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M4\MA\"/>
    </mc:Choice>
  </mc:AlternateContent>
  <xr:revisionPtr revIDLastSave="0" documentId="13_ncr:1_{BCF93A61-B55F-4CBB-8042-CB8B7D83C18A}" xr6:coauthVersionLast="47" xr6:coauthVersionMax="47" xr10:uidLastSave="{00000000-0000-0000-0000-000000000000}"/>
  <bookViews>
    <workbookView xWindow="-120" yWindow="-120" windowWidth="21840" windowHeight="13140" xr2:uid="{E497A83C-8656-4507-AE00-346F3331BEF4}"/>
  </bookViews>
  <sheets>
    <sheet name="Sheet3" sheetId="18" r:id="rId1"/>
    <sheet name="checkbox" sheetId="19" r:id="rId2"/>
    <sheet name="Sheet1" sheetId="1" r:id="rId3"/>
    <sheet name="Sheet2" sheetId="2" r:id="rId4"/>
    <sheet name="Prac2.1" sheetId="3" r:id="rId5"/>
    <sheet name="Prac2.2" sheetId="4" r:id="rId6"/>
    <sheet name="Prac2.3Razor" sheetId="5" r:id="rId7"/>
    <sheet name="prac2Revenue_mgt" sheetId="6" r:id="rId8"/>
    <sheet name="conjoint" sheetId="7" r:id="rId9"/>
    <sheet name="Sheet5" sheetId="8" r:id="rId10"/>
    <sheet name="Sheet8" sheetId="11" r:id="rId11"/>
    <sheet name="Q10.2" sheetId="10" r:id="rId12"/>
    <sheet name="Sheet9" sheetId="12" r:id="rId13"/>
    <sheet name="Sheet11" sheetId="14" r:id="rId14"/>
    <sheet name="Sheet10" sheetId="13" r:id="rId15"/>
    <sheet name="Prac1.1" sheetId="17" r:id="rId16"/>
    <sheet name="Prac1.3" sheetId="15" r:id="rId17"/>
    <sheet name="prac1.4" sheetId="16" r:id="rId18"/>
  </sheets>
  <externalReferences>
    <externalReference r:id="rId19"/>
  </externalReferences>
  <definedNames>
    <definedName name="solver_adj" localSheetId="7" hidden="1">prac2Revenue_mgt!$L$36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prac2Revenue_mgt!$L$42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81029"/>
  <pivotCaches>
    <pivotCache cacheId="0" r:id="rId20"/>
    <pivotCache cacheId="1" r:id="rId21"/>
    <pivotCache cacheId="2" r:id="rId22"/>
    <pivotCache cacheId="3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19" l="1"/>
  <c r="M34" i="19"/>
  <c r="L34" i="19"/>
  <c r="K34" i="19"/>
  <c r="J34" i="19"/>
  <c r="N33" i="19"/>
  <c r="M33" i="19"/>
  <c r="L33" i="19"/>
  <c r="K33" i="19"/>
  <c r="J33" i="19"/>
  <c r="N32" i="19"/>
  <c r="M32" i="19"/>
  <c r="L32" i="19"/>
  <c r="K32" i="19"/>
  <c r="J32" i="19"/>
  <c r="N31" i="19"/>
  <c r="M31" i="19"/>
  <c r="L31" i="19"/>
  <c r="K31" i="19"/>
  <c r="J31" i="19"/>
  <c r="N30" i="19"/>
  <c r="M30" i="19"/>
  <c r="L30" i="19"/>
  <c r="K30" i="19"/>
  <c r="J30" i="19"/>
  <c r="N29" i="19"/>
  <c r="M29" i="19"/>
  <c r="L29" i="19"/>
  <c r="K29" i="19"/>
  <c r="J29" i="19"/>
  <c r="N28" i="19"/>
  <c r="M28" i="19"/>
  <c r="L28" i="19"/>
  <c r="K28" i="19"/>
  <c r="J28" i="19"/>
  <c r="N27" i="19"/>
  <c r="M27" i="19"/>
  <c r="L27" i="19"/>
  <c r="K27" i="19"/>
  <c r="J27" i="19"/>
  <c r="N26" i="19"/>
  <c r="M26" i="19"/>
  <c r="L26" i="19"/>
  <c r="K26" i="19"/>
  <c r="J26" i="19"/>
  <c r="N25" i="19"/>
  <c r="M25" i="19"/>
  <c r="L25" i="19"/>
  <c r="K25" i="19"/>
  <c r="J25" i="19"/>
  <c r="N24" i="19"/>
  <c r="M24" i="19"/>
  <c r="L24" i="19"/>
  <c r="K24" i="19"/>
  <c r="J24" i="19"/>
  <c r="N23" i="19"/>
  <c r="M23" i="19"/>
  <c r="L23" i="19"/>
  <c r="K23" i="19"/>
  <c r="J23" i="19"/>
  <c r="N22" i="19"/>
  <c r="M22" i="19"/>
  <c r="L22" i="19"/>
  <c r="K22" i="19"/>
  <c r="J22" i="19"/>
  <c r="N21" i="19"/>
  <c r="M21" i="19"/>
  <c r="L21" i="19"/>
  <c r="K21" i="19"/>
  <c r="J21" i="19"/>
  <c r="N20" i="19"/>
  <c r="M20" i="19"/>
  <c r="L20" i="19"/>
  <c r="K20" i="19"/>
  <c r="J20" i="19"/>
  <c r="N19" i="19"/>
  <c r="M19" i="19"/>
  <c r="L19" i="19"/>
  <c r="K19" i="19"/>
  <c r="J19" i="19"/>
  <c r="N18" i="19"/>
  <c r="M18" i="19"/>
  <c r="L18" i="19"/>
  <c r="K18" i="19"/>
  <c r="J18" i="19"/>
  <c r="N17" i="19"/>
  <c r="M17" i="19"/>
  <c r="L17" i="19"/>
  <c r="K17" i="19"/>
  <c r="J17" i="19"/>
  <c r="N16" i="19"/>
  <c r="M16" i="19"/>
  <c r="L16" i="19"/>
  <c r="K16" i="19"/>
  <c r="J16" i="19"/>
  <c r="N15" i="19"/>
  <c r="M15" i="19"/>
  <c r="L15" i="19"/>
  <c r="K15" i="19"/>
  <c r="J15" i="19"/>
  <c r="N14" i="19"/>
  <c r="M14" i="19"/>
  <c r="L14" i="19"/>
  <c r="K14" i="19"/>
  <c r="J14" i="19"/>
  <c r="N13" i="19"/>
  <c r="M13" i="19"/>
  <c r="L13" i="19"/>
  <c r="K13" i="19"/>
  <c r="J13" i="19"/>
  <c r="N12" i="19"/>
  <c r="M12" i="19"/>
  <c r="L12" i="19"/>
  <c r="K12" i="19"/>
  <c r="J12" i="19"/>
  <c r="N11" i="19"/>
  <c r="M11" i="19"/>
  <c r="L11" i="19"/>
  <c r="K11" i="19"/>
  <c r="J11" i="19"/>
  <c r="N10" i="19"/>
  <c r="M10" i="19"/>
  <c r="L10" i="19"/>
  <c r="K10" i="19"/>
  <c r="J10" i="19"/>
  <c r="N9" i="19"/>
  <c r="M9" i="19"/>
  <c r="L9" i="19"/>
  <c r="K9" i="19"/>
  <c r="J9" i="19"/>
  <c r="N8" i="19"/>
  <c r="M8" i="19"/>
  <c r="L8" i="19"/>
  <c r="K8" i="19"/>
  <c r="J8" i="19"/>
  <c r="N7" i="19"/>
  <c r="M7" i="19"/>
  <c r="L7" i="19"/>
  <c r="K7" i="19"/>
  <c r="J7" i="19"/>
  <c r="N6" i="19"/>
  <c r="M6" i="19"/>
  <c r="L6" i="19"/>
  <c r="K6" i="19"/>
  <c r="J6" i="19"/>
  <c r="N5" i="19"/>
  <c r="M5" i="19"/>
  <c r="L5" i="19"/>
  <c r="K5" i="19"/>
  <c r="J5" i="19"/>
  <c r="K20" i="18"/>
  <c r="O20" i="18" s="1"/>
  <c r="J20" i="18"/>
  <c r="N20" i="18" s="1"/>
  <c r="I20" i="18"/>
  <c r="M20" i="18" s="1"/>
  <c r="H20" i="18"/>
  <c r="L20" i="18" s="1"/>
  <c r="G20" i="18"/>
  <c r="K19" i="18"/>
  <c r="O19" i="18" s="1"/>
  <c r="J19" i="18"/>
  <c r="N19" i="18" s="1"/>
  <c r="I19" i="18"/>
  <c r="M19" i="18" s="1"/>
  <c r="H19" i="18"/>
  <c r="L19" i="18" s="1"/>
  <c r="G19" i="18"/>
  <c r="K18" i="18"/>
  <c r="O18" i="18" s="1"/>
  <c r="J18" i="18"/>
  <c r="I18" i="18"/>
  <c r="H18" i="18"/>
  <c r="L18" i="18" s="1"/>
  <c r="G18" i="18"/>
  <c r="N18" i="18" s="1"/>
  <c r="N17" i="18"/>
  <c r="M17" i="18"/>
  <c r="K17" i="18"/>
  <c r="O17" i="18" s="1"/>
  <c r="J17" i="18"/>
  <c r="I17" i="18"/>
  <c r="H17" i="18"/>
  <c r="L17" i="18" s="1"/>
  <c r="G17" i="18"/>
  <c r="K16" i="18"/>
  <c r="O16" i="18" s="1"/>
  <c r="J16" i="18"/>
  <c r="N16" i="18" s="1"/>
  <c r="I16" i="18"/>
  <c r="H16" i="18"/>
  <c r="L16" i="18" s="1"/>
  <c r="G16" i="18"/>
  <c r="M16" i="18" s="1"/>
  <c r="K15" i="18"/>
  <c r="J15" i="18"/>
  <c r="I15" i="18"/>
  <c r="H15" i="18"/>
  <c r="L15" i="18" s="1"/>
  <c r="G15" i="18"/>
  <c r="O15" i="18" s="1"/>
  <c r="K14" i="18"/>
  <c r="O14" i="18" s="1"/>
  <c r="J14" i="18"/>
  <c r="I14" i="18"/>
  <c r="H14" i="18"/>
  <c r="G14" i="18"/>
  <c r="N14" i="18" s="1"/>
  <c r="N13" i="18"/>
  <c r="M13" i="18"/>
  <c r="K13" i="18"/>
  <c r="O13" i="18" s="1"/>
  <c r="J13" i="18"/>
  <c r="I13" i="18"/>
  <c r="H13" i="18"/>
  <c r="L13" i="18" s="1"/>
  <c r="G13" i="18"/>
  <c r="K12" i="18"/>
  <c r="O12" i="18" s="1"/>
  <c r="J12" i="18"/>
  <c r="N12" i="18" s="1"/>
  <c r="I12" i="18"/>
  <c r="H12" i="18"/>
  <c r="L12" i="18" s="1"/>
  <c r="G12" i="18"/>
  <c r="M12" i="18" s="1"/>
  <c r="K11" i="18"/>
  <c r="J11" i="18"/>
  <c r="I11" i="18"/>
  <c r="H11" i="18"/>
  <c r="L11" i="18" s="1"/>
  <c r="G11" i="18"/>
  <c r="O11" i="18" s="1"/>
  <c r="K10" i="18"/>
  <c r="O10" i="18" s="1"/>
  <c r="J10" i="18"/>
  <c r="I10" i="18"/>
  <c r="H10" i="18"/>
  <c r="G10" i="18"/>
  <c r="N10" i="18" s="1"/>
  <c r="N9" i="18"/>
  <c r="M9" i="18"/>
  <c r="K9" i="18"/>
  <c r="O9" i="18" s="1"/>
  <c r="J9" i="18"/>
  <c r="I9" i="18"/>
  <c r="H9" i="18"/>
  <c r="L9" i="18" s="1"/>
  <c r="G9" i="18"/>
  <c r="K8" i="18"/>
  <c r="O8" i="18" s="1"/>
  <c r="J8" i="18"/>
  <c r="N8" i="18" s="1"/>
  <c r="I8" i="18"/>
  <c r="H8" i="18"/>
  <c r="L8" i="18" s="1"/>
  <c r="G8" i="18"/>
  <c r="M8" i="18" s="1"/>
  <c r="K7" i="18"/>
  <c r="J7" i="18"/>
  <c r="I7" i="18"/>
  <c r="H7" i="18"/>
  <c r="L7" i="18" s="1"/>
  <c r="G7" i="18"/>
  <c r="O7" i="18" s="1"/>
  <c r="K6" i="18"/>
  <c r="O6" i="18" s="1"/>
  <c r="J6" i="18"/>
  <c r="I6" i="18"/>
  <c r="H6" i="18"/>
  <c r="G6" i="18"/>
  <c r="N6" i="18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C1096" i="15"/>
  <c r="B1096" i="15"/>
  <c r="C1095" i="15"/>
  <c r="B1095" i="15"/>
  <c r="C1094" i="15"/>
  <c r="B1094" i="15"/>
  <c r="C1093" i="15"/>
  <c r="B1093" i="15"/>
  <c r="C1092" i="15"/>
  <c r="B1092" i="15"/>
  <c r="C1091" i="15"/>
  <c r="B1091" i="15"/>
  <c r="C1090" i="15"/>
  <c r="B1090" i="15"/>
  <c r="C1089" i="15"/>
  <c r="B1089" i="15"/>
  <c r="C1088" i="15"/>
  <c r="B1088" i="15"/>
  <c r="C1087" i="15"/>
  <c r="B1087" i="15"/>
  <c r="C1086" i="15"/>
  <c r="B1086" i="15"/>
  <c r="C1085" i="15"/>
  <c r="B1085" i="15"/>
  <c r="C1084" i="15"/>
  <c r="B1084" i="15"/>
  <c r="C1083" i="15"/>
  <c r="B1083" i="15"/>
  <c r="C1082" i="15"/>
  <c r="B1082" i="15"/>
  <c r="C1081" i="15"/>
  <c r="B1081" i="15"/>
  <c r="C1080" i="15"/>
  <c r="B1080" i="15"/>
  <c r="C1079" i="15"/>
  <c r="B1079" i="15"/>
  <c r="C1078" i="15"/>
  <c r="B1078" i="15"/>
  <c r="C1077" i="15"/>
  <c r="B1077" i="15"/>
  <c r="C1076" i="15"/>
  <c r="B1076" i="15"/>
  <c r="C1075" i="15"/>
  <c r="B1075" i="15"/>
  <c r="C1074" i="15"/>
  <c r="B1074" i="15"/>
  <c r="C1073" i="15"/>
  <c r="B1073" i="15"/>
  <c r="C1072" i="15"/>
  <c r="B1072" i="15"/>
  <c r="C1071" i="15"/>
  <c r="B1071" i="15"/>
  <c r="C1070" i="15"/>
  <c r="B1070" i="15"/>
  <c r="C1069" i="15"/>
  <c r="B1069" i="15"/>
  <c r="C1068" i="15"/>
  <c r="B1068" i="15"/>
  <c r="C1067" i="15"/>
  <c r="B1067" i="15"/>
  <c r="C1066" i="15"/>
  <c r="B1066" i="15"/>
  <c r="C1065" i="15"/>
  <c r="B1065" i="15"/>
  <c r="C1064" i="15"/>
  <c r="B1064" i="15"/>
  <c r="C1063" i="15"/>
  <c r="B1063" i="15"/>
  <c r="C1062" i="15"/>
  <c r="B1062" i="15"/>
  <c r="C1061" i="15"/>
  <c r="B1061" i="15"/>
  <c r="C1060" i="15"/>
  <c r="B1060" i="15"/>
  <c r="C1059" i="15"/>
  <c r="B1059" i="15"/>
  <c r="C1058" i="15"/>
  <c r="B1058" i="15"/>
  <c r="C1057" i="15"/>
  <c r="B1057" i="15"/>
  <c r="C1056" i="15"/>
  <c r="B1056" i="15"/>
  <c r="C1055" i="15"/>
  <c r="B1055" i="15"/>
  <c r="C1054" i="15"/>
  <c r="B1054" i="15"/>
  <c r="C1053" i="15"/>
  <c r="B1053" i="15"/>
  <c r="C1052" i="15"/>
  <c r="B1052" i="15"/>
  <c r="C1051" i="15"/>
  <c r="B1051" i="15"/>
  <c r="C1050" i="15"/>
  <c r="B1050" i="15"/>
  <c r="C1049" i="15"/>
  <c r="B1049" i="15"/>
  <c r="C1048" i="15"/>
  <c r="B1048" i="15"/>
  <c r="C1047" i="15"/>
  <c r="B1047" i="15"/>
  <c r="C1046" i="15"/>
  <c r="B1046" i="15"/>
  <c r="C1045" i="15"/>
  <c r="B1045" i="15"/>
  <c r="C1044" i="15"/>
  <c r="B1044" i="15"/>
  <c r="C1043" i="15"/>
  <c r="B1043" i="15"/>
  <c r="C1042" i="15"/>
  <c r="B1042" i="15"/>
  <c r="C1041" i="15"/>
  <c r="B1041" i="15"/>
  <c r="C1040" i="15"/>
  <c r="B1040" i="15"/>
  <c r="C1039" i="15"/>
  <c r="B1039" i="15"/>
  <c r="C1038" i="15"/>
  <c r="B1038" i="15"/>
  <c r="C1037" i="15"/>
  <c r="B1037" i="15"/>
  <c r="C1036" i="15"/>
  <c r="B1036" i="15"/>
  <c r="C1035" i="15"/>
  <c r="B1035" i="15"/>
  <c r="C1034" i="15"/>
  <c r="B1034" i="15"/>
  <c r="C1033" i="15"/>
  <c r="B1033" i="15"/>
  <c r="C1032" i="15"/>
  <c r="B1032" i="15"/>
  <c r="C1031" i="15"/>
  <c r="B1031" i="15"/>
  <c r="C1030" i="15"/>
  <c r="B1030" i="15"/>
  <c r="C1029" i="15"/>
  <c r="B1029" i="15"/>
  <c r="C1028" i="15"/>
  <c r="B1028" i="15"/>
  <c r="C1027" i="15"/>
  <c r="B1027" i="15"/>
  <c r="C1026" i="15"/>
  <c r="B1026" i="15"/>
  <c r="C1025" i="15"/>
  <c r="B1025" i="15"/>
  <c r="C1024" i="15"/>
  <c r="B1024" i="15"/>
  <c r="C1023" i="15"/>
  <c r="B1023" i="15"/>
  <c r="C1022" i="15"/>
  <c r="B1022" i="15"/>
  <c r="C1021" i="15"/>
  <c r="B1021" i="15"/>
  <c r="C1020" i="15"/>
  <c r="B1020" i="15"/>
  <c r="C1019" i="15"/>
  <c r="B1019" i="15"/>
  <c r="C1018" i="15"/>
  <c r="B1018" i="15"/>
  <c r="C1017" i="15"/>
  <c r="B1017" i="15"/>
  <c r="C1016" i="15"/>
  <c r="B1016" i="15"/>
  <c r="C1015" i="15"/>
  <c r="B1015" i="15"/>
  <c r="C1014" i="15"/>
  <c r="B1014" i="15"/>
  <c r="C1013" i="15"/>
  <c r="B1013" i="15"/>
  <c r="C1012" i="15"/>
  <c r="B1012" i="15"/>
  <c r="C1011" i="15"/>
  <c r="B1011" i="15"/>
  <c r="C1010" i="15"/>
  <c r="B1010" i="15"/>
  <c r="C1009" i="15"/>
  <c r="B1009" i="15"/>
  <c r="C1008" i="15"/>
  <c r="B1008" i="15"/>
  <c r="C1007" i="15"/>
  <c r="B1007" i="15"/>
  <c r="C1006" i="15"/>
  <c r="B1006" i="15"/>
  <c r="C1005" i="15"/>
  <c r="B1005" i="15"/>
  <c r="C1004" i="15"/>
  <c r="B1004" i="15"/>
  <c r="C1003" i="15"/>
  <c r="B1003" i="15"/>
  <c r="C1002" i="15"/>
  <c r="B1002" i="15"/>
  <c r="C1001" i="15"/>
  <c r="B1001" i="15"/>
  <c r="C1000" i="15"/>
  <c r="B1000" i="15"/>
  <c r="C999" i="15"/>
  <c r="B999" i="15"/>
  <c r="C998" i="15"/>
  <c r="B998" i="15"/>
  <c r="C997" i="15"/>
  <c r="B997" i="15"/>
  <c r="C996" i="15"/>
  <c r="B996" i="15"/>
  <c r="C995" i="15"/>
  <c r="B995" i="15"/>
  <c r="C994" i="15"/>
  <c r="B994" i="15"/>
  <c r="C993" i="15"/>
  <c r="B993" i="15"/>
  <c r="C992" i="15"/>
  <c r="B992" i="15"/>
  <c r="C991" i="15"/>
  <c r="B991" i="15"/>
  <c r="C990" i="15"/>
  <c r="B990" i="15"/>
  <c r="C989" i="15"/>
  <c r="B989" i="15"/>
  <c r="C988" i="15"/>
  <c r="B988" i="15"/>
  <c r="C987" i="15"/>
  <c r="B987" i="15"/>
  <c r="C986" i="15"/>
  <c r="B986" i="15"/>
  <c r="C985" i="15"/>
  <c r="B985" i="15"/>
  <c r="C984" i="15"/>
  <c r="B984" i="15"/>
  <c r="C983" i="15"/>
  <c r="B983" i="15"/>
  <c r="C982" i="15"/>
  <c r="B982" i="15"/>
  <c r="C981" i="15"/>
  <c r="B981" i="15"/>
  <c r="C980" i="15"/>
  <c r="B980" i="15"/>
  <c r="C979" i="15"/>
  <c r="B979" i="15"/>
  <c r="C978" i="15"/>
  <c r="B978" i="15"/>
  <c r="C977" i="15"/>
  <c r="B977" i="15"/>
  <c r="C976" i="15"/>
  <c r="B976" i="15"/>
  <c r="C975" i="15"/>
  <c r="B975" i="15"/>
  <c r="C974" i="15"/>
  <c r="B974" i="15"/>
  <c r="C973" i="15"/>
  <c r="B973" i="15"/>
  <c r="C972" i="15"/>
  <c r="B972" i="15"/>
  <c r="C971" i="15"/>
  <c r="B971" i="15"/>
  <c r="C970" i="15"/>
  <c r="B970" i="15"/>
  <c r="C969" i="15"/>
  <c r="B969" i="15"/>
  <c r="C968" i="15"/>
  <c r="B968" i="15"/>
  <c r="C967" i="15"/>
  <c r="B967" i="15"/>
  <c r="C966" i="15"/>
  <c r="B966" i="15"/>
  <c r="C965" i="15"/>
  <c r="B965" i="15"/>
  <c r="C964" i="15"/>
  <c r="B964" i="15"/>
  <c r="C963" i="15"/>
  <c r="B963" i="15"/>
  <c r="C962" i="15"/>
  <c r="B962" i="15"/>
  <c r="C961" i="15"/>
  <c r="B961" i="15"/>
  <c r="C960" i="15"/>
  <c r="B960" i="15"/>
  <c r="C959" i="15"/>
  <c r="B959" i="15"/>
  <c r="C958" i="15"/>
  <c r="B958" i="15"/>
  <c r="C957" i="15"/>
  <c r="B957" i="15"/>
  <c r="C956" i="15"/>
  <c r="B956" i="15"/>
  <c r="C955" i="15"/>
  <c r="B955" i="15"/>
  <c r="C954" i="15"/>
  <c r="B954" i="15"/>
  <c r="C953" i="15"/>
  <c r="B953" i="15"/>
  <c r="C952" i="15"/>
  <c r="B952" i="15"/>
  <c r="C951" i="15"/>
  <c r="B951" i="15"/>
  <c r="C950" i="15"/>
  <c r="B950" i="15"/>
  <c r="C949" i="15"/>
  <c r="B949" i="15"/>
  <c r="C948" i="15"/>
  <c r="B948" i="15"/>
  <c r="C947" i="15"/>
  <c r="B947" i="15"/>
  <c r="C946" i="15"/>
  <c r="B946" i="15"/>
  <c r="C945" i="15"/>
  <c r="B945" i="15"/>
  <c r="C944" i="15"/>
  <c r="B944" i="15"/>
  <c r="C943" i="15"/>
  <c r="B943" i="15"/>
  <c r="C942" i="15"/>
  <c r="B942" i="15"/>
  <c r="C941" i="15"/>
  <c r="B941" i="15"/>
  <c r="C940" i="15"/>
  <c r="B940" i="15"/>
  <c r="C939" i="15"/>
  <c r="B939" i="15"/>
  <c r="C938" i="15"/>
  <c r="B938" i="15"/>
  <c r="C937" i="15"/>
  <c r="B937" i="15"/>
  <c r="C936" i="15"/>
  <c r="B936" i="15"/>
  <c r="C935" i="15"/>
  <c r="B935" i="15"/>
  <c r="C934" i="15"/>
  <c r="B934" i="15"/>
  <c r="C933" i="15"/>
  <c r="B933" i="15"/>
  <c r="C932" i="15"/>
  <c r="B932" i="15"/>
  <c r="C931" i="15"/>
  <c r="B931" i="15"/>
  <c r="C930" i="15"/>
  <c r="B930" i="15"/>
  <c r="C929" i="15"/>
  <c r="B929" i="15"/>
  <c r="C928" i="15"/>
  <c r="B928" i="15"/>
  <c r="C927" i="15"/>
  <c r="B927" i="15"/>
  <c r="C926" i="15"/>
  <c r="B926" i="15"/>
  <c r="C925" i="15"/>
  <c r="B925" i="15"/>
  <c r="C924" i="15"/>
  <c r="B924" i="15"/>
  <c r="C923" i="15"/>
  <c r="B923" i="15"/>
  <c r="C922" i="15"/>
  <c r="B922" i="15"/>
  <c r="C921" i="15"/>
  <c r="B921" i="15"/>
  <c r="C920" i="15"/>
  <c r="B920" i="15"/>
  <c r="C919" i="15"/>
  <c r="B919" i="15"/>
  <c r="C918" i="15"/>
  <c r="B918" i="15"/>
  <c r="C917" i="15"/>
  <c r="B917" i="15"/>
  <c r="C916" i="15"/>
  <c r="B916" i="15"/>
  <c r="C915" i="15"/>
  <c r="B915" i="15"/>
  <c r="C914" i="15"/>
  <c r="B914" i="15"/>
  <c r="C913" i="15"/>
  <c r="B913" i="15"/>
  <c r="C912" i="15"/>
  <c r="B912" i="15"/>
  <c r="C911" i="15"/>
  <c r="B911" i="15"/>
  <c r="C910" i="15"/>
  <c r="B910" i="15"/>
  <c r="C909" i="15"/>
  <c r="B909" i="15"/>
  <c r="C908" i="15"/>
  <c r="B908" i="15"/>
  <c r="C907" i="15"/>
  <c r="B907" i="15"/>
  <c r="C906" i="15"/>
  <c r="B906" i="15"/>
  <c r="C905" i="15"/>
  <c r="B905" i="15"/>
  <c r="C904" i="15"/>
  <c r="B904" i="15"/>
  <c r="C903" i="15"/>
  <c r="B903" i="15"/>
  <c r="C902" i="15"/>
  <c r="B902" i="15"/>
  <c r="C901" i="15"/>
  <c r="B901" i="15"/>
  <c r="C900" i="15"/>
  <c r="B900" i="15"/>
  <c r="C899" i="15"/>
  <c r="B899" i="15"/>
  <c r="C898" i="15"/>
  <c r="B898" i="15"/>
  <c r="C897" i="15"/>
  <c r="B897" i="15"/>
  <c r="C896" i="15"/>
  <c r="B896" i="15"/>
  <c r="C895" i="15"/>
  <c r="B895" i="15"/>
  <c r="C894" i="15"/>
  <c r="B894" i="15"/>
  <c r="C893" i="15"/>
  <c r="B893" i="15"/>
  <c r="C892" i="15"/>
  <c r="B892" i="15"/>
  <c r="C891" i="15"/>
  <c r="B891" i="15"/>
  <c r="C890" i="15"/>
  <c r="B890" i="15"/>
  <c r="C889" i="15"/>
  <c r="B889" i="15"/>
  <c r="C888" i="15"/>
  <c r="B888" i="15"/>
  <c r="C887" i="15"/>
  <c r="B887" i="15"/>
  <c r="C886" i="15"/>
  <c r="B886" i="15"/>
  <c r="C885" i="15"/>
  <c r="B885" i="15"/>
  <c r="C884" i="15"/>
  <c r="B884" i="15"/>
  <c r="C883" i="15"/>
  <c r="B883" i="15"/>
  <c r="C882" i="15"/>
  <c r="B882" i="15"/>
  <c r="C881" i="15"/>
  <c r="B881" i="15"/>
  <c r="C880" i="15"/>
  <c r="B880" i="15"/>
  <c r="C879" i="15"/>
  <c r="B879" i="15"/>
  <c r="C878" i="15"/>
  <c r="B878" i="15"/>
  <c r="C877" i="15"/>
  <c r="B877" i="15"/>
  <c r="C876" i="15"/>
  <c r="B876" i="15"/>
  <c r="C875" i="15"/>
  <c r="B875" i="15"/>
  <c r="C874" i="15"/>
  <c r="B874" i="15"/>
  <c r="C873" i="15"/>
  <c r="B873" i="15"/>
  <c r="C872" i="15"/>
  <c r="B872" i="15"/>
  <c r="C871" i="15"/>
  <c r="B871" i="15"/>
  <c r="C870" i="15"/>
  <c r="B870" i="15"/>
  <c r="C869" i="15"/>
  <c r="B869" i="15"/>
  <c r="C868" i="15"/>
  <c r="B868" i="15"/>
  <c r="C867" i="15"/>
  <c r="B867" i="15"/>
  <c r="C866" i="15"/>
  <c r="B866" i="15"/>
  <c r="C865" i="15"/>
  <c r="B865" i="15"/>
  <c r="C864" i="15"/>
  <c r="B864" i="15"/>
  <c r="C863" i="15"/>
  <c r="B863" i="15"/>
  <c r="C862" i="15"/>
  <c r="B862" i="15"/>
  <c r="C861" i="15"/>
  <c r="B861" i="15"/>
  <c r="C860" i="15"/>
  <c r="B860" i="15"/>
  <c r="C859" i="15"/>
  <c r="B859" i="15"/>
  <c r="C858" i="15"/>
  <c r="B858" i="15"/>
  <c r="C857" i="15"/>
  <c r="B857" i="15"/>
  <c r="C856" i="15"/>
  <c r="B856" i="15"/>
  <c r="C855" i="15"/>
  <c r="B855" i="15"/>
  <c r="C854" i="15"/>
  <c r="B854" i="15"/>
  <c r="C853" i="15"/>
  <c r="B853" i="15"/>
  <c r="C852" i="15"/>
  <c r="B852" i="15"/>
  <c r="C851" i="15"/>
  <c r="B851" i="15"/>
  <c r="C850" i="15"/>
  <c r="B850" i="15"/>
  <c r="C849" i="15"/>
  <c r="B849" i="15"/>
  <c r="C848" i="15"/>
  <c r="B848" i="15"/>
  <c r="C847" i="15"/>
  <c r="B847" i="15"/>
  <c r="C846" i="15"/>
  <c r="B846" i="15"/>
  <c r="C845" i="15"/>
  <c r="B845" i="15"/>
  <c r="C844" i="15"/>
  <c r="B844" i="15"/>
  <c r="C843" i="15"/>
  <c r="B843" i="15"/>
  <c r="C842" i="15"/>
  <c r="B842" i="15"/>
  <c r="C841" i="15"/>
  <c r="B841" i="15"/>
  <c r="C840" i="15"/>
  <c r="B840" i="15"/>
  <c r="C839" i="15"/>
  <c r="B839" i="15"/>
  <c r="C838" i="15"/>
  <c r="B838" i="15"/>
  <c r="C837" i="15"/>
  <c r="B837" i="15"/>
  <c r="C836" i="15"/>
  <c r="B836" i="15"/>
  <c r="C835" i="15"/>
  <c r="B835" i="15"/>
  <c r="C834" i="15"/>
  <c r="B834" i="15"/>
  <c r="C833" i="15"/>
  <c r="B833" i="15"/>
  <c r="C832" i="15"/>
  <c r="B832" i="15"/>
  <c r="C831" i="15"/>
  <c r="B831" i="15"/>
  <c r="C830" i="15"/>
  <c r="B830" i="15"/>
  <c r="C829" i="15"/>
  <c r="B829" i="15"/>
  <c r="C828" i="15"/>
  <c r="B828" i="15"/>
  <c r="C827" i="15"/>
  <c r="B827" i="15"/>
  <c r="C826" i="15"/>
  <c r="B826" i="15"/>
  <c r="C825" i="15"/>
  <c r="B825" i="15"/>
  <c r="C824" i="15"/>
  <c r="B824" i="15"/>
  <c r="C823" i="15"/>
  <c r="B823" i="15"/>
  <c r="C822" i="15"/>
  <c r="B822" i="15"/>
  <c r="C821" i="15"/>
  <c r="B821" i="15"/>
  <c r="C820" i="15"/>
  <c r="B820" i="15"/>
  <c r="C819" i="15"/>
  <c r="B819" i="15"/>
  <c r="C818" i="15"/>
  <c r="B818" i="15"/>
  <c r="C817" i="15"/>
  <c r="B817" i="15"/>
  <c r="C816" i="15"/>
  <c r="B816" i="15"/>
  <c r="C815" i="15"/>
  <c r="B815" i="15"/>
  <c r="C814" i="15"/>
  <c r="B814" i="15"/>
  <c r="C813" i="15"/>
  <c r="B813" i="15"/>
  <c r="C812" i="15"/>
  <c r="B812" i="15"/>
  <c r="C811" i="15"/>
  <c r="B811" i="15"/>
  <c r="C810" i="15"/>
  <c r="B810" i="15"/>
  <c r="C809" i="15"/>
  <c r="B809" i="15"/>
  <c r="C808" i="15"/>
  <c r="B808" i="15"/>
  <c r="C807" i="15"/>
  <c r="B807" i="15"/>
  <c r="C806" i="15"/>
  <c r="B806" i="15"/>
  <c r="C805" i="15"/>
  <c r="B805" i="15"/>
  <c r="C804" i="15"/>
  <c r="B804" i="15"/>
  <c r="C803" i="15"/>
  <c r="B803" i="15"/>
  <c r="C802" i="15"/>
  <c r="B802" i="15"/>
  <c r="C801" i="15"/>
  <c r="B801" i="15"/>
  <c r="C800" i="15"/>
  <c r="B800" i="15"/>
  <c r="C799" i="15"/>
  <c r="B799" i="15"/>
  <c r="C798" i="15"/>
  <c r="B798" i="15"/>
  <c r="C797" i="15"/>
  <c r="B797" i="15"/>
  <c r="C796" i="15"/>
  <c r="B796" i="15"/>
  <c r="C795" i="15"/>
  <c r="B795" i="15"/>
  <c r="C794" i="15"/>
  <c r="B794" i="15"/>
  <c r="C793" i="15"/>
  <c r="B793" i="15"/>
  <c r="C792" i="15"/>
  <c r="B792" i="15"/>
  <c r="C791" i="15"/>
  <c r="B791" i="15"/>
  <c r="C790" i="15"/>
  <c r="B790" i="15"/>
  <c r="C789" i="15"/>
  <c r="B789" i="15"/>
  <c r="C788" i="15"/>
  <c r="B788" i="15"/>
  <c r="C787" i="15"/>
  <c r="B787" i="15"/>
  <c r="C786" i="15"/>
  <c r="B786" i="15"/>
  <c r="C785" i="15"/>
  <c r="B785" i="15"/>
  <c r="C784" i="15"/>
  <c r="B784" i="15"/>
  <c r="C783" i="15"/>
  <c r="B783" i="15"/>
  <c r="C782" i="15"/>
  <c r="B782" i="15"/>
  <c r="C781" i="15"/>
  <c r="B781" i="15"/>
  <c r="C780" i="15"/>
  <c r="B780" i="15"/>
  <c r="C779" i="15"/>
  <c r="B779" i="15"/>
  <c r="C778" i="15"/>
  <c r="B778" i="15"/>
  <c r="C777" i="15"/>
  <c r="B777" i="15"/>
  <c r="C776" i="15"/>
  <c r="B776" i="15"/>
  <c r="C775" i="15"/>
  <c r="B775" i="15"/>
  <c r="C774" i="15"/>
  <c r="B774" i="15"/>
  <c r="C773" i="15"/>
  <c r="B773" i="15"/>
  <c r="C772" i="15"/>
  <c r="B772" i="15"/>
  <c r="C771" i="15"/>
  <c r="B771" i="15"/>
  <c r="C770" i="15"/>
  <c r="B770" i="15"/>
  <c r="C769" i="15"/>
  <c r="B769" i="15"/>
  <c r="C768" i="15"/>
  <c r="B768" i="15"/>
  <c r="C767" i="15"/>
  <c r="B767" i="15"/>
  <c r="C766" i="15"/>
  <c r="B766" i="15"/>
  <c r="C765" i="15"/>
  <c r="B765" i="15"/>
  <c r="C764" i="15"/>
  <c r="B764" i="15"/>
  <c r="C763" i="15"/>
  <c r="B763" i="15"/>
  <c r="C762" i="15"/>
  <c r="B762" i="15"/>
  <c r="C761" i="15"/>
  <c r="B761" i="15"/>
  <c r="C760" i="15"/>
  <c r="B760" i="15"/>
  <c r="C759" i="15"/>
  <c r="B759" i="15"/>
  <c r="C758" i="15"/>
  <c r="B758" i="15"/>
  <c r="C757" i="15"/>
  <c r="B757" i="15"/>
  <c r="C756" i="15"/>
  <c r="B756" i="15"/>
  <c r="C755" i="15"/>
  <c r="B755" i="15"/>
  <c r="C754" i="15"/>
  <c r="B754" i="15"/>
  <c r="C753" i="15"/>
  <c r="B753" i="15"/>
  <c r="C752" i="15"/>
  <c r="B752" i="15"/>
  <c r="C751" i="15"/>
  <c r="B751" i="15"/>
  <c r="C750" i="15"/>
  <c r="B750" i="15"/>
  <c r="C749" i="15"/>
  <c r="B749" i="15"/>
  <c r="C748" i="15"/>
  <c r="B748" i="15"/>
  <c r="C747" i="15"/>
  <c r="B747" i="15"/>
  <c r="C746" i="15"/>
  <c r="B746" i="15"/>
  <c r="C745" i="15"/>
  <c r="B745" i="15"/>
  <c r="C744" i="15"/>
  <c r="B744" i="15"/>
  <c r="C743" i="15"/>
  <c r="B743" i="15"/>
  <c r="C742" i="15"/>
  <c r="B742" i="15"/>
  <c r="C741" i="15"/>
  <c r="B741" i="15"/>
  <c r="C740" i="15"/>
  <c r="B740" i="15"/>
  <c r="C739" i="15"/>
  <c r="B739" i="15"/>
  <c r="C738" i="15"/>
  <c r="B738" i="15"/>
  <c r="C737" i="15"/>
  <c r="B737" i="15"/>
  <c r="C736" i="15"/>
  <c r="B736" i="15"/>
  <c r="C735" i="15"/>
  <c r="B735" i="15"/>
  <c r="C734" i="15"/>
  <c r="B734" i="15"/>
  <c r="C733" i="15"/>
  <c r="B733" i="15"/>
  <c r="C732" i="15"/>
  <c r="B732" i="15"/>
  <c r="C731" i="15"/>
  <c r="B731" i="15"/>
  <c r="C730" i="15"/>
  <c r="B730" i="15"/>
  <c r="C729" i="15"/>
  <c r="B729" i="15"/>
  <c r="C728" i="15"/>
  <c r="B728" i="15"/>
  <c r="C727" i="15"/>
  <c r="B727" i="15"/>
  <c r="C726" i="15"/>
  <c r="B726" i="15"/>
  <c r="C725" i="15"/>
  <c r="B725" i="15"/>
  <c r="C724" i="15"/>
  <c r="B724" i="15"/>
  <c r="C723" i="15"/>
  <c r="B723" i="15"/>
  <c r="C722" i="15"/>
  <c r="B722" i="15"/>
  <c r="C721" i="15"/>
  <c r="B721" i="15"/>
  <c r="C720" i="15"/>
  <c r="B720" i="15"/>
  <c r="C719" i="15"/>
  <c r="B719" i="15"/>
  <c r="C718" i="15"/>
  <c r="B718" i="15"/>
  <c r="C717" i="15"/>
  <c r="B717" i="15"/>
  <c r="C716" i="15"/>
  <c r="B716" i="15"/>
  <c r="C715" i="15"/>
  <c r="B715" i="15"/>
  <c r="C714" i="15"/>
  <c r="B714" i="15"/>
  <c r="C713" i="15"/>
  <c r="B713" i="15"/>
  <c r="C712" i="15"/>
  <c r="B712" i="15"/>
  <c r="C711" i="15"/>
  <c r="B711" i="15"/>
  <c r="C710" i="15"/>
  <c r="B710" i="15"/>
  <c r="C709" i="15"/>
  <c r="B709" i="15"/>
  <c r="C708" i="15"/>
  <c r="B708" i="15"/>
  <c r="C707" i="15"/>
  <c r="B707" i="15"/>
  <c r="C706" i="15"/>
  <c r="B706" i="15"/>
  <c r="C705" i="15"/>
  <c r="B705" i="15"/>
  <c r="C704" i="15"/>
  <c r="B704" i="15"/>
  <c r="C703" i="15"/>
  <c r="B703" i="15"/>
  <c r="C702" i="15"/>
  <c r="B702" i="15"/>
  <c r="C701" i="15"/>
  <c r="B701" i="15"/>
  <c r="C700" i="15"/>
  <c r="B700" i="15"/>
  <c r="C699" i="15"/>
  <c r="B699" i="15"/>
  <c r="C698" i="15"/>
  <c r="B698" i="15"/>
  <c r="C697" i="15"/>
  <c r="B697" i="15"/>
  <c r="C696" i="15"/>
  <c r="B696" i="15"/>
  <c r="C695" i="15"/>
  <c r="B695" i="15"/>
  <c r="C694" i="15"/>
  <c r="B694" i="15"/>
  <c r="C693" i="15"/>
  <c r="B693" i="15"/>
  <c r="C692" i="15"/>
  <c r="B692" i="15"/>
  <c r="C691" i="15"/>
  <c r="B691" i="15"/>
  <c r="C690" i="15"/>
  <c r="B690" i="15"/>
  <c r="C689" i="15"/>
  <c r="B689" i="15"/>
  <c r="C688" i="15"/>
  <c r="B688" i="15"/>
  <c r="C687" i="15"/>
  <c r="B687" i="15"/>
  <c r="C686" i="15"/>
  <c r="B686" i="15"/>
  <c r="C685" i="15"/>
  <c r="B685" i="15"/>
  <c r="C684" i="15"/>
  <c r="B684" i="15"/>
  <c r="C683" i="15"/>
  <c r="B683" i="15"/>
  <c r="C682" i="15"/>
  <c r="B682" i="15"/>
  <c r="C681" i="15"/>
  <c r="B681" i="15"/>
  <c r="C680" i="15"/>
  <c r="B680" i="15"/>
  <c r="C679" i="15"/>
  <c r="B679" i="15"/>
  <c r="C678" i="15"/>
  <c r="B678" i="15"/>
  <c r="C677" i="15"/>
  <c r="B677" i="15"/>
  <c r="C676" i="15"/>
  <c r="B676" i="15"/>
  <c r="C675" i="15"/>
  <c r="B675" i="15"/>
  <c r="C674" i="15"/>
  <c r="B674" i="15"/>
  <c r="C673" i="15"/>
  <c r="B673" i="15"/>
  <c r="C672" i="15"/>
  <c r="B672" i="15"/>
  <c r="C671" i="15"/>
  <c r="B671" i="15"/>
  <c r="C670" i="15"/>
  <c r="B670" i="15"/>
  <c r="C669" i="15"/>
  <c r="B669" i="15"/>
  <c r="C668" i="15"/>
  <c r="B668" i="15"/>
  <c r="C667" i="15"/>
  <c r="B667" i="15"/>
  <c r="C666" i="15"/>
  <c r="B666" i="15"/>
  <c r="C665" i="15"/>
  <c r="B665" i="15"/>
  <c r="C664" i="15"/>
  <c r="B664" i="15"/>
  <c r="C663" i="15"/>
  <c r="B663" i="15"/>
  <c r="C662" i="15"/>
  <c r="B662" i="15"/>
  <c r="C661" i="15"/>
  <c r="B661" i="15"/>
  <c r="C660" i="15"/>
  <c r="B660" i="15"/>
  <c r="C659" i="15"/>
  <c r="B659" i="15"/>
  <c r="C658" i="15"/>
  <c r="B658" i="15"/>
  <c r="C657" i="15"/>
  <c r="B657" i="15"/>
  <c r="C656" i="15"/>
  <c r="B656" i="15"/>
  <c r="C655" i="15"/>
  <c r="B655" i="15"/>
  <c r="C654" i="15"/>
  <c r="B654" i="15"/>
  <c r="C653" i="15"/>
  <c r="B653" i="15"/>
  <c r="C652" i="15"/>
  <c r="B652" i="15"/>
  <c r="C651" i="15"/>
  <c r="B651" i="15"/>
  <c r="C650" i="15"/>
  <c r="B650" i="15"/>
  <c r="C649" i="15"/>
  <c r="B649" i="15"/>
  <c r="C648" i="15"/>
  <c r="B648" i="15"/>
  <c r="C647" i="15"/>
  <c r="B647" i="15"/>
  <c r="C646" i="15"/>
  <c r="B646" i="15"/>
  <c r="C645" i="15"/>
  <c r="B645" i="15"/>
  <c r="C644" i="15"/>
  <c r="B644" i="15"/>
  <c r="C643" i="15"/>
  <c r="B643" i="15"/>
  <c r="C642" i="15"/>
  <c r="B642" i="15"/>
  <c r="C641" i="15"/>
  <c r="B641" i="15"/>
  <c r="C640" i="15"/>
  <c r="B640" i="15"/>
  <c r="C639" i="15"/>
  <c r="B639" i="15"/>
  <c r="C638" i="15"/>
  <c r="B638" i="15"/>
  <c r="C637" i="15"/>
  <c r="B637" i="15"/>
  <c r="C636" i="15"/>
  <c r="B636" i="15"/>
  <c r="C635" i="15"/>
  <c r="B635" i="15"/>
  <c r="C634" i="15"/>
  <c r="B634" i="15"/>
  <c r="C633" i="15"/>
  <c r="B633" i="15"/>
  <c r="C632" i="15"/>
  <c r="B632" i="15"/>
  <c r="C631" i="15"/>
  <c r="B631" i="15"/>
  <c r="C630" i="15"/>
  <c r="B630" i="15"/>
  <c r="C629" i="15"/>
  <c r="B629" i="15"/>
  <c r="C628" i="15"/>
  <c r="B628" i="15"/>
  <c r="C627" i="15"/>
  <c r="B627" i="15"/>
  <c r="C626" i="15"/>
  <c r="B626" i="15"/>
  <c r="C625" i="15"/>
  <c r="B625" i="15"/>
  <c r="C624" i="15"/>
  <c r="B624" i="15"/>
  <c r="C623" i="15"/>
  <c r="B623" i="15"/>
  <c r="C622" i="15"/>
  <c r="B622" i="15"/>
  <c r="C621" i="15"/>
  <c r="B621" i="15"/>
  <c r="C620" i="15"/>
  <c r="B620" i="15"/>
  <c r="C619" i="15"/>
  <c r="B619" i="15"/>
  <c r="C618" i="15"/>
  <c r="B618" i="15"/>
  <c r="C617" i="15"/>
  <c r="B617" i="15"/>
  <c r="C616" i="15"/>
  <c r="B616" i="15"/>
  <c r="C615" i="15"/>
  <c r="B615" i="15"/>
  <c r="C614" i="15"/>
  <c r="B614" i="15"/>
  <c r="C613" i="15"/>
  <c r="B613" i="15"/>
  <c r="C612" i="15"/>
  <c r="B612" i="15"/>
  <c r="C611" i="15"/>
  <c r="B611" i="15"/>
  <c r="C610" i="15"/>
  <c r="B610" i="15"/>
  <c r="C609" i="15"/>
  <c r="B609" i="15"/>
  <c r="C608" i="15"/>
  <c r="B608" i="15"/>
  <c r="C607" i="15"/>
  <c r="B607" i="15"/>
  <c r="C606" i="15"/>
  <c r="B606" i="15"/>
  <c r="C605" i="15"/>
  <c r="B605" i="15"/>
  <c r="C604" i="15"/>
  <c r="B604" i="15"/>
  <c r="C603" i="15"/>
  <c r="B603" i="15"/>
  <c r="C602" i="15"/>
  <c r="B602" i="15"/>
  <c r="C601" i="15"/>
  <c r="B601" i="15"/>
  <c r="C600" i="15"/>
  <c r="B600" i="15"/>
  <c r="C599" i="15"/>
  <c r="B599" i="15"/>
  <c r="C598" i="15"/>
  <c r="B598" i="15"/>
  <c r="C597" i="15"/>
  <c r="B597" i="15"/>
  <c r="C596" i="15"/>
  <c r="B596" i="15"/>
  <c r="C595" i="15"/>
  <c r="B595" i="15"/>
  <c r="C594" i="15"/>
  <c r="B594" i="15"/>
  <c r="C593" i="15"/>
  <c r="B593" i="15"/>
  <c r="C592" i="15"/>
  <c r="B592" i="15"/>
  <c r="C591" i="15"/>
  <c r="B591" i="15"/>
  <c r="C590" i="15"/>
  <c r="B590" i="15"/>
  <c r="C589" i="15"/>
  <c r="B589" i="15"/>
  <c r="C588" i="15"/>
  <c r="B588" i="15"/>
  <c r="C587" i="15"/>
  <c r="B587" i="15"/>
  <c r="C586" i="15"/>
  <c r="B586" i="15"/>
  <c r="C585" i="15"/>
  <c r="B585" i="15"/>
  <c r="C584" i="15"/>
  <c r="B584" i="15"/>
  <c r="C583" i="15"/>
  <c r="B583" i="15"/>
  <c r="C582" i="15"/>
  <c r="B582" i="15"/>
  <c r="C581" i="15"/>
  <c r="B581" i="15"/>
  <c r="C580" i="15"/>
  <c r="B580" i="15"/>
  <c r="C579" i="15"/>
  <c r="B579" i="15"/>
  <c r="C578" i="15"/>
  <c r="B578" i="15"/>
  <c r="C577" i="15"/>
  <c r="B577" i="15"/>
  <c r="C576" i="15"/>
  <c r="B576" i="15"/>
  <c r="C575" i="15"/>
  <c r="B575" i="15"/>
  <c r="C574" i="15"/>
  <c r="B574" i="15"/>
  <c r="C573" i="15"/>
  <c r="B573" i="15"/>
  <c r="C572" i="15"/>
  <c r="B572" i="15"/>
  <c r="C571" i="15"/>
  <c r="B571" i="15"/>
  <c r="C570" i="15"/>
  <c r="B570" i="15"/>
  <c r="C569" i="15"/>
  <c r="B569" i="15"/>
  <c r="C568" i="15"/>
  <c r="B568" i="15"/>
  <c r="C567" i="15"/>
  <c r="B567" i="15"/>
  <c r="C566" i="15"/>
  <c r="B566" i="15"/>
  <c r="C565" i="15"/>
  <c r="B565" i="15"/>
  <c r="C564" i="15"/>
  <c r="B564" i="15"/>
  <c r="C563" i="15"/>
  <c r="B563" i="15"/>
  <c r="C562" i="15"/>
  <c r="B562" i="15"/>
  <c r="C561" i="15"/>
  <c r="B561" i="15"/>
  <c r="C560" i="15"/>
  <c r="B560" i="15"/>
  <c r="C559" i="15"/>
  <c r="B559" i="15"/>
  <c r="C558" i="15"/>
  <c r="B558" i="15"/>
  <c r="C557" i="15"/>
  <c r="B557" i="15"/>
  <c r="C556" i="15"/>
  <c r="B556" i="15"/>
  <c r="C555" i="15"/>
  <c r="B555" i="15"/>
  <c r="C554" i="15"/>
  <c r="B554" i="15"/>
  <c r="C553" i="15"/>
  <c r="B553" i="15"/>
  <c r="C552" i="15"/>
  <c r="B552" i="15"/>
  <c r="C551" i="15"/>
  <c r="B551" i="15"/>
  <c r="C550" i="15"/>
  <c r="B550" i="15"/>
  <c r="C549" i="15"/>
  <c r="B549" i="15"/>
  <c r="C548" i="15"/>
  <c r="B548" i="15"/>
  <c r="C547" i="15"/>
  <c r="B547" i="15"/>
  <c r="C546" i="15"/>
  <c r="B546" i="15"/>
  <c r="C545" i="15"/>
  <c r="B545" i="15"/>
  <c r="C544" i="15"/>
  <c r="B544" i="15"/>
  <c r="C543" i="15"/>
  <c r="B543" i="15"/>
  <c r="C542" i="15"/>
  <c r="B542" i="15"/>
  <c r="C541" i="15"/>
  <c r="B541" i="15"/>
  <c r="C540" i="15"/>
  <c r="B540" i="15"/>
  <c r="C539" i="15"/>
  <c r="B539" i="15"/>
  <c r="C538" i="15"/>
  <c r="B538" i="15"/>
  <c r="C537" i="15"/>
  <c r="B537" i="15"/>
  <c r="C536" i="15"/>
  <c r="B536" i="15"/>
  <c r="C535" i="15"/>
  <c r="B535" i="15"/>
  <c r="C534" i="15"/>
  <c r="B534" i="15"/>
  <c r="C533" i="15"/>
  <c r="B533" i="15"/>
  <c r="C532" i="15"/>
  <c r="B532" i="15"/>
  <c r="C531" i="15"/>
  <c r="B531" i="15"/>
  <c r="C530" i="15"/>
  <c r="B530" i="15"/>
  <c r="C529" i="15"/>
  <c r="B529" i="15"/>
  <c r="C528" i="15"/>
  <c r="B528" i="15"/>
  <c r="C527" i="15"/>
  <c r="B527" i="15"/>
  <c r="C526" i="15"/>
  <c r="B526" i="15"/>
  <c r="C525" i="15"/>
  <c r="B525" i="15"/>
  <c r="C524" i="15"/>
  <c r="B524" i="15"/>
  <c r="C523" i="15"/>
  <c r="B523" i="15"/>
  <c r="C522" i="15"/>
  <c r="B522" i="15"/>
  <c r="C521" i="15"/>
  <c r="B521" i="15"/>
  <c r="C520" i="15"/>
  <c r="B520" i="15"/>
  <c r="C519" i="15"/>
  <c r="B519" i="15"/>
  <c r="C518" i="15"/>
  <c r="B518" i="15"/>
  <c r="C517" i="15"/>
  <c r="B517" i="15"/>
  <c r="C516" i="15"/>
  <c r="B516" i="15"/>
  <c r="C515" i="15"/>
  <c r="B515" i="15"/>
  <c r="C514" i="15"/>
  <c r="B514" i="15"/>
  <c r="C513" i="15"/>
  <c r="B513" i="15"/>
  <c r="C512" i="15"/>
  <c r="B512" i="15"/>
  <c r="C511" i="15"/>
  <c r="B511" i="15"/>
  <c r="C510" i="15"/>
  <c r="B510" i="15"/>
  <c r="C509" i="15"/>
  <c r="B509" i="15"/>
  <c r="C508" i="15"/>
  <c r="B508" i="15"/>
  <c r="C507" i="15"/>
  <c r="B507" i="15"/>
  <c r="C506" i="15"/>
  <c r="B506" i="15"/>
  <c r="C505" i="15"/>
  <c r="B505" i="15"/>
  <c r="C504" i="15"/>
  <c r="B504" i="15"/>
  <c r="C503" i="15"/>
  <c r="B503" i="15"/>
  <c r="C502" i="15"/>
  <c r="B502" i="15"/>
  <c r="C501" i="15"/>
  <c r="B501" i="15"/>
  <c r="C500" i="15"/>
  <c r="B500" i="15"/>
  <c r="C499" i="15"/>
  <c r="B499" i="15"/>
  <c r="C498" i="15"/>
  <c r="B498" i="15"/>
  <c r="C497" i="15"/>
  <c r="B497" i="15"/>
  <c r="C496" i="15"/>
  <c r="B496" i="15"/>
  <c r="C495" i="15"/>
  <c r="B495" i="15"/>
  <c r="C494" i="15"/>
  <c r="B494" i="15"/>
  <c r="C493" i="15"/>
  <c r="B493" i="15"/>
  <c r="C492" i="15"/>
  <c r="B492" i="15"/>
  <c r="C491" i="15"/>
  <c r="B491" i="15"/>
  <c r="C490" i="15"/>
  <c r="B490" i="15"/>
  <c r="C489" i="15"/>
  <c r="B489" i="15"/>
  <c r="C488" i="15"/>
  <c r="B488" i="15"/>
  <c r="C487" i="15"/>
  <c r="B487" i="15"/>
  <c r="C486" i="15"/>
  <c r="B486" i="15"/>
  <c r="C485" i="15"/>
  <c r="B485" i="15"/>
  <c r="C484" i="15"/>
  <c r="B484" i="15"/>
  <c r="C483" i="15"/>
  <c r="B483" i="15"/>
  <c r="C482" i="15"/>
  <c r="B482" i="15"/>
  <c r="C481" i="15"/>
  <c r="B481" i="15"/>
  <c r="C480" i="15"/>
  <c r="B480" i="15"/>
  <c r="C479" i="15"/>
  <c r="B479" i="15"/>
  <c r="C478" i="15"/>
  <c r="B478" i="15"/>
  <c r="C477" i="15"/>
  <c r="B477" i="15"/>
  <c r="C476" i="15"/>
  <c r="B476" i="15"/>
  <c r="C475" i="15"/>
  <c r="B475" i="15"/>
  <c r="C474" i="15"/>
  <c r="B474" i="15"/>
  <c r="C473" i="15"/>
  <c r="B473" i="15"/>
  <c r="C472" i="15"/>
  <c r="B472" i="15"/>
  <c r="C471" i="15"/>
  <c r="B471" i="15"/>
  <c r="C470" i="15"/>
  <c r="B470" i="15"/>
  <c r="C469" i="15"/>
  <c r="B469" i="15"/>
  <c r="C468" i="15"/>
  <c r="B468" i="15"/>
  <c r="C467" i="15"/>
  <c r="B467" i="15"/>
  <c r="C466" i="15"/>
  <c r="B466" i="15"/>
  <c r="C465" i="15"/>
  <c r="B465" i="15"/>
  <c r="C464" i="15"/>
  <c r="B464" i="15"/>
  <c r="C463" i="15"/>
  <c r="B463" i="15"/>
  <c r="C462" i="15"/>
  <c r="B462" i="15"/>
  <c r="C461" i="15"/>
  <c r="B461" i="15"/>
  <c r="C460" i="15"/>
  <c r="B460" i="15"/>
  <c r="C459" i="15"/>
  <c r="B459" i="15"/>
  <c r="C458" i="15"/>
  <c r="B458" i="15"/>
  <c r="C457" i="15"/>
  <c r="B457" i="15"/>
  <c r="C456" i="15"/>
  <c r="B456" i="15"/>
  <c r="C455" i="15"/>
  <c r="B455" i="15"/>
  <c r="C454" i="15"/>
  <c r="B454" i="15"/>
  <c r="C453" i="15"/>
  <c r="B453" i="15"/>
  <c r="C452" i="15"/>
  <c r="B452" i="15"/>
  <c r="C451" i="15"/>
  <c r="B451" i="15"/>
  <c r="C450" i="15"/>
  <c r="B450" i="15"/>
  <c r="C449" i="15"/>
  <c r="B449" i="15"/>
  <c r="C448" i="15"/>
  <c r="B448" i="15"/>
  <c r="C447" i="15"/>
  <c r="B447" i="15"/>
  <c r="C446" i="15"/>
  <c r="B446" i="15"/>
  <c r="C445" i="15"/>
  <c r="B445" i="15"/>
  <c r="C444" i="15"/>
  <c r="B444" i="15"/>
  <c r="C443" i="15"/>
  <c r="B443" i="15"/>
  <c r="C442" i="15"/>
  <c r="B442" i="15"/>
  <c r="C441" i="15"/>
  <c r="B441" i="15"/>
  <c r="C440" i="15"/>
  <c r="B440" i="15"/>
  <c r="C439" i="15"/>
  <c r="B439" i="15"/>
  <c r="C438" i="15"/>
  <c r="B438" i="15"/>
  <c r="C437" i="15"/>
  <c r="B437" i="15"/>
  <c r="C436" i="15"/>
  <c r="B436" i="15"/>
  <c r="C435" i="15"/>
  <c r="B435" i="15"/>
  <c r="C434" i="15"/>
  <c r="B434" i="15"/>
  <c r="C433" i="15"/>
  <c r="B433" i="15"/>
  <c r="C432" i="15"/>
  <c r="B432" i="15"/>
  <c r="C431" i="15"/>
  <c r="B431" i="15"/>
  <c r="C430" i="15"/>
  <c r="B430" i="15"/>
  <c r="C429" i="15"/>
  <c r="B429" i="15"/>
  <c r="C428" i="15"/>
  <c r="B428" i="15"/>
  <c r="C427" i="15"/>
  <c r="B427" i="15"/>
  <c r="C426" i="15"/>
  <c r="B426" i="15"/>
  <c r="C425" i="15"/>
  <c r="B425" i="15"/>
  <c r="C424" i="15"/>
  <c r="B424" i="15"/>
  <c r="C423" i="15"/>
  <c r="B423" i="15"/>
  <c r="C422" i="15"/>
  <c r="B422" i="15"/>
  <c r="C421" i="15"/>
  <c r="B421" i="15"/>
  <c r="C420" i="15"/>
  <c r="B420" i="15"/>
  <c r="C419" i="15"/>
  <c r="B419" i="15"/>
  <c r="C418" i="15"/>
  <c r="B418" i="15"/>
  <c r="C417" i="15"/>
  <c r="B417" i="15"/>
  <c r="C416" i="15"/>
  <c r="B416" i="15"/>
  <c r="C415" i="15"/>
  <c r="B415" i="15"/>
  <c r="C414" i="15"/>
  <c r="B414" i="15"/>
  <c r="C413" i="15"/>
  <c r="B413" i="15"/>
  <c r="C412" i="15"/>
  <c r="B412" i="15"/>
  <c r="C411" i="15"/>
  <c r="B411" i="15"/>
  <c r="C410" i="15"/>
  <c r="B410" i="15"/>
  <c r="C409" i="15"/>
  <c r="B409" i="15"/>
  <c r="C408" i="15"/>
  <c r="B408" i="15"/>
  <c r="C407" i="15"/>
  <c r="B407" i="15"/>
  <c r="C406" i="15"/>
  <c r="B406" i="15"/>
  <c r="C405" i="15"/>
  <c r="B405" i="15"/>
  <c r="C404" i="15"/>
  <c r="B404" i="15"/>
  <c r="C403" i="15"/>
  <c r="B403" i="15"/>
  <c r="C402" i="15"/>
  <c r="B402" i="15"/>
  <c r="C401" i="15"/>
  <c r="B401" i="15"/>
  <c r="C400" i="15"/>
  <c r="B400" i="15"/>
  <c r="C399" i="15"/>
  <c r="B399" i="15"/>
  <c r="C398" i="15"/>
  <c r="B398" i="15"/>
  <c r="C397" i="15"/>
  <c r="B397" i="15"/>
  <c r="C396" i="15"/>
  <c r="B396" i="15"/>
  <c r="C395" i="15"/>
  <c r="B395" i="15"/>
  <c r="C394" i="15"/>
  <c r="B394" i="15"/>
  <c r="C393" i="15"/>
  <c r="B393" i="15"/>
  <c r="C392" i="15"/>
  <c r="B392" i="15"/>
  <c r="C391" i="15"/>
  <c r="B391" i="15"/>
  <c r="C390" i="15"/>
  <c r="B390" i="15"/>
  <c r="C389" i="15"/>
  <c r="B389" i="15"/>
  <c r="C388" i="15"/>
  <c r="B388" i="15"/>
  <c r="C387" i="15"/>
  <c r="B387" i="15"/>
  <c r="C386" i="15"/>
  <c r="B386" i="15"/>
  <c r="C385" i="15"/>
  <c r="B385" i="15"/>
  <c r="C384" i="15"/>
  <c r="B384" i="15"/>
  <c r="C383" i="15"/>
  <c r="B383" i="15"/>
  <c r="C382" i="15"/>
  <c r="B382" i="15"/>
  <c r="C381" i="15"/>
  <c r="B381" i="15"/>
  <c r="C380" i="15"/>
  <c r="B380" i="15"/>
  <c r="C379" i="15"/>
  <c r="B379" i="15"/>
  <c r="C378" i="15"/>
  <c r="B378" i="15"/>
  <c r="C377" i="15"/>
  <c r="B377" i="15"/>
  <c r="C376" i="15"/>
  <c r="B376" i="15"/>
  <c r="C375" i="15"/>
  <c r="B375" i="15"/>
  <c r="C374" i="15"/>
  <c r="B374" i="15"/>
  <c r="C373" i="15"/>
  <c r="B373" i="15"/>
  <c r="C372" i="15"/>
  <c r="B372" i="15"/>
  <c r="C371" i="15"/>
  <c r="B371" i="15"/>
  <c r="C370" i="15"/>
  <c r="B370" i="15"/>
  <c r="C369" i="15"/>
  <c r="B369" i="15"/>
  <c r="C368" i="15"/>
  <c r="B368" i="15"/>
  <c r="C367" i="15"/>
  <c r="B367" i="15"/>
  <c r="C366" i="15"/>
  <c r="B366" i="15"/>
  <c r="C365" i="15"/>
  <c r="B365" i="15"/>
  <c r="C364" i="15"/>
  <c r="B364" i="15"/>
  <c r="C363" i="15"/>
  <c r="B363" i="15"/>
  <c r="C362" i="15"/>
  <c r="B362" i="15"/>
  <c r="C361" i="15"/>
  <c r="B361" i="15"/>
  <c r="C360" i="15"/>
  <c r="B360" i="15"/>
  <c r="C359" i="15"/>
  <c r="B359" i="15"/>
  <c r="C358" i="15"/>
  <c r="B358" i="15"/>
  <c r="C357" i="15"/>
  <c r="B357" i="15"/>
  <c r="C356" i="15"/>
  <c r="B356" i="15"/>
  <c r="C355" i="15"/>
  <c r="B355" i="15"/>
  <c r="C354" i="15"/>
  <c r="B354" i="15"/>
  <c r="C353" i="15"/>
  <c r="B353" i="15"/>
  <c r="C352" i="15"/>
  <c r="B352" i="15"/>
  <c r="C351" i="15"/>
  <c r="B351" i="15"/>
  <c r="C350" i="15"/>
  <c r="B350" i="15"/>
  <c r="C349" i="15"/>
  <c r="B349" i="15"/>
  <c r="C348" i="15"/>
  <c r="B348" i="15"/>
  <c r="C347" i="15"/>
  <c r="B347" i="15"/>
  <c r="C346" i="15"/>
  <c r="B346" i="15"/>
  <c r="C345" i="15"/>
  <c r="B345" i="15"/>
  <c r="C344" i="15"/>
  <c r="B344" i="15"/>
  <c r="C343" i="15"/>
  <c r="B343" i="15"/>
  <c r="C342" i="15"/>
  <c r="B342" i="15"/>
  <c r="C341" i="15"/>
  <c r="B341" i="15"/>
  <c r="C340" i="15"/>
  <c r="B340" i="15"/>
  <c r="C339" i="15"/>
  <c r="B339" i="15"/>
  <c r="C338" i="15"/>
  <c r="B338" i="15"/>
  <c r="C337" i="15"/>
  <c r="B337" i="15"/>
  <c r="C336" i="15"/>
  <c r="B336" i="15"/>
  <c r="C335" i="15"/>
  <c r="B335" i="15"/>
  <c r="C334" i="15"/>
  <c r="B334" i="15"/>
  <c r="C333" i="15"/>
  <c r="B333" i="15"/>
  <c r="C332" i="15"/>
  <c r="B332" i="15"/>
  <c r="C331" i="15"/>
  <c r="B331" i="15"/>
  <c r="C330" i="15"/>
  <c r="B330" i="15"/>
  <c r="C329" i="15"/>
  <c r="B329" i="15"/>
  <c r="C328" i="15"/>
  <c r="B328" i="15"/>
  <c r="C327" i="15"/>
  <c r="B327" i="15"/>
  <c r="C326" i="15"/>
  <c r="B326" i="15"/>
  <c r="C325" i="15"/>
  <c r="B325" i="15"/>
  <c r="C324" i="15"/>
  <c r="B324" i="15"/>
  <c r="C323" i="15"/>
  <c r="B323" i="15"/>
  <c r="C322" i="15"/>
  <c r="B322" i="15"/>
  <c r="C321" i="15"/>
  <c r="B321" i="15"/>
  <c r="C320" i="15"/>
  <c r="B320" i="15"/>
  <c r="C319" i="15"/>
  <c r="B319" i="15"/>
  <c r="C318" i="15"/>
  <c r="B318" i="15"/>
  <c r="C317" i="15"/>
  <c r="B317" i="15"/>
  <c r="C316" i="15"/>
  <c r="B316" i="15"/>
  <c r="C315" i="15"/>
  <c r="B315" i="15"/>
  <c r="C314" i="15"/>
  <c r="B314" i="15"/>
  <c r="C313" i="15"/>
  <c r="B313" i="15"/>
  <c r="C312" i="15"/>
  <c r="B312" i="15"/>
  <c r="C311" i="15"/>
  <c r="B311" i="15"/>
  <c r="C310" i="15"/>
  <c r="B310" i="15"/>
  <c r="C309" i="15"/>
  <c r="B309" i="15"/>
  <c r="C308" i="15"/>
  <c r="B308" i="15"/>
  <c r="C307" i="15"/>
  <c r="B307" i="15"/>
  <c r="C306" i="15"/>
  <c r="B306" i="15"/>
  <c r="C305" i="15"/>
  <c r="B305" i="15"/>
  <c r="C304" i="15"/>
  <c r="B304" i="15"/>
  <c r="C303" i="15"/>
  <c r="B303" i="15"/>
  <c r="C302" i="15"/>
  <c r="B302" i="15"/>
  <c r="C301" i="15"/>
  <c r="B301" i="15"/>
  <c r="C300" i="15"/>
  <c r="B300" i="15"/>
  <c r="C299" i="15"/>
  <c r="B299" i="15"/>
  <c r="C298" i="15"/>
  <c r="B298" i="15"/>
  <c r="C297" i="15"/>
  <c r="B297" i="15"/>
  <c r="C296" i="15"/>
  <c r="B296" i="15"/>
  <c r="C295" i="15"/>
  <c r="B295" i="15"/>
  <c r="C294" i="15"/>
  <c r="B294" i="15"/>
  <c r="C293" i="15"/>
  <c r="B293" i="15"/>
  <c r="C292" i="15"/>
  <c r="B292" i="15"/>
  <c r="C291" i="15"/>
  <c r="B291" i="15"/>
  <c r="C290" i="15"/>
  <c r="B290" i="15"/>
  <c r="C289" i="15"/>
  <c r="B289" i="15"/>
  <c r="C288" i="15"/>
  <c r="B288" i="15"/>
  <c r="C287" i="15"/>
  <c r="B287" i="15"/>
  <c r="C286" i="15"/>
  <c r="B286" i="15"/>
  <c r="C285" i="15"/>
  <c r="B285" i="15"/>
  <c r="C284" i="15"/>
  <c r="B284" i="15"/>
  <c r="C283" i="15"/>
  <c r="B283" i="15"/>
  <c r="C282" i="15"/>
  <c r="B282" i="15"/>
  <c r="C281" i="15"/>
  <c r="B281" i="15"/>
  <c r="C280" i="15"/>
  <c r="B280" i="15"/>
  <c r="C279" i="15"/>
  <c r="B279" i="15"/>
  <c r="C278" i="15"/>
  <c r="B278" i="15"/>
  <c r="C277" i="15"/>
  <c r="B277" i="15"/>
  <c r="C276" i="15"/>
  <c r="B276" i="15"/>
  <c r="C275" i="15"/>
  <c r="B275" i="15"/>
  <c r="C274" i="15"/>
  <c r="B274" i="15"/>
  <c r="C273" i="15"/>
  <c r="B273" i="15"/>
  <c r="C272" i="15"/>
  <c r="B272" i="15"/>
  <c r="C271" i="15"/>
  <c r="B271" i="15"/>
  <c r="C270" i="15"/>
  <c r="B270" i="15"/>
  <c r="C269" i="15"/>
  <c r="B269" i="15"/>
  <c r="C268" i="15"/>
  <c r="B268" i="15"/>
  <c r="C267" i="15"/>
  <c r="B267" i="15"/>
  <c r="C266" i="15"/>
  <c r="B266" i="15"/>
  <c r="C265" i="15"/>
  <c r="B265" i="15"/>
  <c r="C264" i="15"/>
  <c r="B264" i="15"/>
  <c r="C263" i="15"/>
  <c r="B263" i="15"/>
  <c r="C262" i="15"/>
  <c r="B262" i="15"/>
  <c r="C261" i="15"/>
  <c r="B261" i="15"/>
  <c r="C260" i="15"/>
  <c r="B260" i="15"/>
  <c r="C259" i="15"/>
  <c r="B259" i="15"/>
  <c r="C258" i="15"/>
  <c r="B258" i="15"/>
  <c r="C257" i="15"/>
  <c r="B257" i="15"/>
  <c r="C256" i="15"/>
  <c r="B256" i="15"/>
  <c r="C255" i="15"/>
  <c r="B255" i="15"/>
  <c r="C254" i="15"/>
  <c r="B254" i="15"/>
  <c r="C253" i="15"/>
  <c r="B253" i="15"/>
  <c r="C252" i="15"/>
  <c r="B252" i="15"/>
  <c r="C251" i="15"/>
  <c r="B251" i="15"/>
  <c r="C250" i="15"/>
  <c r="B250" i="15"/>
  <c r="C249" i="15"/>
  <c r="B249" i="15"/>
  <c r="C248" i="15"/>
  <c r="B248" i="15"/>
  <c r="C247" i="15"/>
  <c r="B247" i="15"/>
  <c r="C246" i="15"/>
  <c r="B246" i="15"/>
  <c r="C245" i="15"/>
  <c r="B245" i="15"/>
  <c r="C244" i="15"/>
  <c r="B244" i="15"/>
  <c r="C243" i="15"/>
  <c r="B243" i="15"/>
  <c r="C242" i="15"/>
  <c r="B242" i="15"/>
  <c r="C241" i="15"/>
  <c r="B241" i="15"/>
  <c r="C240" i="15"/>
  <c r="B240" i="15"/>
  <c r="C239" i="15"/>
  <c r="B239" i="15"/>
  <c r="C238" i="15"/>
  <c r="B238" i="15"/>
  <c r="C237" i="15"/>
  <c r="B237" i="15"/>
  <c r="C236" i="15"/>
  <c r="B236" i="15"/>
  <c r="C235" i="15"/>
  <c r="B235" i="15"/>
  <c r="C234" i="15"/>
  <c r="B234" i="15"/>
  <c r="C233" i="15"/>
  <c r="B233" i="15"/>
  <c r="C232" i="15"/>
  <c r="B232" i="15"/>
  <c r="C231" i="15"/>
  <c r="B231" i="15"/>
  <c r="C230" i="15"/>
  <c r="B230" i="15"/>
  <c r="C229" i="15"/>
  <c r="B229" i="15"/>
  <c r="C228" i="15"/>
  <c r="B228" i="15"/>
  <c r="C227" i="15"/>
  <c r="B227" i="15"/>
  <c r="C226" i="15"/>
  <c r="B226" i="15"/>
  <c r="C225" i="15"/>
  <c r="B225" i="15"/>
  <c r="C224" i="15"/>
  <c r="B224" i="15"/>
  <c r="C223" i="15"/>
  <c r="B223" i="15"/>
  <c r="C222" i="15"/>
  <c r="B222" i="15"/>
  <c r="C221" i="15"/>
  <c r="B221" i="15"/>
  <c r="C220" i="15"/>
  <c r="B220" i="15"/>
  <c r="C219" i="15"/>
  <c r="B219" i="15"/>
  <c r="C218" i="15"/>
  <c r="B218" i="15"/>
  <c r="C217" i="15"/>
  <c r="B217" i="15"/>
  <c r="C216" i="15"/>
  <c r="B216" i="15"/>
  <c r="C215" i="15"/>
  <c r="B215" i="15"/>
  <c r="C214" i="15"/>
  <c r="B214" i="15"/>
  <c r="C213" i="15"/>
  <c r="B213" i="15"/>
  <c r="C212" i="15"/>
  <c r="B212" i="15"/>
  <c r="C211" i="15"/>
  <c r="B211" i="15"/>
  <c r="C210" i="15"/>
  <c r="B210" i="15"/>
  <c r="C209" i="15"/>
  <c r="B209" i="15"/>
  <c r="C208" i="15"/>
  <c r="B208" i="15"/>
  <c r="C207" i="15"/>
  <c r="B207" i="15"/>
  <c r="C206" i="15"/>
  <c r="B206" i="15"/>
  <c r="C205" i="15"/>
  <c r="B205" i="15"/>
  <c r="C204" i="15"/>
  <c r="B204" i="15"/>
  <c r="C203" i="15"/>
  <c r="B203" i="15"/>
  <c r="C202" i="15"/>
  <c r="B202" i="15"/>
  <c r="C201" i="15"/>
  <c r="B201" i="15"/>
  <c r="C200" i="15"/>
  <c r="B200" i="15"/>
  <c r="C199" i="15"/>
  <c r="B199" i="15"/>
  <c r="C198" i="15"/>
  <c r="B198" i="15"/>
  <c r="C197" i="15"/>
  <c r="B197" i="15"/>
  <c r="C196" i="15"/>
  <c r="B196" i="15"/>
  <c r="C195" i="15"/>
  <c r="B195" i="15"/>
  <c r="C194" i="15"/>
  <c r="B194" i="15"/>
  <c r="C193" i="15"/>
  <c r="B193" i="15"/>
  <c r="C192" i="15"/>
  <c r="B192" i="15"/>
  <c r="C191" i="15"/>
  <c r="B191" i="15"/>
  <c r="C190" i="15"/>
  <c r="B190" i="15"/>
  <c r="C189" i="15"/>
  <c r="B189" i="15"/>
  <c r="C188" i="15"/>
  <c r="B188" i="15"/>
  <c r="C187" i="15"/>
  <c r="B187" i="15"/>
  <c r="C186" i="15"/>
  <c r="B186" i="15"/>
  <c r="C185" i="15"/>
  <c r="B185" i="15"/>
  <c r="C184" i="15"/>
  <c r="B184" i="15"/>
  <c r="C183" i="15"/>
  <c r="B183" i="15"/>
  <c r="C182" i="15"/>
  <c r="B182" i="15"/>
  <c r="C181" i="15"/>
  <c r="B181" i="15"/>
  <c r="C180" i="15"/>
  <c r="B180" i="15"/>
  <c r="C179" i="15"/>
  <c r="B179" i="15"/>
  <c r="C178" i="15"/>
  <c r="B178" i="15"/>
  <c r="C177" i="15"/>
  <c r="B177" i="15"/>
  <c r="C176" i="15"/>
  <c r="B176" i="15"/>
  <c r="C175" i="15"/>
  <c r="B175" i="15"/>
  <c r="C174" i="15"/>
  <c r="B174" i="15"/>
  <c r="C173" i="15"/>
  <c r="B173" i="15"/>
  <c r="C172" i="15"/>
  <c r="B172" i="15"/>
  <c r="C171" i="15"/>
  <c r="B171" i="15"/>
  <c r="C170" i="15"/>
  <c r="B170" i="15"/>
  <c r="C169" i="15"/>
  <c r="B169" i="15"/>
  <c r="C168" i="15"/>
  <c r="B168" i="15"/>
  <c r="C167" i="15"/>
  <c r="B167" i="15"/>
  <c r="C166" i="15"/>
  <c r="B166" i="15"/>
  <c r="C165" i="15"/>
  <c r="B165" i="15"/>
  <c r="C164" i="15"/>
  <c r="B164" i="15"/>
  <c r="C163" i="15"/>
  <c r="B163" i="15"/>
  <c r="C162" i="15"/>
  <c r="B162" i="15"/>
  <c r="C161" i="15"/>
  <c r="B161" i="15"/>
  <c r="C160" i="15"/>
  <c r="B160" i="15"/>
  <c r="C159" i="15"/>
  <c r="B159" i="15"/>
  <c r="C158" i="15"/>
  <c r="B158" i="15"/>
  <c r="C157" i="15"/>
  <c r="B157" i="15"/>
  <c r="C156" i="15"/>
  <c r="B156" i="15"/>
  <c r="C155" i="15"/>
  <c r="B155" i="15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M7" i="18" l="1"/>
  <c r="M11" i="18"/>
  <c r="M15" i="18"/>
  <c r="N7" i="18"/>
  <c r="N11" i="18"/>
  <c r="N15" i="18"/>
  <c r="L6" i="18"/>
  <c r="L10" i="18"/>
  <c r="L14" i="18"/>
  <c r="M6" i="18"/>
  <c r="M10" i="18"/>
  <c r="M14" i="18"/>
  <c r="M18" i="18"/>
  <c r="L41" i="6"/>
  <c r="L40" i="6"/>
  <c r="H42" i="6"/>
  <c r="D41" i="6"/>
  <c r="D39" i="6"/>
  <c r="N66" i="7"/>
  <c r="N65" i="7"/>
  <c r="N64" i="7"/>
  <c r="N63" i="7"/>
  <c r="N62" i="7"/>
  <c r="O54" i="7"/>
  <c r="O52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I19" i="7"/>
  <c r="J19" i="7"/>
  <c r="K19" i="7"/>
  <c r="L19" i="7"/>
  <c r="M19" i="7"/>
  <c r="N19" i="7"/>
  <c r="O19" i="7"/>
  <c r="P19" i="7"/>
  <c r="Q19" i="7"/>
  <c r="R19" i="7"/>
  <c r="S19" i="7"/>
  <c r="T19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3" i="7"/>
  <c r="J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3" i="7"/>
  <c r="L42" i="6" l="1"/>
  <c r="D40" i="6"/>
  <c r="D42" i="6" s="1"/>
  <c r="D38" i="6"/>
  <c r="D30" i="6"/>
  <c r="D31" i="6" s="1"/>
  <c r="B24" i="6"/>
  <c r="B25" i="6"/>
  <c r="B26" i="6"/>
  <c r="B18" i="6"/>
  <c r="B19" i="6"/>
  <c r="B20" i="6"/>
  <c r="B21" i="6"/>
  <c r="B22" i="6"/>
  <c r="B23" i="6"/>
  <c r="B17" i="6"/>
  <c r="B31" i="5" l="1"/>
  <c r="C31" i="5" s="1"/>
  <c r="B30" i="5"/>
  <c r="C30" i="5" s="1"/>
  <c r="B29" i="5"/>
  <c r="C29" i="5" s="1"/>
  <c r="C19" i="5"/>
  <c r="C20" i="5"/>
  <c r="C21" i="5"/>
  <c r="C22" i="5"/>
  <c r="C23" i="5"/>
  <c r="C24" i="5"/>
  <c r="C25" i="5"/>
  <c r="C26" i="5"/>
  <c r="C27" i="5"/>
  <c r="C28" i="5"/>
  <c r="C18" i="5"/>
  <c r="B28" i="5"/>
  <c r="B27" i="5"/>
  <c r="B26" i="5"/>
  <c r="B25" i="5"/>
  <c r="B20" i="5"/>
  <c r="B21" i="5"/>
  <c r="B22" i="5"/>
  <c r="B23" i="5"/>
  <c r="B24" i="5"/>
  <c r="B19" i="5"/>
  <c r="B18" i="5"/>
  <c r="D13" i="5"/>
  <c r="D12" i="5"/>
  <c r="D5" i="5"/>
  <c r="G13" i="4"/>
  <c r="G6" i="4"/>
  <c r="G7" i="4"/>
  <c r="G8" i="4"/>
  <c r="G9" i="4"/>
  <c r="G10" i="4"/>
  <c r="G11" i="4"/>
  <c r="G12" i="4"/>
  <c r="G5" i="4"/>
  <c r="L4" i="3"/>
  <c r="L5" i="3"/>
  <c r="L6" i="3"/>
  <c r="L7" i="3"/>
  <c r="L8" i="3"/>
  <c r="L3" i="3"/>
  <c r="J5" i="3"/>
  <c r="J6" i="3"/>
  <c r="J7" i="3"/>
  <c r="J8" i="3"/>
  <c r="J4" i="3"/>
  <c r="H3" i="2" l="1"/>
  <c r="H2" i="2"/>
  <c r="H1" i="2"/>
  <c r="I10" i="2"/>
  <c r="J10" i="2"/>
  <c r="K10" i="2"/>
  <c r="L10" i="2"/>
  <c r="H10" i="2"/>
  <c r="L9" i="2"/>
  <c r="I9" i="2"/>
  <c r="J9" i="2"/>
  <c r="K9" i="2"/>
  <c r="H9" i="2"/>
  <c r="I8" i="2"/>
  <c r="J8" i="2"/>
  <c r="K8" i="2"/>
  <c r="L8" i="2"/>
  <c r="H8" i="2"/>
  <c r="I7" i="2"/>
  <c r="J7" i="2"/>
  <c r="K7" i="2"/>
  <c r="L7" i="2"/>
  <c r="H7" i="2"/>
  <c r="J6" i="2"/>
  <c r="K6" i="2"/>
  <c r="L6" i="2"/>
  <c r="I6" i="2"/>
  <c r="H6" i="2"/>
  <c r="I5" i="2"/>
  <c r="J5" i="2"/>
  <c r="K5" i="2"/>
  <c r="L5" i="2"/>
  <c r="H5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2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I3" i="1"/>
  <c r="J3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<sst xmlns="http://schemas.openxmlformats.org/spreadsheetml/2006/main" count="8165" uniqueCount="273">
  <si>
    <t>rank</t>
  </si>
  <si>
    <t>trend</t>
  </si>
  <si>
    <t>January</t>
  </si>
  <si>
    <t>February</t>
  </si>
  <si>
    <t>March</t>
  </si>
  <si>
    <t>April</t>
  </si>
  <si>
    <t>May</t>
  </si>
  <si>
    <t>Feb</t>
  </si>
  <si>
    <t>Lebron</t>
  </si>
  <si>
    <t>Wade</t>
  </si>
  <si>
    <t>Dirk</t>
  </si>
  <si>
    <t>Manning</t>
  </si>
  <si>
    <t>Brady</t>
  </si>
  <si>
    <t>Halliday</t>
  </si>
  <si>
    <t>Britney</t>
  </si>
  <si>
    <t>Lindsay</t>
  </si>
  <si>
    <t>Paris</t>
  </si>
  <si>
    <t>JLO</t>
  </si>
  <si>
    <t>Emma</t>
  </si>
  <si>
    <t>Melo</t>
  </si>
  <si>
    <t>KD</t>
  </si>
  <si>
    <t>Vick</t>
  </si>
  <si>
    <t>Rodgers</t>
  </si>
  <si>
    <t>Date</t>
  </si>
  <si>
    <t>Cakes</t>
  </si>
  <si>
    <t>Pies</t>
  </si>
  <si>
    <t>Cookies</t>
  </si>
  <si>
    <t>Smoothies</t>
  </si>
  <si>
    <t>Coffee</t>
  </si>
  <si>
    <t>promotion</t>
  </si>
  <si>
    <t>none</t>
  </si>
  <si>
    <t>5th largest cake day</t>
  </si>
  <si>
    <t>3rd smallest cake day</t>
  </si>
  <si>
    <t>rank of 136 cakes</t>
  </si>
  <si>
    <t>mean</t>
  </si>
  <si>
    <t>median</t>
  </si>
  <si>
    <t>mode</t>
  </si>
  <si>
    <t>standard deviation</t>
  </si>
  <si>
    <t>95th percentile</t>
  </si>
  <si>
    <t>Skewness</t>
  </si>
  <si>
    <t>weekdays</t>
  </si>
  <si>
    <t>month</t>
  </si>
  <si>
    <t>Price</t>
  </si>
  <si>
    <t>Demand</t>
  </si>
  <si>
    <t>price</t>
  </si>
  <si>
    <t>demand</t>
  </si>
  <si>
    <t>a</t>
  </si>
  <si>
    <t>q=1500-10p</t>
  </si>
  <si>
    <t>q=demand</t>
  </si>
  <si>
    <t>p=unit price</t>
  </si>
  <si>
    <t>demand curve</t>
  </si>
  <si>
    <t>q=a*p^-2</t>
  </si>
  <si>
    <t>pre unit cost</t>
  </si>
  <si>
    <t>profit</t>
  </si>
  <si>
    <t>Profit= qd*(price-cost)</t>
  </si>
  <si>
    <t>Customer</t>
  </si>
  <si>
    <t>Value</t>
  </si>
  <si>
    <t>2% of market</t>
  </si>
  <si>
    <t>revenue</t>
  </si>
  <si>
    <t>trial value</t>
  </si>
  <si>
    <t>high</t>
  </si>
  <si>
    <t>low</t>
  </si>
  <si>
    <t>highdemand</t>
  </si>
  <si>
    <t>lowdemand</t>
  </si>
  <si>
    <t>highrevenue</t>
  </si>
  <si>
    <t>lowrevenue</t>
  </si>
  <si>
    <t>Totalrevenue</t>
  </si>
  <si>
    <t>Design</t>
  </si>
  <si>
    <t>Brand</t>
  </si>
  <si>
    <t>PRICE</t>
  </si>
  <si>
    <t>Approved?</t>
  </si>
  <si>
    <t>Guarantee?</t>
  </si>
  <si>
    <t>Rank</t>
  </si>
  <si>
    <t>A</t>
  </si>
  <si>
    <t>No</t>
  </si>
  <si>
    <t>Yes</t>
  </si>
  <si>
    <t>B</t>
  </si>
  <si>
    <t>C</t>
  </si>
  <si>
    <t>DesignA</t>
  </si>
  <si>
    <t>DesignB</t>
  </si>
  <si>
    <t>DesignC</t>
  </si>
  <si>
    <t>BRAND</t>
  </si>
  <si>
    <t>Brand1</t>
  </si>
  <si>
    <t>Brand2</t>
  </si>
  <si>
    <t>Brand3</t>
  </si>
  <si>
    <t>APPROVED</t>
  </si>
  <si>
    <t>appro Yes</t>
  </si>
  <si>
    <t>appro No</t>
  </si>
  <si>
    <t>GUARANTEE</t>
  </si>
  <si>
    <t>G_Yes</t>
  </si>
  <si>
    <t>G_No</t>
  </si>
  <si>
    <t>RANK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</si>
  <si>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</si>
  <si>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</si>
  <si>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</si>
  <si>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</si>
  <si>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</si>
  <si>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</si>
  <si>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</si>
  <si>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</si>
  <si>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</si>
  <si>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</si>
  <si>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</si>
  <si>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</si>
  <si>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</si>
  <si>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</si>
  <si>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</si>
  <si>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</si>
  <si>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</si>
  <si>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</si>
  <si>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</si>
  <si>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</si>
  <si>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</si>
  <si>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</si>
  <si>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</si>
  <si>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</si>
  <si>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</si>
  <si>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</si>
  <si>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RANK</t>
  </si>
  <si>
    <t>Residuals</t>
  </si>
  <si>
    <t>Brand 1</t>
  </si>
  <si>
    <t>Brand 2</t>
  </si>
  <si>
    <t>Brand 3</t>
  </si>
  <si>
    <t>$1.19</t>
  </si>
  <si>
    <t>$1.39</t>
  </si>
  <si>
    <t>$1.59</t>
  </si>
  <si>
    <t>Approved_Yes</t>
  </si>
  <si>
    <t>Approved_No</t>
  </si>
  <si>
    <t>Guarantee_Yes</t>
  </si>
  <si>
    <t>Guarantee_No</t>
  </si>
  <si>
    <t>Attribute</t>
  </si>
  <si>
    <t>Approval</t>
  </si>
  <si>
    <t>Guarantee</t>
  </si>
  <si>
    <t xml:space="preserve"> Spread (max - min)</t>
  </si>
  <si>
    <t xml:space="preserve"> Ranking</t>
  </si>
  <si>
    <t>1st</t>
  </si>
  <si>
    <t>4th</t>
  </si>
  <si>
    <t>2nd</t>
  </si>
  <si>
    <t>5th</t>
  </si>
  <si>
    <t>3rd</t>
  </si>
  <si>
    <t>MonthNumber</t>
  </si>
  <si>
    <t>Month</t>
  </si>
  <si>
    <t>AirlineMiles (000'S)</t>
  </si>
  <si>
    <t>low_P</t>
  </si>
  <si>
    <t>medium_P</t>
  </si>
  <si>
    <t>high_P</t>
  </si>
  <si>
    <t>low_a</t>
  </si>
  <si>
    <t>medium_a</t>
  </si>
  <si>
    <t>high_a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</si>
  <si>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</si>
  <si>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</si>
  <si>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</si>
  <si>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</si>
  <si>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</si>
  <si>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</si>
  <si>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</si>
  <si>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</si>
  <si>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</si>
  <si>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</si>
  <si>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</si>
  <si>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nitrogen</t>
  </si>
  <si>
    <t>V1</t>
  </si>
  <si>
    <t>V2</t>
  </si>
  <si>
    <t>V3</t>
  </si>
  <si>
    <t>Anova: Two-Factor Without Replication</t>
  </si>
  <si>
    <t>Rows</t>
  </si>
  <si>
    <t>Columns</t>
  </si>
  <si>
    <t>Error</t>
  </si>
  <si>
    <t>Anova: Two-Factor With Replication</t>
  </si>
  <si>
    <t>Sample</t>
  </si>
  <si>
    <t>Interaction</t>
  </si>
  <si>
    <t>Within</t>
  </si>
  <si>
    <t>1=woman</t>
  </si>
  <si>
    <t>0=man</t>
  </si>
  <si>
    <t>Age</t>
  </si>
  <si>
    <t>Gender</t>
  </si>
  <si>
    <t>Subscribe?</t>
  </si>
  <si>
    <t>Predicted Subscribe?</t>
  </si>
  <si>
    <t>Standard Residuals</t>
  </si>
  <si>
    <t>PROBABILITY OUTPUT</t>
  </si>
  <si>
    <t>Percentile</t>
  </si>
  <si>
    <t>Weekday</t>
  </si>
  <si>
    <t xml:space="preserve">Month </t>
  </si>
  <si>
    <t>Row Labels</t>
  </si>
  <si>
    <t>Average of Coffee</t>
  </si>
  <si>
    <t>Average of Cookies</t>
  </si>
  <si>
    <t>Average of Pies</t>
  </si>
  <si>
    <t>Average of Cakes</t>
  </si>
  <si>
    <t>Average of Smoothies</t>
  </si>
  <si>
    <t>Monday</t>
  </si>
  <si>
    <t>Tuesday</t>
  </si>
  <si>
    <t>Wednesday</t>
  </si>
  <si>
    <t>Thursday</t>
  </si>
  <si>
    <t>Friday</t>
  </si>
  <si>
    <t>Saturday</t>
  </si>
  <si>
    <t>Sunday</t>
  </si>
  <si>
    <t>Grand Total</t>
  </si>
  <si>
    <t>June</t>
  </si>
  <si>
    <t>July</t>
  </si>
  <si>
    <t>August</t>
  </si>
  <si>
    <t>September</t>
  </si>
  <si>
    <t>October</t>
  </si>
  <si>
    <t>November</t>
  </si>
  <si>
    <t>December</t>
  </si>
  <si>
    <t>Response</t>
  </si>
  <si>
    <t>Question</t>
  </si>
  <si>
    <t>Likely To Buy</t>
  </si>
  <si>
    <t>Easy to cook</t>
  </si>
  <si>
    <t>Count of Response</t>
  </si>
  <si>
    <t>Column Labels</t>
  </si>
  <si>
    <t>Attractive packaging</t>
  </si>
  <si>
    <t>Too expensive</t>
  </si>
  <si>
    <t>Recommend to friend</t>
  </si>
  <si>
    <t>Better tasting</t>
  </si>
  <si>
    <t>Nutritious meal</t>
  </si>
  <si>
    <t>Product</t>
  </si>
  <si>
    <t>Store</t>
  </si>
  <si>
    <t>Tape 10</t>
  </si>
  <si>
    <t>downtown</t>
  </si>
  <si>
    <t>Safety 8</t>
  </si>
  <si>
    <t>uptown</t>
  </si>
  <si>
    <t>Safety 2</t>
  </si>
  <si>
    <t>Sum of Price</t>
  </si>
  <si>
    <t>Safety 1</t>
  </si>
  <si>
    <t>Adhesive 4</t>
  </si>
  <si>
    <t>Adhesive 9</t>
  </si>
  <si>
    <t xml:space="preserve">Q 1 what percentage of sales occur at each store </t>
  </si>
  <si>
    <t>Q2 What percentage of sales occurs during each month ?</t>
  </si>
  <si>
    <t xml:space="preserve">Q 3  How much revenue does each product generate </t>
  </si>
  <si>
    <t>Adhesive 10</t>
  </si>
  <si>
    <t>Adhesive 1</t>
  </si>
  <si>
    <t>Adhesive 2</t>
  </si>
  <si>
    <t>Safety 3</t>
  </si>
  <si>
    <t>Adhesive 3</t>
  </si>
  <si>
    <t>Tape 8</t>
  </si>
  <si>
    <t>Adhesive 5</t>
  </si>
  <si>
    <t>Adhesive 6</t>
  </si>
  <si>
    <t>Adhesive 7</t>
  </si>
  <si>
    <t>Adhesive 8</t>
  </si>
  <si>
    <t>Safety 10</t>
  </si>
  <si>
    <t>Tape 1</t>
  </si>
  <si>
    <t>Safety 4</t>
  </si>
  <si>
    <t xml:space="preserve">Q 4 which product generate 80 percent of the revenue </t>
  </si>
  <si>
    <t>Q5 2.	What percentage of sales occurs during each month ?</t>
  </si>
  <si>
    <t>Safety 5</t>
  </si>
  <si>
    <t>Safety 6</t>
  </si>
  <si>
    <t>Safety 9</t>
  </si>
  <si>
    <t>Sum of Price2</t>
  </si>
  <si>
    <t>Safety 7</t>
  </si>
  <si>
    <t>Tape 7</t>
  </si>
  <si>
    <t>Tape 2</t>
  </si>
  <si>
    <t>Tape 3</t>
  </si>
  <si>
    <t>Tape 4</t>
  </si>
  <si>
    <t>Tape 5</t>
  </si>
  <si>
    <t>Tape 6</t>
  </si>
  <si>
    <t>Tape 9</t>
  </si>
  <si>
    <t>( c ) . Product available in the month of September at the uptown store</t>
  </si>
  <si>
    <t>p</t>
  </si>
  <si>
    <t>h</t>
  </si>
  <si>
    <t>up</t>
  </si>
  <si>
    <t>q</t>
  </si>
  <si>
    <t>i</t>
  </si>
  <si>
    <t xml:space="preserve">down </t>
  </si>
  <si>
    <t>u</t>
  </si>
  <si>
    <t>g</t>
  </si>
  <si>
    <t>flat</t>
  </si>
  <si>
    <t>Original Data</t>
  </si>
  <si>
    <t>Week</t>
  </si>
  <si>
    <t>Chocolate</t>
  </si>
  <si>
    <t>DVDS</t>
  </si>
  <si>
    <t>Magazines</t>
  </si>
  <si>
    <t>Soda</t>
  </si>
  <si>
    <t>Hot 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</si>
</sst>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yyyy"/>
    <numFmt numFmtId="165" formatCode="&quot;$&quot;#,##0.00"/>
  </numFmts>
  <fonts count="1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Arrow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i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Wingdings 3"/>
      <family val="1"/>
      <charset val="2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3">
    <xf numFmtId="0" fontId="0" fillId="0" borderId="0"/>
    <xf numFmtId="0" fontId="9" fillId="0" borderId="0" applyNumberFormat="0">
      <alignment readingOrder="1"/>
      <protection locked="0"/>
    </xf>
    <xf numFmtId="4" fontId="9" fillId="0" borderId="0">
      <alignment readingOrder="1"/>
      <protection locked="0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Continuous"/>
    </xf>
    <xf numFmtId="0" fontId="8" fillId="0" borderId="0" xfId="0" applyFont="1"/>
    <xf numFmtId="164" fontId="10" fillId="0" borderId="0" xfId="1" applyNumberFormat="1" applyFont="1">
      <alignment readingOrder="1"/>
      <protection locked="0"/>
    </xf>
    <xf numFmtId="4" fontId="10" fillId="0" borderId="0" xfId="2" applyFont="1">
      <alignment readingOrder="1"/>
      <protection locked="0"/>
    </xf>
    <xf numFmtId="0" fontId="11" fillId="0" borderId="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 indent="1"/>
    </xf>
    <xf numFmtId="0" fontId="12" fillId="0" borderId="0" xfId="0" applyFont="1" applyAlignment="1">
      <alignment horizontal="left" vertical="center" indent="15"/>
    </xf>
    <xf numFmtId="0" fontId="13" fillId="0" borderId="0" xfId="0" applyFont="1"/>
    <xf numFmtId="0" fontId="14" fillId="0" borderId="0" xfId="0" applyFont="1"/>
    <xf numFmtId="165" fontId="3" fillId="0" borderId="0" xfId="0" applyNumberFormat="1" applyFont="1"/>
  </cellXfs>
  <cellStyles count="3">
    <cellStyle name="_DateRange" xfId="1" xr:uid="{782A10C1-5B97-4B7D-9CF6-F968B3602A12}"/>
    <cellStyle name="_SeriesData" xfId="2" xr:uid="{6D77B6D6-DB04-451E-8AC2-2302A9B7BD4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[1]checkbox!$B$5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[1]checkbox!$B$6:$B$35</c:f>
              <c:numCache>
                <c:formatCode>"$"#,##0.00</c:formatCode>
                <c:ptCount val="30"/>
                <c:pt idx="0">
                  <c:v>857</c:v>
                </c:pt>
                <c:pt idx="1">
                  <c:v>1050</c:v>
                </c:pt>
                <c:pt idx="2">
                  <c:v>863</c:v>
                </c:pt>
                <c:pt idx="3">
                  <c:v>933</c:v>
                </c:pt>
                <c:pt idx="4">
                  <c:v>905</c:v>
                </c:pt>
                <c:pt idx="5">
                  <c:v>901</c:v>
                </c:pt>
                <c:pt idx="6">
                  <c:v>597</c:v>
                </c:pt>
                <c:pt idx="7">
                  <c:v>1185</c:v>
                </c:pt>
                <c:pt idx="8">
                  <c:v>565</c:v>
                </c:pt>
                <c:pt idx="9">
                  <c:v>964</c:v>
                </c:pt>
                <c:pt idx="10">
                  <c:v>982</c:v>
                </c:pt>
                <c:pt idx="11">
                  <c:v>658</c:v>
                </c:pt>
                <c:pt idx="12">
                  <c:v>961</c:v>
                </c:pt>
                <c:pt idx="13">
                  <c:v>691</c:v>
                </c:pt>
                <c:pt idx="14">
                  <c:v>695</c:v>
                </c:pt>
                <c:pt idx="15">
                  <c:v>1065</c:v>
                </c:pt>
                <c:pt idx="16">
                  <c:v>851</c:v>
                </c:pt>
                <c:pt idx="17">
                  <c:v>636</c:v>
                </c:pt>
                <c:pt idx="18">
                  <c:v>989</c:v>
                </c:pt>
                <c:pt idx="19">
                  <c:v>1102</c:v>
                </c:pt>
                <c:pt idx="20">
                  <c:v>811</c:v>
                </c:pt>
                <c:pt idx="21">
                  <c:v>766</c:v>
                </c:pt>
                <c:pt idx="22">
                  <c:v>777</c:v>
                </c:pt>
                <c:pt idx="23">
                  <c:v>625</c:v>
                </c:pt>
                <c:pt idx="24">
                  <c:v>560</c:v>
                </c:pt>
                <c:pt idx="25">
                  <c:v>970</c:v>
                </c:pt>
                <c:pt idx="26">
                  <c:v>888</c:v>
                </c:pt>
                <c:pt idx="27">
                  <c:v>525</c:v>
                </c:pt>
                <c:pt idx="28">
                  <c:v>675</c:v>
                </c:pt>
                <c:pt idx="29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C-44A0-A093-605901564F65}"/>
            </c:ext>
          </c:extLst>
        </c:ser>
        <c:ser>
          <c:idx val="1"/>
          <c:order val="1"/>
          <c:tx>
            <c:strRef>
              <c:f>[1]checkbox!$C$5</c:f>
              <c:strCache>
                <c:ptCount val="1"/>
                <c:pt idx="0">
                  <c:v>DVDS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[1]checkbox!$C$6:$C$35</c:f>
              <c:numCache>
                <c:formatCode>"$"#,##0.00</c:formatCode>
                <c:ptCount val="30"/>
                <c:pt idx="0">
                  <c:v>5820</c:v>
                </c:pt>
                <c:pt idx="1">
                  <c:v>8656</c:v>
                </c:pt>
                <c:pt idx="2">
                  <c:v>6749</c:v>
                </c:pt>
                <c:pt idx="3">
                  <c:v>5580</c:v>
                </c:pt>
                <c:pt idx="4">
                  <c:v>8534</c:v>
                </c:pt>
                <c:pt idx="5">
                  <c:v>6837</c:v>
                </c:pt>
                <c:pt idx="6">
                  <c:v>7794</c:v>
                </c:pt>
                <c:pt idx="7">
                  <c:v>8708</c:v>
                </c:pt>
                <c:pt idx="8">
                  <c:v>8892</c:v>
                </c:pt>
                <c:pt idx="9">
                  <c:v>6338</c:v>
                </c:pt>
                <c:pt idx="10">
                  <c:v>7258</c:v>
                </c:pt>
                <c:pt idx="11">
                  <c:v>5468</c:v>
                </c:pt>
                <c:pt idx="12">
                  <c:v>8690</c:v>
                </c:pt>
                <c:pt idx="13">
                  <c:v>7054</c:v>
                </c:pt>
                <c:pt idx="14">
                  <c:v>8988</c:v>
                </c:pt>
                <c:pt idx="15">
                  <c:v>5658</c:v>
                </c:pt>
                <c:pt idx="16">
                  <c:v>6781</c:v>
                </c:pt>
                <c:pt idx="17">
                  <c:v>5423</c:v>
                </c:pt>
                <c:pt idx="18">
                  <c:v>7763</c:v>
                </c:pt>
                <c:pt idx="19">
                  <c:v>5893</c:v>
                </c:pt>
                <c:pt idx="20">
                  <c:v>8391</c:v>
                </c:pt>
                <c:pt idx="21">
                  <c:v>5631</c:v>
                </c:pt>
                <c:pt idx="22">
                  <c:v>8995</c:v>
                </c:pt>
                <c:pt idx="23">
                  <c:v>5864</c:v>
                </c:pt>
                <c:pt idx="24">
                  <c:v>8927</c:v>
                </c:pt>
                <c:pt idx="25">
                  <c:v>7615</c:v>
                </c:pt>
                <c:pt idx="26">
                  <c:v>5373</c:v>
                </c:pt>
                <c:pt idx="27">
                  <c:v>5845</c:v>
                </c:pt>
                <c:pt idx="28">
                  <c:v>5986</c:v>
                </c:pt>
                <c:pt idx="29">
                  <c:v>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C-44A0-A093-605901564F65}"/>
            </c:ext>
          </c:extLst>
        </c:ser>
        <c:ser>
          <c:idx val="2"/>
          <c:order val="2"/>
          <c:tx>
            <c:strRef>
              <c:f>[1]checkbox!$D$5</c:f>
              <c:strCache>
                <c:ptCount val="1"/>
                <c:pt idx="0">
                  <c:v>Magazines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[1]checkbox!$D$6:$D$35</c:f>
              <c:numCache>
                <c:formatCode>"$"#,##0.00</c:formatCode>
                <c:ptCount val="30"/>
                <c:pt idx="0">
                  <c:v>3374</c:v>
                </c:pt>
                <c:pt idx="1">
                  <c:v>3821</c:v>
                </c:pt>
                <c:pt idx="2">
                  <c:v>2857</c:v>
                </c:pt>
                <c:pt idx="3">
                  <c:v>3284</c:v>
                </c:pt>
                <c:pt idx="4">
                  <c:v>3923</c:v>
                </c:pt>
                <c:pt idx="5">
                  <c:v>3837</c:v>
                </c:pt>
                <c:pt idx="6">
                  <c:v>2713</c:v>
                </c:pt>
                <c:pt idx="7">
                  <c:v>3375</c:v>
                </c:pt>
                <c:pt idx="8">
                  <c:v>3674</c:v>
                </c:pt>
                <c:pt idx="9">
                  <c:v>2640</c:v>
                </c:pt>
                <c:pt idx="10">
                  <c:v>2926</c:v>
                </c:pt>
                <c:pt idx="11">
                  <c:v>2360</c:v>
                </c:pt>
                <c:pt idx="12">
                  <c:v>3466</c:v>
                </c:pt>
                <c:pt idx="13">
                  <c:v>2888</c:v>
                </c:pt>
                <c:pt idx="14">
                  <c:v>2433</c:v>
                </c:pt>
                <c:pt idx="15">
                  <c:v>2085</c:v>
                </c:pt>
                <c:pt idx="16">
                  <c:v>3392</c:v>
                </c:pt>
                <c:pt idx="17">
                  <c:v>3714</c:v>
                </c:pt>
                <c:pt idx="18">
                  <c:v>2534</c:v>
                </c:pt>
                <c:pt idx="19">
                  <c:v>2456</c:v>
                </c:pt>
                <c:pt idx="20">
                  <c:v>3308</c:v>
                </c:pt>
                <c:pt idx="21">
                  <c:v>3009</c:v>
                </c:pt>
                <c:pt idx="22">
                  <c:v>2395</c:v>
                </c:pt>
                <c:pt idx="23">
                  <c:v>2430</c:v>
                </c:pt>
                <c:pt idx="24">
                  <c:v>3065</c:v>
                </c:pt>
                <c:pt idx="25">
                  <c:v>3716</c:v>
                </c:pt>
                <c:pt idx="26">
                  <c:v>3800</c:v>
                </c:pt>
                <c:pt idx="27">
                  <c:v>3164</c:v>
                </c:pt>
                <c:pt idx="28">
                  <c:v>3241</c:v>
                </c:pt>
                <c:pt idx="29">
                  <c:v>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C-44A0-A093-605901564F65}"/>
            </c:ext>
          </c:extLst>
        </c:ser>
        <c:ser>
          <c:idx val="3"/>
          <c:order val="3"/>
          <c:tx>
            <c:strRef>
              <c:f>[1]checkbox!$E$5</c:f>
              <c:strCache>
                <c:ptCount val="1"/>
                <c:pt idx="0">
                  <c:v>Soda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[1]checkbox!$E$6:$E$35</c:f>
              <c:numCache>
                <c:formatCode>"$"#,##0.00</c:formatCode>
                <c:ptCount val="30"/>
                <c:pt idx="0">
                  <c:v>3036</c:v>
                </c:pt>
                <c:pt idx="1">
                  <c:v>3589</c:v>
                </c:pt>
                <c:pt idx="2">
                  <c:v>3279</c:v>
                </c:pt>
                <c:pt idx="3">
                  <c:v>3981</c:v>
                </c:pt>
                <c:pt idx="4">
                  <c:v>3411</c:v>
                </c:pt>
                <c:pt idx="5">
                  <c:v>3484</c:v>
                </c:pt>
                <c:pt idx="6">
                  <c:v>3498</c:v>
                </c:pt>
                <c:pt idx="7">
                  <c:v>3169</c:v>
                </c:pt>
                <c:pt idx="8">
                  <c:v>3660</c:v>
                </c:pt>
                <c:pt idx="9">
                  <c:v>3797</c:v>
                </c:pt>
                <c:pt idx="10">
                  <c:v>3201</c:v>
                </c:pt>
                <c:pt idx="11">
                  <c:v>3738</c:v>
                </c:pt>
                <c:pt idx="12">
                  <c:v>3374</c:v>
                </c:pt>
                <c:pt idx="13">
                  <c:v>3371</c:v>
                </c:pt>
                <c:pt idx="14">
                  <c:v>3211</c:v>
                </c:pt>
                <c:pt idx="15">
                  <c:v>3622</c:v>
                </c:pt>
                <c:pt idx="16">
                  <c:v>3812</c:v>
                </c:pt>
                <c:pt idx="17">
                  <c:v>3458</c:v>
                </c:pt>
                <c:pt idx="18">
                  <c:v>3101</c:v>
                </c:pt>
                <c:pt idx="19">
                  <c:v>3687</c:v>
                </c:pt>
                <c:pt idx="20">
                  <c:v>3771</c:v>
                </c:pt>
                <c:pt idx="21">
                  <c:v>3641</c:v>
                </c:pt>
                <c:pt idx="22">
                  <c:v>3627</c:v>
                </c:pt>
                <c:pt idx="23">
                  <c:v>3303</c:v>
                </c:pt>
                <c:pt idx="24">
                  <c:v>3574</c:v>
                </c:pt>
                <c:pt idx="25">
                  <c:v>3704</c:v>
                </c:pt>
                <c:pt idx="26">
                  <c:v>3424</c:v>
                </c:pt>
                <c:pt idx="27">
                  <c:v>3624</c:v>
                </c:pt>
                <c:pt idx="28">
                  <c:v>3117</c:v>
                </c:pt>
                <c:pt idx="29">
                  <c:v>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CC-44A0-A093-605901564F65}"/>
            </c:ext>
          </c:extLst>
        </c:ser>
        <c:ser>
          <c:idx val="4"/>
          <c:order val="4"/>
          <c:tx>
            <c:strRef>
              <c:f>[1]checkbox!$F$5</c:f>
              <c:strCache>
                <c:ptCount val="1"/>
                <c:pt idx="0">
                  <c:v>Hot Dogs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[1]checkbox!$F$6:$F$35</c:f>
              <c:numCache>
                <c:formatCode>"$"#,##0.00</c:formatCode>
                <c:ptCount val="30"/>
                <c:pt idx="0">
                  <c:v>2564</c:v>
                </c:pt>
                <c:pt idx="1">
                  <c:v>2615</c:v>
                </c:pt>
                <c:pt idx="2">
                  <c:v>2512</c:v>
                </c:pt>
                <c:pt idx="3">
                  <c:v>2705</c:v>
                </c:pt>
                <c:pt idx="4">
                  <c:v>2386</c:v>
                </c:pt>
                <c:pt idx="5">
                  <c:v>2977</c:v>
                </c:pt>
                <c:pt idx="6">
                  <c:v>2946</c:v>
                </c:pt>
                <c:pt idx="7">
                  <c:v>2729</c:v>
                </c:pt>
                <c:pt idx="8">
                  <c:v>2977</c:v>
                </c:pt>
                <c:pt idx="9">
                  <c:v>2322</c:v>
                </c:pt>
                <c:pt idx="10">
                  <c:v>2939</c:v>
                </c:pt>
                <c:pt idx="11">
                  <c:v>2648</c:v>
                </c:pt>
                <c:pt idx="12">
                  <c:v>2619</c:v>
                </c:pt>
                <c:pt idx="13">
                  <c:v>2449</c:v>
                </c:pt>
                <c:pt idx="14">
                  <c:v>2589</c:v>
                </c:pt>
                <c:pt idx="15">
                  <c:v>2919</c:v>
                </c:pt>
                <c:pt idx="16">
                  <c:v>2533</c:v>
                </c:pt>
                <c:pt idx="17">
                  <c:v>2590</c:v>
                </c:pt>
                <c:pt idx="18">
                  <c:v>2596</c:v>
                </c:pt>
                <c:pt idx="19">
                  <c:v>2581</c:v>
                </c:pt>
                <c:pt idx="20">
                  <c:v>2376</c:v>
                </c:pt>
                <c:pt idx="21">
                  <c:v>2341</c:v>
                </c:pt>
                <c:pt idx="22">
                  <c:v>2667</c:v>
                </c:pt>
                <c:pt idx="23">
                  <c:v>2410</c:v>
                </c:pt>
                <c:pt idx="24">
                  <c:v>2107</c:v>
                </c:pt>
                <c:pt idx="25">
                  <c:v>2623</c:v>
                </c:pt>
                <c:pt idx="26">
                  <c:v>2098</c:v>
                </c:pt>
                <c:pt idx="27">
                  <c:v>2793</c:v>
                </c:pt>
                <c:pt idx="28">
                  <c:v>2235</c:v>
                </c:pt>
                <c:pt idx="2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CC-44A0-A093-60590156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596223"/>
        <c:axId val="943597471"/>
      </c:lineChart>
      <c:catAx>
        <c:axId val="94359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97471"/>
        <c:crosses val="autoZero"/>
        <c:auto val="1"/>
        <c:lblAlgn val="ctr"/>
        <c:lblOffset val="100"/>
        <c:noMultiLvlLbl val="0"/>
      </c:catAx>
      <c:valAx>
        <c:axId val="9435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9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Gender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Sheet11!$B$5:$B$1349</c:f>
              <c:numCache>
                <c:formatCode>General</c:formatCode>
                <c:ptCount val="13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</c:numCache>
            </c:numRef>
          </c:xVal>
          <c:yVal>
            <c:numRef>
              <c:f>Sheet11!$G$31:$G$1375</c:f>
              <c:numCache>
                <c:formatCode>General</c:formatCode>
                <c:ptCount val="1345"/>
                <c:pt idx="0">
                  <c:v>-0.26212342750850431</c:v>
                </c:pt>
                <c:pt idx="1">
                  <c:v>-0.22415963796243649</c:v>
                </c:pt>
                <c:pt idx="2">
                  <c:v>-4.8930663788163353E-2</c:v>
                </c:pt>
                <c:pt idx="3">
                  <c:v>-0.33963905164428781</c:v>
                </c:pt>
                <c:pt idx="4">
                  <c:v>-5.7813695609844284E-2</c:v>
                </c:pt>
                <c:pt idx="5">
                  <c:v>0.90908583936277654</c:v>
                </c:pt>
                <c:pt idx="6">
                  <c:v>-0.19994220475673818</c:v>
                </c:pt>
                <c:pt idx="7">
                  <c:v>-6.6696727431525105E-2</c:v>
                </c:pt>
                <c:pt idx="8">
                  <c:v>-0.31542161843858951</c:v>
                </c:pt>
                <c:pt idx="9">
                  <c:v>-0.19751054249739386</c:v>
                </c:pt>
                <c:pt idx="10">
                  <c:v>0.63128019063132523</c:v>
                </c:pt>
                <c:pt idx="11">
                  <c:v>0.82913855296764871</c:v>
                </c:pt>
                <c:pt idx="12">
                  <c:v>-0.12887795018329123</c:v>
                </c:pt>
                <c:pt idx="13">
                  <c:v>0.64904625427468698</c:v>
                </c:pt>
                <c:pt idx="14">
                  <c:v>-0.41958633803941564</c:v>
                </c:pt>
                <c:pt idx="15">
                  <c:v>-0.22415963796243649</c:v>
                </c:pt>
                <c:pt idx="16">
                  <c:v>-0.36628814710933044</c:v>
                </c:pt>
                <c:pt idx="17">
                  <c:v>-0.40182027439605389</c:v>
                </c:pt>
                <c:pt idx="18">
                  <c:v>-0.19751054249739386</c:v>
                </c:pt>
                <c:pt idx="19">
                  <c:v>-0.21770826840009994</c:v>
                </c:pt>
                <c:pt idx="20">
                  <c:v>0.58929669378226524</c:v>
                </c:pt>
                <c:pt idx="21">
                  <c:v>-0.27988949115186607</c:v>
                </c:pt>
                <c:pt idx="22">
                  <c:v>-0.38405421075269214</c:v>
                </c:pt>
                <c:pt idx="23">
                  <c:v>0.71365913928579738</c:v>
                </c:pt>
                <c:pt idx="24">
                  <c:v>-0.10222885471824861</c:v>
                </c:pt>
                <c:pt idx="25">
                  <c:v>-0.25080873342747911</c:v>
                </c:pt>
                <c:pt idx="26">
                  <c:v>-0.36871980936867477</c:v>
                </c:pt>
                <c:pt idx="27">
                  <c:v>-0.33963905164428781</c:v>
                </c:pt>
                <c:pt idx="28">
                  <c:v>-0.10222885471824861</c:v>
                </c:pt>
                <c:pt idx="29">
                  <c:v>-0.31542161843858951</c:v>
                </c:pt>
                <c:pt idx="30">
                  <c:v>0.73787657249149574</c:v>
                </c:pt>
                <c:pt idx="31">
                  <c:v>-0.18862751067571298</c:v>
                </c:pt>
                <c:pt idx="32">
                  <c:v>-0.11111188653992948</c:v>
                </c:pt>
                <c:pt idx="33">
                  <c:v>0.81137248932428707</c:v>
                </c:pt>
                <c:pt idx="34">
                  <c:v>-0.14664401382665299</c:v>
                </c:pt>
                <c:pt idx="35">
                  <c:v>0.60706275742562688</c:v>
                </c:pt>
                <c:pt idx="36">
                  <c:v>-0.35983677754699395</c:v>
                </c:pt>
                <c:pt idx="37">
                  <c:v>0.66924398017739306</c:v>
                </c:pt>
                <c:pt idx="38">
                  <c:v>-0.31298995617924519</c:v>
                </c:pt>
                <c:pt idx="39">
                  <c:v>-0.17329310929169561</c:v>
                </c:pt>
                <c:pt idx="40">
                  <c:v>-0.31542161843858951</c:v>
                </c:pt>
                <c:pt idx="41">
                  <c:v>-0.21527660614075561</c:v>
                </c:pt>
                <c:pt idx="42">
                  <c:v>0.81782385888662357</c:v>
                </c:pt>
                <c:pt idx="43">
                  <c:v>0.82670689070830439</c:v>
                </c:pt>
                <c:pt idx="44">
                  <c:v>0.72011050884813388</c:v>
                </c:pt>
                <c:pt idx="45">
                  <c:v>-0.29765555479522782</c:v>
                </c:pt>
                <c:pt idx="46">
                  <c:v>-0.30653858661690869</c:v>
                </c:pt>
                <c:pt idx="47">
                  <c:v>-0.31542161843858951</c:v>
                </c:pt>
                <c:pt idx="48">
                  <c:v>-0.29765555479522782</c:v>
                </c:pt>
                <c:pt idx="49">
                  <c:v>-0.31542161843858951</c:v>
                </c:pt>
                <c:pt idx="50">
                  <c:v>0.95106933621183665</c:v>
                </c:pt>
                <c:pt idx="51">
                  <c:v>-0.42846936986109657</c:v>
                </c:pt>
                <c:pt idx="52">
                  <c:v>-0.27988949115186607</c:v>
                </c:pt>
                <c:pt idx="53">
                  <c:v>-0.37517117893101132</c:v>
                </c:pt>
                <c:pt idx="54">
                  <c:v>0.76695733021588264</c:v>
                </c:pt>
                <c:pt idx="55">
                  <c:v>-0.14664401382665299</c:v>
                </c:pt>
                <c:pt idx="56">
                  <c:v>0.69346141338309131</c:v>
                </c:pt>
                <c:pt idx="57">
                  <c:v>-0.20639357431907474</c:v>
                </c:pt>
                <c:pt idx="58">
                  <c:v>-0.30653858661690869</c:v>
                </c:pt>
                <c:pt idx="59">
                  <c:v>-0.27988949115186607</c:v>
                </c:pt>
                <c:pt idx="60">
                  <c:v>-0.20639357431907474</c:v>
                </c:pt>
                <c:pt idx="61">
                  <c:v>-8.4462791074886856E-2</c:v>
                </c:pt>
                <c:pt idx="62">
                  <c:v>-0.29765555479522782</c:v>
                </c:pt>
                <c:pt idx="63">
                  <c:v>-0.21770826840009994</c:v>
                </c:pt>
                <c:pt idx="64">
                  <c:v>0.63371185289066956</c:v>
                </c:pt>
                <c:pt idx="65">
                  <c:v>-0.35983677754699395</c:v>
                </c:pt>
                <c:pt idx="66">
                  <c:v>0.80894082706494264</c:v>
                </c:pt>
                <c:pt idx="67">
                  <c:v>-0.26857479707084081</c:v>
                </c:pt>
                <c:pt idx="68">
                  <c:v>0.86467068025437221</c:v>
                </c:pt>
                <c:pt idx="69">
                  <c:v>-0.11999491836161036</c:v>
                </c:pt>
                <c:pt idx="70">
                  <c:v>0.92442024074679408</c:v>
                </c:pt>
                <c:pt idx="71">
                  <c:v>-0.14421235156730861</c:v>
                </c:pt>
                <c:pt idx="72">
                  <c:v>0.79117476342158088</c:v>
                </c:pt>
                <c:pt idx="73">
                  <c:v>-0.15309538338898948</c:v>
                </c:pt>
                <c:pt idx="74">
                  <c:v>-0.19105917293505736</c:v>
                </c:pt>
                <c:pt idx="75">
                  <c:v>-0.33318768208195126</c:v>
                </c:pt>
                <c:pt idx="76">
                  <c:v>0.56264759831722255</c:v>
                </c:pt>
                <c:pt idx="77">
                  <c:v>-0.42846936986109657</c:v>
                </c:pt>
                <c:pt idx="78">
                  <c:v>0.79117476342158088</c:v>
                </c:pt>
                <c:pt idx="79">
                  <c:v>0.88000508163838964</c:v>
                </c:pt>
                <c:pt idx="80">
                  <c:v>-0.20639357431907474</c:v>
                </c:pt>
                <c:pt idx="81">
                  <c:v>-0.27745782889252169</c:v>
                </c:pt>
                <c:pt idx="82">
                  <c:v>-0.44623543350445827</c:v>
                </c:pt>
                <c:pt idx="83">
                  <c:v>-0.27100645933018519</c:v>
                </c:pt>
                <c:pt idx="84">
                  <c:v>0.55376456649554173</c:v>
                </c:pt>
                <c:pt idx="85">
                  <c:v>0.64016322245300605</c:v>
                </c:pt>
                <c:pt idx="86">
                  <c:v>-0.17329310929169561</c:v>
                </c:pt>
                <c:pt idx="87">
                  <c:v>-0.26212342750850431</c:v>
                </c:pt>
                <c:pt idx="88">
                  <c:v>-8.4462791074886856E-2</c:v>
                </c:pt>
                <c:pt idx="89">
                  <c:v>-0.20639357431907474</c:v>
                </c:pt>
                <c:pt idx="90">
                  <c:v>-0.20882523657841906</c:v>
                </c:pt>
                <c:pt idx="91">
                  <c:v>-0.25324039568682344</c:v>
                </c:pt>
                <c:pt idx="92">
                  <c:v>0.80005779524326182</c:v>
                </c:pt>
                <c:pt idx="93">
                  <c:v>0.9333032725684749</c:v>
                </c:pt>
                <c:pt idx="94">
                  <c:v>-0.29522389253588344</c:v>
                </c:pt>
                <c:pt idx="95">
                  <c:v>-6.6696727431525105E-2</c:v>
                </c:pt>
                <c:pt idx="96">
                  <c:v>-0.23547433204346169</c:v>
                </c:pt>
                <c:pt idx="97">
                  <c:v>-9.9797192458904227E-2</c:v>
                </c:pt>
                <c:pt idx="98">
                  <c:v>-0.12887795018329123</c:v>
                </c:pt>
                <c:pt idx="99">
                  <c:v>-0.32187298800092606</c:v>
                </c:pt>
                <c:pt idx="100">
                  <c:v>-0.30653858661690869</c:v>
                </c:pt>
                <c:pt idx="101">
                  <c:v>-0.13776098200497211</c:v>
                </c:pt>
                <c:pt idx="102">
                  <c:v>-0.20882523657841906</c:v>
                </c:pt>
                <c:pt idx="103">
                  <c:v>-0.22415963796243649</c:v>
                </c:pt>
                <c:pt idx="104">
                  <c:v>0.6579292860963678</c:v>
                </c:pt>
                <c:pt idx="105">
                  <c:v>-5.7813695609844284E-2</c:v>
                </c:pt>
                <c:pt idx="106">
                  <c:v>-0.26212342750850431</c:v>
                </c:pt>
                <c:pt idx="107">
                  <c:v>0.66924398017739306</c:v>
                </c:pt>
                <c:pt idx="108">
                  <c:v>-0.11999491836161036</c:v>
                </c:pt>
                <c:pt idx="109">
                  <c:v>-0.36628814710933044</c:v>
                </c:pt>
                <c:pt idx="110">
                  <c:v>0.79360642568092521</c:v>
                </c:pt>
                <c:pt idx="111">
                  <c:v>-0.13532931974562773</c:v>
                </c:pt>
                <c:pt idx="112">
                  <c:v>0.78472339385924439</c:v>
                </c:pt>
                <c:pt idx="113">
                  <c:v>-0.20882523657841906</c:v>
                </c:pt>
                <c:pt idx="114">
                  <c:v>0.67812701199907388</c:v>
                </c:pt>
                <c:pt idx="115">
                  <c:v>-0.17974447885403211</c:v>
                </c:pt>
                <c:pt idx="116">
                  <c:v>-0.25080873342747911</c:v>
                </c:pt>
                <c:pt idx="117">
                  <c:v>-0.24435736386514256</c:v>
                </c:pt>
                <c:pt idx="118">
                  <c:v>-0.32430465026027044</c:v>
                </c:pt>
                <c:pt idx="119">
                  <c:v>-0.31542161843858951</c:v>
                </c:pt>
                <c:pt idx="120">
                  <c:v>-0.33318768208195126</c:v>
                </c:pt>
                <c:pt idx="121">
                  <c:v>-0.35983677754699395</c:v>
                </c:pt>
                <c:pt idx="122">
                  <c:v>-8.4462791074886856E-2</c:v>
                </c:pt>
                <c:pt idx="123">
                  <c:v>-0.18217614111337649</c:v>
                </c:pt>
                <c:pt idx="124">
                  <c:v>-0.27745782889252169</c:v>
                </c:pt>
                <c:pt idx="125">
                  <c:v>-0.19105917293505736</c:v>
                </c:pt>
                <c:pt idx="126">
                  <c:v>-0.27100645933018519</c:v>
                </c:pt>
                <c:pt idx="127">
                  <c:v>-0.17329310929169561</c:v>
                </c:pt>
                <c:pt idx="128">
                  <c:v>-0.21770826840009994</c:v>
                </c:pt>
                <c:pt idx="129">
                  <c:v>0.63371185289066956</c:v>
                </c:pt>
                <c:pt idx="130">
                  <c:v>-0.17086144703235123</c:v>
                </c:pt>
                <c:pt idx="131">
                  <c:v>-0.22659130022178081</c:v>
                </c:pt>
                <c:pt idx="132">
                  <c:v>-0.19105917293505736</c:v>
                </c:pt>
                <c:pt idx="133">
                  <c:v>-0.12644628792394691</c:v>
                </c:pt>
                <c:pt idx="134">
                  <c:v>-0.27988949115186607</c:v>
                </c:pt>
                <c:pt idx="135">
                  <c:v>-0.21770826840009994</c:v>
                </c:pt>
                <c:pt idx="136">
                  <c:v>-0.13776098200497211</c:v>
                </c:pt>
                <c:pt idx="137">
                  <c:v>-0.31542161843858951</c:v>
                </c:pt>
                <c:pt idx="138">
                  <c:v>-0.41958633803941564</c:v>
                </c:pt>
                <c:pt idx="139">
                  <c:v>-0.18217614111337649</c:v>
                </c:pt>
                <c:pt idx="140">
                  <c:v>-0.20639357431907474</c:v>
                </c:pt>
                <c:pt idx="141">
                  <c:v>-0.26857479707084081</c:v>
                </c:pt>
                <c:pt idx="142">
                  <c:v>-0.28877252297354694</c:v>
                </c:pt>
                <c:pt idx="143">
                  <c:v>-0.31298995617924519</c:v>
                </c:pt>
                <c:pt idx="144">
                  <c:v>0.78472339385924439</c:v>
                </c:pt>
                <c:pt idx="145">
                  <c:v>-7.557975925320598E-2</c:v>
                </c:pt>
                <c:pt idx="146">
                  <c:v>-0.27745782889252169</c:v>
                </c:pt>
                <c:pt idx="147">
                  <c:v>-0.22415963796243649</c:v>
                </c:pt>
                <c:pt idx="148">
                  <c:v>0.66036094835571224</c:v>
                </c:pt>
                <c:pt idx="149">
                  <c:v>-0.33075601982260694</c:v>
                </c:pt>
                <c:pt idx="150">
                  <c:v>-0.42846936986109657</c:v>
                </c:pt>
                <c:pt idx="151">
                  <c:v>-0.24435736386514256</c:v>
                </c:pt>
                <c:pt idx="152">
                  <c:v>-0.19994220475673818</c:v>
                </c:pt>
                <c:pt idx="153">
                  <c:v>-8.4462791074886856E-2</c:v>
                </c:pt>
                <c:pt idx="154">
                  <c:v>-0.32187298800092606</c:v>
                </c:pt>
                <c:pt idx="155">
                  <c:v>-5.7813695609844284E-2</c:v>
                </c:pt>
                <c:pt idx="156">
                  <c:v>0.81782385888662357</c:v>
                </c:pt>
                <c:pt idx="157">
                  <c:v>-2.2281568323120782E-2</c:v>
                </c:pt>
                <c:pt idx="158">
                  <c:v>-0.33318768208195126</c:v>
                </c:pt>
                <c:pt idx="159">
                  <c:v>-0.25324039568682344</c:v>
                </c:pt>
                <c:pt idx="160">
                  <c:v>-0.14664401382665299</c:v>
                </c:pt>
                <c:pt idx="161">
                  <c:v>-0.16441007747001474</c:v>
                </c:pt>
                <c:pt idx="162">
                  <c:v>-0.15552704564833386</c:v>
                </c:pt>
                <c:pt idx="163">
                  <c:v>-0.15309538338898948</c:v>
                </c:pt>
                <c:pt idx="164">
                  <c:v>-0.12644628792394691</c:v>
                </c:pt>
                <c:pt idx="165">
                  <c:v>0.80248945750260614</c:v>
                </c:pt>
                <c:pt idx="166">
                  <c:v>-0.10868022428058516</c:v>
                </c:pt>
                <c:pt idx="167">
                  <c:v>-0.13532931974562773</c:v>
                </c:pt>
                <c:pt idx="168">
                  <c:v>0.65147791653403131</c:v>
                </c:pt>
                <c:pt idx="169">
                  <c:v>-0.12644628792394691</c:v>
                </c:pt>
                <c:pt idx="170">
                  <c:v>-0.16197841521067036</c:v>
                </c:pt>
                <c:pt idx="171">
                  <c:v>-0.12887795018329123</c:v>
                </c:pt>
                <c:pt idx="172">
                  <c:v>-0.22415963796243649</c:v>
                </c:pt>
                <c:pt idx="173">
                  <c:v>-0.34852208346596869</c:v>
                </c:pt>
                <c:pt idx="174">
                  <c:v>0.71122747702645306</c:v>
                </c:pt>
                <c:pt idx="175">
                  <c:v>-0.40182027439605389</c:v>
                </c:pt>
                <c:pt idx="176">
                  <c:v>-0.3420707139036322</c:v>
                </c:pt>
                <c:pt idx="177">
                  <c:v>0.85578764843269139</c:v>
                </c:pt>
                <c:pt idx="178">
                  <c:v>-0.27745782889252169</c:v>
                </c:pt>
                <c:pt idx="179">
                  <c:v>-0.26212342750850431</c:v>
                </c:pt>
                <c:pt idx="180">
                  <c:v>-0.31298995617924519</c:v>
                </c:pt>
                <c:pt idx="181">
                  <c:v>-0.14421235156730861</c:v>
                </c:pt>
                <c:pt idx="182">
                  <c:v>-0.23547433204346169</c:v>
                </c:pt>
                <c:pt idx="183">
                  <c:v>0.71365913928579738</c:v>
                </c:pt>
                <c:pt idx="184">
                  <c:v>-0.24192570160579824</c:v>
                </c:pt>
                <c:pt idx="185">
                  <c:v>0.68457838156141049</c:v>
                </c:pt>
                <c:pt idx="186">
                  <c:v>-0.33318768208195126</c:v>
                </c:pt>
                <c:pt idx="187">
                  <c:v>-0.17086144703235123</c:v>
                </c:pt>
                <c:pt idx="188">
                  <c:v>0.8913197757194149</c:v>
                </c:pt>
                <c:pt idx="189">
                  <c:v>-0.23547433204346169</c:v>
                </c:pt>
                <c:pt idx="190">
                  <c:v>-0.37517117893101132</c:v>
                </c:pt>
                <c:pt idx="191">
                  <c:v>-0.36871980936867477</c:v>
                </c:pt>
                <c:pt idx="192">
                  <c:v>0.68457838156141049</c:v>
                </c:pt>
                <c:pt idx="193">
                  <c:v>-0.19105917293505736</c:v>
                </c:pt>
                <c:pt idx="194">
                  <c:v>0.57153063013890337</c:v>
                </c:pt>
                <c:pt idx="195">
                  <c:v>0.58929669378226524</c:v>
                </c:pt>
                <c:pt idx="196">
                  <c:v>-0.27100645933018519</c:v>
                </c:pt>
                <c:pt idx="197">
                  <c:v>-0.10868022428058516</c:v>
                </c:pt>
                <c:pt idx="198">
                  <c:v>-0.24192570160579824</c:v>
                </c:pt>
                <c:pt idx="199">
                  <c:v>-0.11999491836161036</c:v>
                </c:pt>
                <c:pt idx="200">
                  <c:v>-0.21527660614075561</c:v>
                </c:pt>
                <c:pt idx="201">
                  <c:v>-0.32187298800092606</c:v>
                </c:pt>
                <c:pt idx="202">
                  <c:v>-0.32430465026027044</c:v>
                </c:pt>
                <c:pt idx="203">
                  <c:v>-0.25324039568682344</c:v>
                </c:pt>
                <c:pt idx="204">
                  <c:v>-0.20639357431907474</c:v>
                </c:pt>
                <c:pt idx="205">
                  <c:v>-9.3345822896567732E-2</c:v>
                </c:pt>
                <c:pt idx="206">
                  <c:v>-0.26212342750850431</c:v>
                </c:pt>
                <c:pt idx="207">
                  <c:v>0.67812701199907388</c:v>
                </c:pt>
                <c:pt idx="208">
                  <c:v>-7.557975925320598E-2</c:v>
                </c:pt>
                <c:pt idx="209">
                  <c:v>-0.10868022428058516</c:v>
                </c:pt>
                <c:pt idx="210">
                  <c:v>-0.17974447885403211</c:v>
                </c:pt>
                <c:pt idx="211">
                  <c:v>-9.0914160637223407E-2</c:v>
                </c:pt>
                <c:pt idx="212">
                  <c:v>-0.28877252297354694</c:v>
                </c:pt>
                <c:pt idx="213">
                  <c:v>-0.33318768208195126</c:v>
                </c:pt>
                <c:pt idx="214">
                  <c:v>0.79117476342158088</c:v>
                </c:pt>
                <c:pt idx="215">
                  <c:v>-0.36871980936867477</c:v>
                </c:pt>
                <c:pt idx="216">
                  <c:v>-7.557975925320598E-2</c:v>
                </c:pt>
                <c:pt idx="217">
                  <c:v>-0.41070330621773482</c:v>
                </c:pt>
                <c:pt idx="218">
                  <c:v>-0.12644628792394691</c:v>
                </c:pt>
                <c:pt idx="219">
                  <c:v>-0.41070330621773482</c:v>
                </c:pt>
                <c:pt idx="220">
                  <c:v>-0.30653858661690869</c:v>
                </c:pt>
                <c:pt idx="221">
                  <c:v>-0.12644628792394691</c:v>
                </c:pt>
                <c:pt idx="222">
                  <c:v>-0.34852208346596869</c:v>
                </c:pt>
                <c:pt idx="223">
                  <c:v>-0.20882523657841906</c:v>
                </c:pt>
                <c:pt idx="224">
                  <c:v>-9.3345822896567732E-2</c:v>
                </c:pt>
                <c:pt idx="225">
                  <c:v>-0.10868022428058516</c:v>
                </c:pt>
                <c:pt idx="226">
                  <c:v>-0.18217614111337649</c:v>
                </c:pt>
                <c:pt idx="227">
                  <c:v>0.62239715880964441</c:v>
                </c:pt>
                <c:pt idx="228">
                  <c:v>-0.12887795018329123</c:v>
                </c:pt>
                <c:pt idx="229">
                  <c:v>0.59817972560394606</c:v>
                </c:pt>
                <c:pt idx="230">
                  <c:v>-0.18217614111337649</c:v>
                </c:pt>
                <c:pt idx="231">
                  <c:v>0.69346141338309131</c:v>
                </c:pt>
                <c:pt idx="232">
                  <c:v>-0.20639357431907474</c:v>
                </c:pt>
                <c:pt idx="233">
                  <c:v>-9.9797192458904227E-2</c:v>
                </c:pt>
                <c:pt idx="234">
                  <c:v>-0.27988949115186607</c:v>
                </c:pt>
                <c:pt idx="235">
                  <c:v>0.72011050884813388</c:v>
                </c:pt>
                <c:pt idx="236">
                  <c:v>-0.14421235156730861</c:v>
                </c:pt>
                <c:pt idx="237">
                  <c:v>-0.16441007747001474</c:v>
                </c:pt>
                <c:pt idx="238">
                  <c:v>0.67569534973972956</c:v>
                </c:pt>
                <c:pt idx="239">
                  <c:v>-2.2281568323120782E-2</c:v>
                </c:pt>
                <c:pt idx="240">
                  <c:v>-0.26212342750850431</c:v>
                </c:pt>
                <c:pt idx="241">
                  <c:v>-0.23304266978411736</c:v>
                </c:pt>
                <c:pt idx="242">
                  <c:v>-0.24435736386514256</c:v>
                </c:pt>
                <c:pt idx="243">
                  <c:v>0.69589307564243574</c:v>
                </c:pt>
                <c:pt idx="244">
                  <c:v>0.89777114528175139</c:v>
                </c:pt>
                <c:pt idx="245">
                  <c:v>-0.28634086071420256</c:v>
                </c:pt>
                <c:pt idx="246">
                  <c:v>0.97771843167687922</c:v>
                </c:pt>
                <c:pt idx="247">
                  <c:v>-0.20882523657841906</c:v>
                </c:pt>
                <c:pt idx="248">
                  <c:v>-0.17974447885403211</c:v>
                </c:pt>
                <c:pt idx="249">
                  <c:v>-0.10222885471824861</c:v>
                </c:pt>
                <c:pt idx="250">
                  <c:v>-0.30653858661690869</c:v>
                </c:pt>
                <c:pt idx="251">
                  <c:v>0.80248945750260614</c:v>
                </c:pt>
                <c:pt idx="252">
                  <c:v>0.64016322245300605</c:v>
                </c:pt>
                <c:pt idx="253">
                  <c:v>-0.25969176524915999</c:v>
                </c:pt>
                <c:pt idx="254">
                  <c:v>-0.17974447885403211</c:v>
                </c:pt>
                <c:pt idx="255">
                  <c:v>-5.7813695609844284E-2</c:v>
                </c:pt>
                <c:pt idx="256">
                  <c:v>0.67812701199907388</c:v>
                </c:pt>
                <c:pt idx="257">
                  <c:v>-0.23304266978411736</c:v>
                </c:pt>
                <c:pt idx="258">
                  <c:v>-0.33963905164428781</c:v>
                </c:pt>
                <c:pt idx="259">
                  <c:v>-0.36628814710933044</c:v>
                </c:pt>
                <c:pt idx="260">
                  <c:v>-0.33075601982260694</c:v>
                </c:pt>
                <c:pt idx="261">
                  <c:v>-0.35095374572531302</c:v>
                </c:pt>
                <c:pt idx="262">
                  <c:v>0.59817972560394606</c:v>
                </c:pt>
                <c:pt idx="263">
                  <c:v>-0.10222885471824861</c:v>
                </c:pt>
                <c:pt idx="264">
                  <c:v>-0.19994220475673818</c:v>
                </c:pt>
                <c:pt idx="265">
                  <c:v>-0.17974447885403211</c:v>
                </c:pt>
                <c:pt idx="266">
                  <c:v>-0.33075601982260694</c:v>
                </c:pt>
                <c:pt idx="267">
                  <c:v>-0.14421235156730861</c:v>
                </c:pt>
                <c:pt idx="268">
                  <c:v>-0.19751054249739386</c:v>
                </c:pt>
                <c:pt idx="269">
                  <c:v>-0.13776098200497211</c:v>
                </c:pt>
                <c:pt idx="270">
                  <c:v>-0.17974447885403211</c:v>
                </c:pt>
                <c:pt idx="271">
                  <c:v>0.60706275742562688</c:v>
                </c:pt>
                <c:pt idx="272">
                  <c:v>-0.34852208346596869</c:v>
                </c:pt>
                <c:pt idx="273">
                  <c:v>-9.0914160637223407E-2</c:v>
                </c:pt>
                <c:pt idx="274">
                  <c:v>0.59817972560394606</c:v>
                </c:pt>
                <c:pt idx="275">
                  <c:v>-0.19994220475673818</c:v>
                </c:pt>
                <c:pt idx="276">
                  <c:v>0.6579292860963678</c:v>
                </c:pt>
                <c:pt idx="277">
                  <c:v>-0.28877252297354694</c:v>
                </c:pt>
                <c:pt idx="278">
                  <c:v>-0.38405421075269214</c:v>
                </c:pt>
                <c:pt idx="279">
                  <c:v>0.59817972560394606</c:v>
                </c:pt>
                <c:pt idx="280">
                  <c:v>-0.11999491836161036</c:v>
                </c:pt>
                <c:pt idx="281">
                  <c:v>-0.14664401382665299</c:v>
                </c:pt>
                <c:pt idx="282">
                  <c:v>-0.19105917293505736</c:v>
                </c:pt>
                <c:pt idx="283">
                  <c:v>-0.10868022428058516</c:v>
                </c:pt>
                <c:pt idx="284">
                  <c:v>-9.9797192458904227E-2</c:v>
                </c:pt>
                <c:pt idx="285">
                  <c:v>0.61594578924730792</c:v>
                </c:pt>
                <c:pt idx="286">
                  <c:v>0.70234444520477224</c:v>
                </c:pt>
                <c:pt idx="287">
                  <c:v>-0.24192570160579824</c:v>
                </c:pt>
                <c:pt idx="288">
                  <c:v>-0.19994220475673818</c:v>
                </c:pt>
                <c:pt idx="289">
                  <c:v>-2.2281568323120782E-2</c:v>
                </c:pt>
                <c:pt idx="290">
                  <c:v>-0.16197841521067036</c:v>
                </c:pt>
                <c:pt idx="291">
                  <c:v>0.78229173159990006</c:v>
                </c:pt>
                <c:pt idx="292">
                  <c:v>0.73787657249149574</c:v>
                </c:pt>
                <c:pt idx="293">
                  <c:v>-0.39293724257437307</c:v>
                </c:pt>
                <c:pt idx="294">
                  <c:v>-3.1164600144801602E-2</c:v>
                </c:pt>
                <c:pt idx="295">
                  <c:v>-0.14421235156730861</c:v>
                </c:pt>
                <c:pt idx="296">
                  <c:v>0.63371185289066956</c:v>
                </c:pt>
                <c:pt idx="297">
                  <c:v>-0.18862751067571298</c:v>
                </c:pt>
                <c:pt idx="298">
                  <c:v>0.87355371207605303</c:v>
                </c:pt>
                <c:pt idx="299">
                  <c:v>-0.11999491836161036</c:v>
                </c:pt>
                <c:pt idx="300">
                  <c:v>-0.10222885471824861</c:v>
                </c:pt>
                <c:pt idx="301">
                  <c:v>0.61594578924730792</c:v>
                </c:pt>
                <c:pt idx="302">
                  <c:v>0.56264759831722255</c:v>
                </c:pt>
                <c:pt idx="303">
                  <c:v>-0.36628814710933044</c:v>
                </c:pt>
                <c:pt idx="304">
                  <c:v>-0.19994220475673818</c:v>
                </c:pt>
                <c:pt idx="305">
                  <c:v>0.61594578924730792</c:v>
                </c:pt>
                <c:pt idx="306">
                  <c:v>-0.21527660614075561</c:v>
                </c:pt>
                <c:pt idx="307">
                  <c:v>-5.7813695609844284E-2</c:v>
                </c:pt>
                <c:pt idx="308">
                  <c:v>-0.34852208346596869</c:v>
                </c:pt>
                <c:pt idx="309">
                  <c:v>-0.11111188653992948</c:v>
                </c:pt>
                <c:pt idx="310">
                  <c:v>-0.35740511528764957</c:v>
                </c:pt>
                <c:pt idx="311">
                  <c:v>-0.13776098200497211</c:v>
                </c:pt>
                <c:pt idx="312">
                  <c:v>-5.7813695609844284E-2</c:v>
                </c:pt>
                <c:pt idx="313">
                  <c:v>0.56264759831722255</c:v>
                </c:pt>
                <c:pt idx="314">
                  <c:v>0.65147791653403131</c:v>
                </c:pt>
                <c:pt idx="315">
                  <c:v>-0.12887795018329123</c:v>
                </c:pt>
                <c:pt idx="316">
                  <c:v>-8.4462791074886856E-2</c:v>
                </c:pt>
                <c:pt idx="317">
                  <c:v>-0.22659130022178081</c:v>
                </c:pt>
                <c:pt idx="318">
                  <c:v>-0.34852208346596869</c:v>
                </c:pt>
                <c:pt idx="319">
                  <c:v>-8.4462791074886856E-2</c:v>
                </c:pt>
                <c:pt idx="320">
                  <c:v>-0.28877252297354694</c:v>
                </c:pt>
                <c:pt idx="321">
                  <c:v>0.82025552114596789</c:v>
                </c:pt>
                <c:pt idx="322">
                  <c:v>0.72011050884813388</c:v>
                </c:pt>
                <c:pt idx="323">
                  <c:v>-0.20639357431907474</c:v>
                </c:pt>
                <c:pt idx="324">
                  <c:v>-3.1164600144801602E-2</c:v>
                </c:pt>
                <c:pt idx="325">
                  <c:v>-0.20639357431907474</c:v>
                </c:pt>
                <c:pt idx="326">
                  <c:v>-0.41958633803941564</c:v>
                </c:pt>
                <c:pt idx="327">
                  <c:v>-0.39293724257437307</c:v>
                </c:pt>
                <c:pt idx="328">
                  <c:v>-0.19105917293505736</c:v>
                </c:pt>
                <c:pt idx="329">
                  <c:v>-0.23547433204346169</c:v>
                </c:pt>
                <c:pt idx="330">
                  <c:v>0.88000508163838964</c:v>
                </c:pt>
                <c:pt idx="331">
                  <c:v>-0.16441007747001474</c:v>
                </c:pt>
                <c:pt idx="332">
                  <c:v>0.67569534973972956</c:v>
                </c:pt>
                <c:pt idx="333">
                  <c:v>-0.31298995617924519</c:v>
                </c:pt>
                <c:pt idx="334">
                  <c:v>-0.22415963796243649</c:v>
                </c:pt>
                <c:pt idx="335">
                  <c:v>-0.35740511528764957</c:v>
                </c:pt>
                <c:pt idx="336">
                  <c:v>-0.27745782889252169</c:v>
                </c:pt>
                <c:pt idx="337">
                  <c:v>0.62482882106898874</c:v>
                </c:pt>
                <c:pt idx="338">
                  <c:v>-0.33963905164428781</c:v>
                </c:pt>
                <c:pt idx="339">
                  <c:v>-0.20639357431907474</c:v>
                </c:pt>
                <c:pt idx="340">
                  <c:v>0.67569534973972956</c:v>
                </c:pt>
                <c:pt idx="341">
                  <c:v>-0.25080873342747911</c:v>
                </c:pt>
                <c:pt idx="342">
                  <c:v>0.84447295435166614</c:v>
                </c:pt>
                <c:pt idx="343">
                  <c:v>-0.19105917293505736</c:v>
                </c:pt>
                <c:pt idx="344">
                  <c:v>-0.19751054249739386</c:v>
                </c:pt>
                <c:pt idx="345">
                  <c:v>0.67569534973972956</c:v>
                </c:pt>
                <c:pt idx="346">
                  <c:v>-0.38405421075269214</c:v>
                </c:pt>
                <c:pt idx="347">
                  <c:v>-0.33318768208195126</c:v>
                </c:pt>
                <c:pt idx="348">
                  <c:v>-0.41070330621773482</c:v>
                </c:pt>
                <c:pt idx="349">
                  <c:v>0.82913855296764871</c:v>
                </c:pt>
                <c:pt idx="350">
                  <c:v>-0.30653858661690869</c:v>
                </c:pt>
                <c:pt idx="351">
                  <c:v>-0.22659130022178081</c:v>
                </c:pt>
                <c:pt idx="352">
                  <c:v>-0.10222885471824861</c:v>
                </c:pt>
                <c:pt idx="353">
                  <c:v>0.79117476342158088</c:v>
                </c:pt>
                <c:pt idx="354">
                  <c:v>-0.31298995617924519</c:v>
                </c:pt>
                <c:pt idx="355">
                  <c:v>-0.40182027439605389</c:v>
                </c:pt>
                <c:pt idx="356">
                  <c:v>-0.23304266978411736</c:v>
                </c:pt>
                <c:pt idx="357">
                  <c:v>-0.3420707139036322</c:v>
                </c:pt>
                <c:pt idx="358">
                  <c:v>0.80894082706494264</c:v>
                </c:pt>
                <c:pt idx="359">
                  <c:v>-0.33963905164428781</c:v>
                </c:pt>
                <c:pt idx="360">
                  <c:v>-0.17086144703235123</c:v>
                </c:pt>
                <c:pt idx="361">
                  <c:v>-0.29522389253588344</c:v>
                </c:pt>
                <c:pt idx="362">
                  <c:v>0.60706275742562688</c:v>
                </c:pt>
                <c:pt idx="363">
                  <c:v>-0.36628814710933044</c:v>
                </c:pt>
                <c:pt idx="364">
                  <c:v>0.68457838156141049</c:v>
                </c:pt>
                <c:pt idx="365">
                  <c:v>0.89777114528175139</c:v>
                </c:pt>
                <c:pt idx="366">
                  <c:v>0.60706275742562688</c:v>
                </c:pt>
                <c:pt idx="367">
                  <c:v>0.64904625427468698</c:v>
                </c:pt>
                <c:pt idx="368">
                  <c:v>-0.33963905164428781</c:v>
                </c:pt>
                <c:pt idx="369">
                  <c:v>0.80248945750260614</c:v>
                </c:pt>
                <c:pt idx="370">
                  <c:v>0.66681231791804874</c:v>
                </c:pt>
                <c:pt idx="371">
                  <c:v>-0.16441007747001474</c:v>
                </c:pt>
                <c:pt idx="372">
                  <c:v>0.66924398017739306</c:v>
                </c:pt>
                <c:pt idx="373">
                  <c:v>-0.23547433204346169</c:v>
                </c:pt>
                <c:pt idx="374">
                  <c:v>-0.19994220475673818</c:v>
                </c:pt>
                <c:pt idx="375">
                  <c:v>-0.31542161843858951</c:v>
                </c:pt>
                <c:pt idx="376">
                  <c:v>-0.15552704564833386</c:v>
                </c:pt>
                <c:pt idx="377">
                  <c:v>-0.12644628792394691</c:v>
                </c:pt>
                <c:pt idx="378">
                  <c:v>-0.22415963796243649</c:v>
                </c:pt>
                <c:pt idx="379">
                  <c:v>0.58041366196058441</c:v>
                </c:pt>
                <c:pt idx="380">
                  <c:v>-0.22659130022178081</c:v>
                </c:pt>
                <c:pt idx="381">
                  <c:v>-0.37517117893101132</c:v>
                </c:pt>
                <c:pt idx="382">
                  <c:v>-0.28634086071420256</c:v>
                </c:pt>
                <c:pt idx="383">
                  <c:v>-0.17329310929169561</c:v>
                </c:pt>
                <c:pt idx="384">
                  <c:v>0.60706275742562688</c:v>
                </c:pt>
                <c:pt idx="385">
                  <c:v>-0.12644628792394691</c:v>
                </c:pt>
                <c:pt idx="386">
                  <c:v>0.55376456649554173</c:v>
                </c:pt>
                <c:pt idx="387">
                  <c:v>-0.22659130022178081</c:v>
                </c:pt>
                <c:pt idx="388">
                  <c:v>-0.40182027439605389</c:v>
                </c:pt>
                <c:pt idx="389">
                  <c:v>-0.28634086071420256</c:v>
                </c:pt>
                <c:pt idx="390">
                  <c:v>-0.26857479707084081</c:v>
                </c:pt>
                <c:pt idx="391">
                  <c:v>0.74030823475084007</c:v>
                </c:pt>
                <c:pt idx="392">
                  <c:v>-9.9797192458904227E-2</c:v>
                </c:pt>
                <c:pt idx="393">
                  <c:v>-0.15552704564833386</c:v>
                </c:pt>
                <c:pt idx="394">
                  <c:v>0.62239715880964441</c:v>
                </c:pt>
                <c:pt idx="395">
                  <c:v>-0.41958633803941564</c:v>
                </c:pt>
                <c:pt idx="396">
                  <c:v>-0.27745782889252169</c:v>
                </c:pt>
                <c:pt idx="397">
                  <c:v>-8.4462791074886856E-2</c:v>
                </c:pt>
                <c:pt idx="398">
                  <c:v>0.59817972560394606</c:v>
                </c:pt>
                <c:pt idx="399">
                  <c:v>-3.1164600144801602E-2</c:v>
                </c:pt>
                <c:pt idx="400">
                  <c:v>-0.11111188653992948</c:v>
                </c:pt>
                <c:pt idx="401">
                  <c:v>-0.12644628792394691</c:v>
                </c:pt>
                <c:pt idx="402">
                  <c:v>-0.25080873342747911</c:v>
                </c:pt>
                <c:pt idx="403">
                  <c:v>-0.19105917293505736</c:v>
                </c:pt>
                <c:pt idx="404">
                  <c:v>-0.35095374572531302</c:v>
                </c:pt>
                <c:pt idx="405">
                  <c:v>-7.557975925320598E-2</c:v>
                </c:pt>
                <c:pt idx="406">
                  <c:v>-0.22415963796243649</c:v>
                </c:pt>
                <c:pt idx="407">
                  <c:v>-4.8930663788163353E-2</c:v>
                </c:pt>
                <c:pt idx="408">
                  <c:v>-0.14664401382665299</c:v>
                </c:pt>
                <c:pt idx="409">
                  <c:v>-0.14421235156730861</c:v>
                </c:pt>
                <c:pt idx="410">
                  <c:v>-0.18862751067571298</c:v>
                </c:pt>
                <c:pt idx="411">
                  <c:v>-0.19751054249739386</c:v>
                </c:pt>
                <c:pt idx="412">
                  <c:v>-0.15552704564833386</c:v>
                </c:pt>
                <c:pt idx="413">
                  <c:v>-0.11999491836161036</c:v>
                </c:pt>
                <c:pt idx="414">
                  <c:v>-0.36628814710933044</c:v>
                </c:pt>
                <c:pt idx="415">
                  <c:v>-0.15309538338898948</c:v>
                </c:pt>
                <c:pt idx="416">
                  <c:v>-0.27988949115186607</c:v>
                </c:pt>
                <c:pt idx="417">
                  <c:v>-0.27988949115186607</c:v>
                </c:pt>
                <c:pt idx="418">
                  <c:v>-0.25080873342747911</c:v>
                </c:pt>
                <c:pt idx="419">
                  <c:v>-0.20882523657841906</c:v>
                </c:pt>
                <c:pt idx="420">
                  <c:v>-0.24435736386514256</c:v>
                </c:pt>
                <c:pt idx="421">
                  <c:v>0.58929669378226524</c:v>
                </c:pt>
                <c:pt idx="422">
                  <c:v>-4.8930663788163353E-2</c:v>
                </c:pt>
                <c:pt idx="423">
                  <c:v>-6.6696727431525105E-2</c:v>
                </c:pt>
                <c:pt idx="424">
                  <c:v>-9.3345822896567732E-2</c:v>
                </c:pt>
                <c:pt idx="425">
                  <c:v>-0.11756325610226598</c:v>
                </c:pt>
                <c:pt idx="426">
                  <c:v>0.85578764843269139</c:v>
                </c:pt>
                <c:pt idx="427">
                  <c:v>-0.17974447885403211</c:v>
                </c:pt>
                <c:pt idx="428">
                  <c:v>-4.8930663788163353E-2</c:v>
                </c:pt>
                <c:pt idx="429">
                  <c:v>-6.6696727431525105E-2</c:v>
                </c:pt>
                <c:pt idx="430">
                  <c:v>0.90665417710343221</c:v>
                </c:pt>
                <c:pt idx="431">
                  <c:v>-0.19994220475673818</c:v>
                </c:pt>
                <c:pt idx="432">
                  <c:v>-0.12887795018329123</c:v>
                </c:pt>
                <c:pt idx="433">
                  <c:v>-2.2281568323120782E-2</c:v>
                </c:pt>
                <c:pt idx="434">
                  <c:v>-0.10222885471824861</c:v>
                </c:pt>
                <c:pt idx="435">
                  <c:v>-0.12887795018329123</c:v>
                </c:pt>
                <c:pt idx="436">
                  <c:v>-0.11756325610226598</c:v>
                </c:pt>
                <c:pt idx="437">
                  <c:v>0.72899354066981481</c:v>
                </c:pt>
                <c:pt idx="438">
                  <c:v>0.65147791653403131</c:v>
                </c:pt>
                <c:pt idx="439">
                  <c:v>-0.10222885471824861</c:v>
                </c:pt>
                <c:pt idx="440">
                  <c:v>-0.38405421075269214</c:v>
                </c:pt>
                <c:pt idx="441">
                  <c:v>-0.40182027439605389</c:v>
                </c:pt>
                <c:pt idx="442">
                  <c:v>0.84447295435166614</c:v>
                </c:pt>
                <c:pt idx="443">
                  <c:v>-0.11111188653992948</c:v>
                </c:pt>
                <c:pt idx="444">
                  <c:v>-0.18862751067571298</c:v>
                </c:pt>
                <c:pt idx="445">
                  <c:v>-0.25969176524915999</c:v>
                </c:pt>
                <c:pt idx="446">
                  <c:v>-0.16197841521067036</c:v>
                </c:pt>
                <c:pt idx="447">
                  <c:v>0.55376456649554173</c:v>
                </c:pt>
                <c:pt idx="448">
                  <c:v>-4.8930663788163353E-2</c:v>
                </c:pt>
                <c:pt idx="449">
                  <c:v>-0.37760284119035564</c:v>
                </c:pt>
                <c:pt idx="450">
                  <c:v>-0.29522389253588344</c:v>
                </c:pt>
                <c:pt idx="451">
                  <c:v>-0.21770826840009994</c:v>
                </c:pt>
                <c:pt idx="452">
                  <c:v>-0.27745782889252169</c:v>
                </c:pt>
                <c:pt idx="453">
                  <c:v>-0.25324039568682344</c:v>
                </c:pt>
                <c:pt idx="454">
                  <c:v>-9.3345822896567732E-2</c:v>
                </c:pt>
                <c:pt idx="455">
                  <c:v>-0.24192570160579824</c:v>
                </c:pt>
                <c:pt idx="456">
                  <c:v>-0.36628814710933044</c:v>
                </c:pt>
                <c:pt idx="457">
                  <c:v>-2.2281568323120782E-2</c:v>
                </c:pt>
                <c:pt idx="458">
                  <c:v>-0.11756325610226598</c:v>
                </c:pt>
                <c:pt idx="459">
                  <c:v>0.61594578924730792</c:v>
                </c:pt>
                <c:pt idx="460">
                  <c:v>-0.23547433204346169</c:v>
                </c:pt>
                <c:pt idx="461">
                  <c:v>-9.0914160637223407E-2</c:v>
                </c:pt>
                <c:pt idx="462">
                  <c:v>-0.18862751067571298</c:v>
                </c:pt>
                <c:pt idx="463">
                  <c:v>-0.35095374572531302</c:v>
                </c:pt>
                <c:pt idx="464">
                  <c:v>-0.13532931974562773</c:v>
                </c:pt>
                <c:pt idx="465">
                  <c:v>-0.16441007747001474</c:v>
                </c:pt>
                <c:pt idx="466">
                  <c:v>0.58041366196058441</c:v>
                </c:pt>
                <c:pt idx="467">
                  <c:v>0.78472339385924439</c:v>
                </c:pt>
                <c:pt idx="468">
                  <c:v>-0.10868022428058516</c:v>
                </c:pt>
                <c:pt idx="469">
                  <c:v>-0.26212342750850431</c:v>
                </c:pt>
                <c:pt idx="470">
                  <c:v>-0.32187298800092606</c:v>
                </c:pt>
                <c:pt idx="471">
                  <c:v>-0.22415963796243649</c:v>
                </c:pt>
                <c:pt idx="472">
                  <c:v>-0.32430465026027044</c:v>
                </c:pt>
                <c:pt idx="473">
                  <c:v>-0.41070330621773482</c:v>
                </c:pt>
                <c:pt idx="474">
                  <c:v>-0.31298995617924519</c:v>
                </c:pt>
                <c:pt idx="475">
                  <c:v>0.71122747702645306</c:v>
                </c:pt>
                <c:pt idx="476">
                  <c:v>0.75807429839420171</c:v>
                </c:pt>
                <c:pt idx="477">
                  <c:v>-0.14421235156730861</c:v>
                </c:pt>
                <c:pt idx="478">
                  <c:v>0.55376456649554173</c:v>
                </c:pt>
                <c:pt idx="479">
                  <c:v>0.66681231791804874</c:v>
                </c:pt>
                <c:pt idx="480">
                  <c:v>-0.10868022428058516</c:v>
                </c:pt>
                <c:pt idx="481">
                  <c:v>0.64016322245300605</c:v>
                </c:pt>
                <c:pt idx="482">
                  <c:v>0.82670689070830439</c:v>
                </c:pt>
                <c:pt idx="483">
                  <c:v>-0.22415963796243649</c:v>
                </c:pt>
                <c:pt idx="484">
                  <c:v>0.77584036203756357</c:v>
                </c:pt>
                <c:pt idx="485">
                  <c:v>-0.32430465026027044</c:v>
                </c:pt>
                <c:pt idx="486">
                  <c:v>-0.14421235156730861</c:v>
                </c:pt>
                <c:pt idx="487">
                  <c:v>-0.21527660614075561</c:v>
                </c:pt>
                <c:pt idx="488">
                  <c:v>0.75564263613485738</c:v>
                </c:pt>
                <c:pt idx="489">
                  <c:v>-0.11756325610226598</c:v>
                </c:pt>
                <c:pt idx="490">
                  <c:v>-0.23304266978411736</c:v>
                </c:pt>
                <c:pt idx="491">
                  <c:v>-0.35983677754699395</c:v>
                </c:pt>
                <c:pt idx="492">
                  <c:v>-0.28634086071420256</c:v>
                </c:pt>
                <c:pt idx="493">
                  <c:v>-0.28877252297354694</c:v>
                </c:pt>
                <c:pt idx="494">
                  <c:v>-0.32430465026027044</c:v>
                </c:pt>
                <c:pt idx="495">
                  <c:v>-0.31298995617924519</c:v>
                </c:pt>
                <c:pt idx="496">
                  <c:v>-0.23304266978411736</c:v>
                </c:pt>
                <c:pt idx="497">
                  <c:v>0.75564263613485738</c:v>
                </c:pt>
                <c:pt idx="498">
                  <c:v>-0.10868022428058516</c:v>
                </c:pt>
                <c:pt idx="499">
                  <c:v>-0.41070330621773482</c:v>
                </c:pt>
                <c:pt idx="500">
                  <c:v>0.56264759831722255</c:v>
                </c:pt>
                <c:pt idx="501">
                  <c:v>0.58041366196058441</c:v>
                </c:pt>
                <c:pt idx="502">
                  <c:v>-3.1164600144801602E-2</c:v>
                </c:pt>
                <c:pt idx="503">
                  <c:v>-0.38405421075269214</c:v>
                </c:pt>
                <c:pt idx="504">
                  <c:v>-0.11999491836161036</c:v>
                </c:pt>
                <c:pt idx="505">
                  <c:v>-0.16197841521067036</c:v>
                </c:pt>
                <c:pt idx="506">
                  <c:v>-0.32187298800092606</c:v>
                </c:pt>
                <c:pt idx="507">
                  <c:v>0.58041366196058441</c:v>
                </c:pt>
                <c:pt idx="508">
                  <c:v>-0.22659130022178081</c:v>
                </c:pt>
                <c:pt idx="509">
                  <c:v>-0.43735240168277739</c:v>
                </c:pt>
                <c:pt idx="510">
                  <c:v>-0.32430465026027044</c:v>
                </c:pt>
                <c:pt idx="511">
                  <c:v>0.83802158478932964</c:v>
                </c:pt>
                <c:pt idx="512">
                  <c:v>-0.17086144703235123</c:v>
                </c:pt>
                <c:pt idx="513">
                  <c:v>-0.15309538338898948</c:v>
                </c:pt>
                <c:pt idx="514">
                  <c:v>-0.30653858661690869</c:v>
                </c:pt>
                <c:pt idx="515">
                  <c:v>-0.41958633803941564</c:v>
                </c:pt>
                <c:pt idx="516">
                  <c:v>-0.37760284119035564</c:v>
                </c:pt>
                <c:pt idx="517">
                  <c:v>-0.29765555479522782</c:v>
                </c:pt>
                <c:pt idx="518">
                  <c:v>0.67569534973972956</c:v>
                </c:pt>
                <c:pt idx="519">
                  <c:v>-0.19751054249739386</c:v>
                </c:pt>
                <c:pt idx="520">
                  <c:v>0.76695733021588264</c:v>
                </c:pt>
                <c:pt idx="521">
                  <c:v>0.55376456649554173</c:v>
                </c:pt>
                <c:pt idx="522">
                  <c:v>-0.25969176524915999</c:v>
                </c:pt>
                <c:pt idx="523">
                  <c:v>-0.19751054249739386</c:v>
                </c:pt>
                <c:pt idx="524">
                  <c:v>0.6579292860963678</c:v>
                </c:pt>
                <c:pt idx="525">
                  <c:v>-0.35740511528764957</c:v>
                </c:pt>
                <c:pt idx="526">
                  <c:v>-0.17974447885403211</c:v>
                </c:pt>
                <c:pt idx="527">
                  <c:v>0.90665417710343221</c:v>
                </c:pt>
                <c:pt idx="528">
                  <c:v>0.55376456649554173</c:v>
                </c:pt>
                <c:pt idx="529">
                  <c:v>0.63128019063132523</c:v>
                </c:pt>
                <c:pt idx="530">
                  <c:v>-0.37760284119035564</c:v>
                </c:pt>
                <c:pt idx="531">
                  <c:v>0.85578764843269139</c:v>
                </c:pt>
                <c:pt idx="532">
                  <c:v>-0.19994220475673818</c:v>
                </c:pt>
                <c:pt idx="533">
                  <c:v>-0.40182027439605389</c:v>
                </c:pt>
                <c:pt idx="534">
                  <c:v>-0.16197841521067036</c:v>
                </c:pt>
                <c:pt idx="535">
                  <c:v>-0.38405421075269214</c:v>
                </c:pt>
                <c:pt idx="536">
                  <c:v>-0.29522389253588344</c:v>
                </c:pt>
                <c:pt idx="537">
                  <c:v>-0.13532931974562773</c:v>
                </c:pt>
                <c:pt idx="538">
                  <c:v>-0.17086144703235123</c:v>
                </c:pt>
                <c:pt idx="539">
                  <c:v>0.59817972560394606</c:v>
                </c:pt>
                <c:pt idx="540">
                  <c:v>-0.23547433204346169</c:v>
                </c:pt>
                <c:pt idx="541">
                  <c:v>-0.17086144703235123</c:v>
                </c:pt>
                <c:pt idx="542">
                  <c:v>0.67812701199907388</c:v>
                </c:pt>
                <c:pt idx="543">
                  <c:v>-0.15552704564833386</c:v>
                </c:pt>
                <c:pt idx="544">
                  <c:v>-0.12644628792394691</c:v>
                </c:pt>
                <c:pt idx="545">
                  <c:v>-0.21770826840009994</c:v>
                </c:pt>
                <c:pt idx="546">
                  <c:v>0.64016322245300605</c:v>
                </c:pt>
                <c:pt idx="547">
                  <c:v>-0.40182027439605389</c:v>
                </c:pt>
                <c:pt idx="548">
                  <c:v>-0.34852208346596869</c:v>
                </c:pt>
                <c:pt idx="549">
                  <c:v>-9.9797192458904227E-2</c:v>
                </c:pt>
                <c:pt idx="550">
                  <c:v>0.62482882106898874</c:v>
                </c:pt>
                <c:pt idx="551">
                  <c:v>-0.21527660614075561</c:v>
                </c:pt>
                <c:pt idx="552">
                  <c:v>-0.25324039568682344</c:v>
                </c:pt>
                <c:pt idx="553">
                  <c:v>-0.10222885471824861</c:v>
                </c:pt>
                <c:pt idx="554">
                  <c:v>0.55376456649554173</c:v>
                </c:pt>
                <c:pt idx="555">
                  <c:v>0.68701004382075481</c:v>
                </c:pt>
                <c:pt idx="556">
                  <c:v>0.79117476342158088</c:v>
                </c:pt>
                <c:pt idx="557">
                  <c:v>-9.9797192458904227E-2</c:v>
                </c:pt>
                <c:pt idx="558">
                  <c:v>-0.14664401382665299</c:v>
                </c:pt>
                <c:pt idx="559">
                  <c:v>0.72254217110747831</c:v>
                </c:pt>
                <c:pt idx="560">
                  <c:v>-0.14421235156730861</c:v>
                </c:pt>
                <c:pt idx="561">
                  <c:v>-0.3420707139036322</c:v>
                </c:pt>
                <c:pt idx="562">
                  <c:v>-4.0047631966482533E-2</c:v>
                </c:pt>
                <c:pt idx="563">
                  <c:v>0.69346141338309131</c:v>
                </c:pt>
                <c:pt idx="564">
                  <c:v>-9.9797192458904227E-2</c:v>
                </c:pt>
                <c:pt idx="565">
                  <c:v>-9.0914160637223407E-2</c:v>
                </c:pt>
                <c:pt idx="566">
                  <c:v>-0.22659130022178081</c:v>
                </c:pt>
                <c:pt idx="567">
                  <c:v>-0.19751054249739386</c:v>
                </c:pt>
                <c:pt idx="568">
                  <c:v>-0.21527660614075561</c:v>
                </c:pt>
                <c:pt idx="569">
                  <c:v>-9.3345822896567732E-2</c:v>
                </c:pt>
                <c:pt idx="570">
                  <c:v>-0.30653858661690869</c:v>
                </c:pt>
                <c:pt idx="571">
                  <c:v>-4.8930663788163353E-2</c:v>
                </c:pt>
                <c:pt idx="572">
                  <c:v>-0.27100645933018519</c:v>
                </c:pt>
                <c:pt idx="573">
                  <c:v>-0.24192570160579824</c:v>
                </c:pt>
                <c:pt idx="574">
                  <c:v>-0.44623543350445827</c:v>
                </c:pt>
                <c:pt idx="575">
                  <c:v>-0.26857479707084081</c:v>
                </c:pt>
                <c:pt idx="576">
                  <c:v>0.64016322245300605</c:v>
                </c:pt>
                <c:pt idx="577">
                  <c:v>-0.22415963796243649</c:v>
                </c:pt>
                <c:pt idx="578">
                  <c:v>-0.37517117893101132</c:v>
                </c:pt>
                <c:pt idx="579">
                  <c:v>-0.26857479707084081</c:v>
                </c:pt>
                <c:pt idx="580">
                  <c:v>0.58041366196058441</c:v>
                </c:pt>
                <c:pt idx="581">
                  <c:v>-0.27988949115186607</c:v>
                </c:pt>
                <c:pt idx="582">
                  <c:v>-0.21527660614075561</c:v>
                </c:pt>
                <c:pt idx="583">
                  <c:v>-0.13776098200497211</c:v>
                </c:pt>
                <c:pt idx="584">
                  <c:v>-0.17329310929169561</c:v>
                </c:pt>
                <c:pt idx="585">
                  <c:v>-5.7813695609844284E-2</c:v>
                </c:pt>
                <c:pt idx="586">
                  <c:v>-8.4462791074886856E-2</c:v>
                </c:pt>
                <c:pt idx="587">
                  <c:v>0.79360642568092521</c:v>
                </c:pt>
                <c:pt idx="588">
                  <c:v>-0.3420707139036322</c:v>
                </c:pt>
                <c:pt idx="589">
                  <c:v>-0.44623543350445827</c:v>
                </c:pt>
                <c:pt idx="590">
                  <c:v>-0.20639357431907474</c:v>
                </c:pt>
                <c:pt idx="591">
                  <c:v>-4.8930663788163353E-2</c:v>
                </c:pt>
                <c:pt idx="592">
                  <c:v>-0.32187298800092606</c:v>
                </c:pt>
                <c:pt idx="593">
                  <c:v>-0.37517117893101132</c:v>
                </c:pt>
                <c:pt idx="594">
                  <c:v>-0.21527660614075561</c:v>
                </c:pt>
                <c:pt idx="595">
                  <c:v>0.69346141338309131</c:v>
                </c:pt>
                <c:pt idx="596">
                  <c:v>-0.14664401382665299</c:v>
                </c:pt>
                <c:pt idx="597">
                  <c:v>-0.39293724257437307</c:v>
                </c:pt>
                <c:pt idx="598">
                  <c:v>-0.29522389253588344</c:v>
                </c:pt>
                <c:pt idx="599">
                  <c:v>0.66924398017739306</c:v>
                </c:pt>
                <c:pt idx="600">
                  <c:v>-9.9797192458904227E-2</c:v>
                </c:pt>
                <c:pt idx="601">
                  <c:v>0.78229173159990006</c:v>
                </c:pt>
                <c:pt idx="602">
                  <c:v>0.81137248932428707</c:v>
                </c:pt>
                <c:pt idx="603">
                  <c:v>-0.33963905164428781</c:v>
                </c:pt>
                <c:pt idx="604">
                  <c:v>-0.18862751067571298</c:v>
                </c:pt>
                <c:pt idx="605">
                  <c:v>-0.43735240168277739</c:v>
                </c:pt>
                <c:pt idx="606">
                  <c:v>-0.33075601982260694</c:v>
                </c:pt>
                <c:pt idx="607">
                  <c:v>-0.25080873342747911</c:v>
                </c:pt>
                <c:pt idx="608">
                  <c:v>-0.14421235156730861</c:v>
                </c:pt>
                <c:pt idx="609">
                  <c:v>-5.7813695609844284E-2</c:v>
                </c:pt>
                <c:pt idx="610">
                  <c:v>-0.41958633803941564</c:v>
                </c:pt>
                <c:pt idx="611">
                  <c:v>-4.8930663788163353E-2</c:v>
                </c:pt>
                <c:pt idx="612">
                  <c:v>-0.38405421075269214</c:v>
                </c:pt>
                <c:pt idx="613">
                  <c:v>0.73142520292915925</c:v>
                </c:pt>
                <c:pt idx="614">
                  <c:v>0.63371185289066956</c:v>
                </c:pt>
                <c:pt idx="615">
                  <c:v>-0.35983677754699395</c:v>
                </c:pt>
                <c:pt idx="616">
                  <c:v>0.71365913928579738</c:v>
                </c:pt>
                <c:pt idx="617">
                  <c:v>-0.25080873342747911</c:v>
                </c:pt>
                <c:pt idx="618">
                  <c:v>-0.27745782889252169</c:v>
                </c:pt>
                <c:pt idx="619">
                  <c:v>-0.13776098200497211</c:v>
                </c:pt>
                <c:pt idx="620">
                  <c:v>-0.14421235156730861</c:v>
                </c:pt>
                <c:pt idx="621">
                  <c:v>0.67569534973972956</c:v>
                </c:pt>
                <c:pt idx="622">
                  <c:v>0.9688353998551984</c:v>
                </c:pt>
                <c:pt idx="623">
                  <c:v>-0.13776098200497211</c:v>
                </c:pt>
                <c:pt idx="624">
                  <c:v>-0.35095374572531302</c:v>
                </c:pt>
                <c:pt idx="625">
                  <c:v>-0.10868022428058516</c:v>
                </c:pt>
                <c:pt idx="626">
                  <c:v>-0.30410692435756431</c:v>
                </c:pt>
                <c:pt idx="627">
                  <c:v>-0.22659130022178081</c:v>
                </c:pt>
                <c:pt idx="628">
                  <c:v>0.72011050884813388</c:v>
                </c:pt>
                <c:pt idx="629">
                  <c:v>-0.12887795018329123</c:v>
                </c:pt>
                <c:pt idx="630">
                  <c:v>-0.23304266978411736</c:v>
                </c:pt>
                <c:pt idx="631">
                  <c:v>-0.30410692435756431</c:v>
                </c:pt>
                <c:pt idx="632">
                  <c:v>0.76695733021588264</c:v>
                </c:pt>
                <c:pt idx="633">
                  <c:v>-9.0914160637223407E-2</c:v>
                </c:pt>
                <c:pt idx="634">
                  <c:v>0.63371185289066956</c:v>
                </c:pt>
                <c:pt idx="635">
                  <c:v>-0.15309538338898948</c:v>
                </c:pt>
                <c:pt idx="636">
                  <c:v>-0.10222885471824861</c:v>
                </c:pt>
                <c:pt idx="637">
                  <c:v>-9.0914160637223407E-2</c:v>
                </c:pt>
                <c:pt idx="638">
                  <c:v>-0.36628814710933044</c:v>
                </c:pt>
                <c:pt idx="639">
                  <c:v>-0.17086144703235123</c:v>
                </c:pt>
                <c:pt idx="640">
                  <c:v>0.81782385888662357</c:v>
                </c:pt>
                <c:pt idx="641">
                  <c:v>-0.32430465026027044</c:v>
                </c:pt>
                <c:pt idx="642">
                  <c:v>-0.17974447885403211</c:v>
                </c:pt>
                <c:pt idx="643">
                  <c:v>-0.25324039568682344</c:v>
                </c:pt>
                <c:pt idx="644">
                  <c:v>-0.12887795018329123</c:v>
                </c:pt>
                <c:pt idx="645">
                  <c:v>-0.34852208346596869</c:v>
                </c:pt>
                <c:pt idx="646">
                  <c:v>-0.14421235156730861</c:v>
                </c:pt>
                <c:pt idx="647">
                  <c:v>-0.22659130022178081</c:v>
                </c:pt>
                <c:pt idx="648">
                  <c:v>-0.17086144703235123</c:v>
                </c:pt>
                <c:pt idx="649">
                  <c:v>-0.18862751067571298</c:v>
                </c:pt>
                <c:pt idx="650">
                  <c:v>-0.29765555479522782</c:v>
                </c:pt>
                <c:pt idx="651">
                  <c:v>-0.15309538338898948</c:v>
                </c:pt>
                <c:pt idx="652">
                  <c:v>-9.0914160637223407E-2</c:v>
                </c:pt>
                <c:pt idx="653">
                  <c:v>-0.19994220475673818</c:v>
                </c:pt>
                <c:pt idx="654">
                  <c:v>-0.18217614111337649</c:v>
                </c:pt>
                <c:pt idx="655">
                  <c:v>-0.11999491836161036</c:v>
                </c:pt>
                <c:pt idx="656">
                  <c:v>0.81137248932428707</c:v>
                </c:pt>
                <c:pt idx="657">
                  <c:v>-0.11756325610226598</c:v>
                </c:pt>
                <c:pt idx="658">
                  <c:v>-0.13532931974562773</c:v>
                </c:pt>
                <c:pt idx="659">
                  <c:v>0.83558992252998521</c:v>
                </c:pt>
                <c:pt idx="660">
                  <c:v>-0.23304266978411736</c:v>
                </c:pt>
                <c:pt idx="661">
                  <c:v>-8.4462791074886856E-2</c:v>
                </c:pt>
                <c:pt idx="662">
                  <c:v>-0.44623543350445827</c:v>
                </c:pt>
                <c:pt idx="663">
                  <c:v>-0.37760284119035564</c:v>
                </c:pt>
                <c:pt idx="664">
                  <c:v>-0.19105917293505736</c:v>
                </c:pt>
                <c:pt idx="665">
                  <c:v>-0.14664401382665299</c:v>
                </c:pt>
                <c:pt idx="666">
                  <c:v>-0.12887795018329123</c:v>
                </c:pt>
                <c:pt idx="667">
                  <c:v>-0.12887795018329123</c:v>
                </c:pt>
                <c:pt idx="668">
                  <c:v>-0.37517117893101132</c:v>
                </c:pt>
                <c:pt idx="669">
                  <c:v>-4.0047631966482533E-2</c:v>
                </c:pt>
                <c:pt idx="670">
                  <c:v>-9.3345822896567732E-2</c:v>
                </c:pt>
                <c:pt idx="671">
                  <c:v>0.75564263613485738</c:v>
                </c:pt>
                <c:pt idx="672">
                  <c:v>-0.22415963796243649</c:v>
                </c:pt>
                <c:pt idx="673">
                  <c:v>0.60706275742562688</c:v>
                </c:pt>
                <c:pt idx="674">
                  <c:v>0.68457838156141049</c:v>
                </c:pt>
                <c:pt idx="675">
                  <c:v>-0.27745782889252169</c:v>
                </c:pt>
                <c:pt idx="676">
                  <c:v>-0.38405421075269214</c:v>
                </c:pt>
                <c:pt idx="677">
                  <c:v>-8.4462791074886856E-2</c:v>
                </c:pt>
                <c:pt idx="678">
                  <c:v>-0.14664401382665299</c:v>
                </c:pt>
                <c:pt idx="679">
                  <c:v>-0.36628814710933044</c:v>
                </c:pt>
                <c:pt idx="680">
                  <c:v>-0.3420707139036322</c:v>
                </c:pt>
                <c:pt idx="681">
                  <c:v>-0.17974447885403211</c:v>
                </c:pt>
                <c:pt idx="682">
                  <c:v>-4.8930663788163353E-2</c:v>
                </c:pt>
                <c:pt idx="683">
                  <c:v>0.64016322245300605</c:v>
                </c:pt>
                <c:pt idx="684">
                  <c:v>0.57153063013890337</c:v>
                </c:pt>
                <c:pt idx="685">
                  <c:v>-0.25324039568682344</c:v>
                </c:pt>
                <c:pt idx="686">
                  <c:v>-0.32430465026027044</c:v>
                </c:pt>
                <c:pt idx="687">
                  <c:v>-5.7813695609844284E-2</c:v>
                </c:pt>
                <c:pt idx="688">
                  <c:v>-0.17329310929169561</c:v>
                </c:pt>
                <c:pt idx="689">
                  <c:v>-0.12887795018329123</c:v>
                </c:pt>
                <c:pt idx="690">
                  <c:v>-0.33318768208195126</c:v>
                </c:pt>
                <c:pt idx="691">
                  <c:v>-0.38405421075269214</c:v>
                </c:pt>
                <c:pt idx="692">
                  <c:v>-0.10222885471824861</c:v>
                </c:pt>
                <c:pt idx="693">
                  <c:v>-4.8930663788163353E-2</c:v>
                </c:pt>
                <c:pt idx="694">
                  <c:v>0.80248945750260614</c:v>
                </c:pt>
                <c:pt idx="695">
                  <c:v>-0.11999491836161036</c:v>
                </c:pt>
                <c:pt idx="696">
                  <c:v>-0.21770826840009994</c:v>
                </c:pt>
                <c:pt idx="697">
                  <c:v>-0.29522389253588344</c:v>
                </c:pt>
                <c:pt idx="698">
                  <c:v>0.55376456649554173</c:v>
                </c:pt>
                <c:pt idx="699">
                  <c:v>-0.11756325610226598</c:v>
                </c:pt>
                <c:pt idx="700">
                  <c:v>0.67569534973972956</c:v>
                </c:pt>
                <c:pt idx="701">
                  <c:v>-0.27100645933018519</c:v>
                </c:pt>
                <c:pt idx="702">
                  <c:v>-0.19994220475673818</c:v>
                </c:pt>
                <c:pt idx="703">
                  <c:v>-0.38405421075269214</c:v>
                </c:pt>
                <c:pt idx="704">
                  <c:v>-0.14664401382665299</c:v>
                </c:pt>
                <c:pt idx="705">
                  <c:v>-0.28634086071420256</c:v>
                </c:pt>
                <c:pt idx="706">
                  <c:v>-0.24192570160579824</c:v>
                </c:pt>
                <c:pt idx="707">
                  <c:v>-0.30653858661690869</c:v>
                </c:pt>
                <c:pt idx="708">
                  <c:v>0.68457838156141049</c:v>
                </c:pt>
                <c:pt idx="709">
                  <c:v>-0.22659130022178081</c:v>
                </c:pt>
                <c:pt idx="710">
                  <c:v>-0.26857479707084081</c:v>
                </c:pt>
                <c:pt idx="711">
                  <c:v>-0.37760284119035564</c:v>
                </c:pt>
                <c:pt idx="712">
                  <c:v>-0.15552704564833386</c:v>
                </c:pt>
                <c:pt idx="713">
                  <c:v>-0.11999491836161036</c:v>
                </c:pt>
                <c:pt idx="714">
                  <c:v>-0.21770826840009994</c:v>
                </c:pt>
                <c:pt idx="715">
                  <c:v>0.62239715880964441</c:v>
                </c:pt>
                <c:pt idx="716">
                  <c:v>-0.23304266978411736</c:v>
                </c:pt>
                <c:pt idx="717">
                  <c:v>0.58041366196058441</c:v>
                </c:pt>
                <c:pt idx="718">
                  <c:v>-0.14421235156730861</c:v>
                </c:pt>
                <c:pt idx="719">
                  <c:v>-0.29765555479522782</c:v>
                </c:pt>
                <c:pt idx="720">
                  <c:v>-0.35740511528764957</c:v>
                </c:pt>
                <c:pt idx="721">
                  <c:v>0.71365913928579738</c:v>
                </c:pt>
                <c:pt idx="722">
                  <c:v>-0.32430465026027044</c:v>
                </c:pt>
                <c:pt idx="723">
                  <c:v>0.67812701199907388</c:v>
                </c:pt>
                <c:pt idx="724">
                  <c:v>0.62482882106898874</c:v>
                </c:pt>
                <c:pt idx="725">
                  <c:v>-2.2281568323120782E-2</c:v>
                </c:pt>
                <c:pt idx="726">
                  <c:v>-6.6696727431525105E-2</c:v>
                </c:pt>
                <c:pt idx="727">
                  <c:v>-0.29522389253588344</c:v>
                </c:pt>
                <c:pt idx="728">
                  <c:v>-0.19751054249739386</c:v>
                </c:pt>
                <c:pt idx="729">
                  <c:v>0.56264759831722255</c:v>
                </c:pt>
                <c:pt idx="730">
                  <c:v>0.63128019063132523</c:v>
                </c:pt>
                <c:pt idx="731">
                  <c:v>-0.25969176524915999</c:v>
                </c:pt>
                <c:pt idx="732">
                  <c:v>-0.35740511528764957</c:v>
                </c:pt>
                <c:pt idx="733">
                  <c:v>0.94218630439015572</c:v>
                </c:pt>
                <c:pt idx="734">
                  <c:v>-0.25969176524915999</c:v>
                </c:pt>
                <c:pt idx="735">
                  <c:v>0.56264759831722255</c:v>
                </c:pt>
                <c:pt idx="736">
                  <c:v>-0.21527660614075561</c:v>
                </c:pt>
                <c:pt idx="737">
                  <c:v>-5.7813695609844284E-2</c:v>
                </c:pt>
                <c:pt idx="738">
                  <c:v>-0.22659130022178081</c:v>
                </c:pt>
                <c:pt idx="739">
                  <c:v>-0.43735240168277739</c:v>
                </c:pt>
                <c:pt idx="740">
                  <c:v>-9.9797192458904227E-2</c:v>
                </c:pt>
                <c:pt idx="741">
                  <c:v>-7.557975925320598E-2</c:v>
                </c:pt>
                <c:pt idx="742">
                  <c:v>-0.19751054249739386</c:v>
                </c:pt>
                <c:pt idx="743">
                  <c:v>-0.12887795018329123</c:v>
                </c:pt>
                <c:pt idx="744">
                  <c:v>-0.34852208346596869</c:v>
                </c:pt>
                <c:pt idx="745">
                  <c:v>-0.21770826840009994</c:v>
                </c:pt>
                <c:pt idx="746">
                  <c:v>0.63371185289066956</c:v>
                </c:pt>
                <c:pt idx="747">
                  <c:v>-0.3420707139036322</c:v>
                </c:pt>
                <c:pt idx="748">
                  <c:v>0.69346141338309131</c:v>
                </c:pt>
                <c:pt idx="749">
                  <c:v>-0.31542161843858951</c:v>
                </c:pt>
                <c:pt idx="750">
                  <c:v>-0.15309538338898948</c:v>
                </c:pt>
                <c:pt idx="751">
                  <c:v>-0.29765555479522782</c:v>
                </c:pt>
                <c:pt idx="752">
                  <c:v>0.80005779524326182</c:v>
                </c:pt>
                <c:pt idx="753">
                  <c:v>-0.26212342750850431</c:v>
                </c:pt>
                <c:pt idx="754">
                  <c:v>-0.40182027439605389</c:v>
                </c:pt>
                <c:pt idx="755">
                  <c:v>-0.27100645933018519</c:v>
                </c:pt>
                <c:pt idx="756">
                  <c:v>-0.18862751067571298</c:v>
                </c:pt>
                <c:pt idx="757">
                  <c:v>-0.3420707139036322</c:v>
                </c:pt>
                <c:pt idx="758">
                  <c:v>0.82913855296764871</c:v>
                </c:pt>
                <c:pt idx="759">
                  <c:v>-0.13776098200497211</c:v>
                </c:pt>
                <c:pt idx="760">
                  <c:v>-6.6696727431525105E-2</c:v>
                </c:pt>
                <c:pt idx="761">
                  <c:v>0.62239715880964441</c:v>
                </c:pt>
                <c:pt idx="762">
                  <c:v>0.62482882106898874</c:v>
                </c:pt>
                <c:pt idx="763">
                  <c:v>0.64259488471235038</c:v>
                </c:pt>
                <c:pt idx="764">
                  <c:v>-5.7813695609844284E-2</c:v>
                </c:pt>
                <c:pt idx="765">
                  <c:v>-0.14664401382665299</c:v>
                </c:pt>
                <c:pt idx="766">
                  <c:v>-0.18862751067571298</c:v>
                </c:pt>
                <c:pt idx="767">
                  <c:v>-0.43735240168277739</c:v>
                </c:pt>
                <c:pt idx="768">
                  <c:v>-9.3345822896567732E-2</c:v>
                </c:pt>
                <c:pt idx="769">
                  <c:v>-8.4462791074886856E-2</c:v>
                </c:pt>
                <c:pt idx="770">
                  <c:v>0.63128019063132523</c:v>
                </c:pt>
                <c:pt idx="771">
                  <c:v>0.76695733021588264</c:v>
                </c:pt>
                <c:pt idx="772">
                  <c:v>-0.19751054249739386</c:v>
                </c:pt>
                <c:pt idx="773">
                  <c:v>-0.25324039568682344</c:v>
                </c:pt>
                <c:pt idx="774">
                  <c:v>-0.16197841521067036</c:v>
                </c:pt>
                <c:pt idx="775">
                  <c:v>-0.16197841521067036</c:v>
                </c:pt>
                <c:pt idx="776">
                  <c:v>-6.6696727431525105E-2</c:v>
                </c:pt>
                <c:pt idx="777">
                  <c:v>-0.38405421075269214</c:v>
                </c:pt>
                <c:pt idx="778">
                  <c:v>-0.24435736386514256</c:v>
                </c:pt>
                <c:pt idx="779">
                  <c:v>-0.31298995617924519</c:v>
                </c:pt>
                <c:pt idx="780">
                  <c:v>-0.11756325610226598</c:v>
                </c:pt>
                <c:pt idx="781">
                  <c:v>0.60706275742562688</c:v>
                </c:pt>
                <c:pt idx="782">
                  <c:v>-0.12644628792394691</c:v>
                </c:pt>
                <c:pt idx="783">
                  <c:v>-0.14664401382665299</c:v>
                </c:pt>
                <c:pt idx="784">
                  <c:v>-0.35740511528764957</c:v>
                </c:pt>
                <c:pt idx="785">
                  <c:v>-3.1164600144801602E-2</c:v>
                </c:pt>
                <c:pt idx="786">
                  <c:v>-0.24192570160579824</c:v>
                </c:pt>
                <c:pt idx="787">
                  <c:v>-0.22659130022178081</c:v>
                </c:pt>
                <c:pt idx="788">
                  <c:v>-0.29765555479522782</c:v>
                </c:pt>
                <c:pt idx="789">
                  <c:v>-0.13776098200497211</c:v>
                </c:pt>
                <c:pt idx="790">
                  <c:v>-0.12887795018329123</c:v>
                </c:pt>
                <c:pt idx="791">
                  <c:v>-0.36871980936867477</c:v>
                </c:pt>
                <c:pt idx="792">
                  <c:v>-0.31298995617924519</c:v>
                </c:pt>
                <c:pt idx="793">
                  <c:v>0.65147791653403131</c:v>
                </c:pt>
                <c:pt idx="794">
                  <c:v>-7.557975925320598E-2</c:v>
                </c:pt>
                <c:pt idx="795">
                  <c:v>-0.17974447885403211</c:v>
                </c:pt>
                <c:pt idx="796">
                  <c:v>-0.18862751067571298</c:v>
                </c:pt>
                <c:pt idx="797">
                  <c:v>-9.0914160637223407E-2</c:v>
                </c:pt>
                <c:pt idx="798">
                  <c:v>-0.25080873342747911</c:v>
                </c:pt>
                <c:pt idx="799">
                  <c:v>0.55376456649554173</c:v>
                </c:pt>
                <c:pt idx="800">
                  <c:v>-2.2281568323120782E-2</c:v>
                </c:pt>
                <c:pt idx="801">
                  <c:v>-0.35740511528764957</c:v>
                </c:pt>
                <c:pt idx="802">
                  <c:v>-0.22659130022178081</c:v>
                </c:pt>
                <c:pt idx="803">
                  <c:v>0.63128019063132523</c:v>
                </c:pt>
                <c:pt idx="804">
                  <c:v>-0.35740511528764957</c:v>
                </c:pt>
                <c:pt idx="805">
                  <c:v>-0.27100645933018519</c:v>
                </c:pt>
                <c:pt idx="806">
                  <c:v>-0.32187298800092606</c:v>
                </c:pt>
                <c:pt idx="807">
                  <c:v>-0.19105917293505736</c:v>
                </c:pt>
                <c:pt idx="808">
                  <c:v>-4.0047631966482533E-2</c:v>
                </c:pt>
                <c:pt idx="809">
                  <c:v>-0.18217614111337649</c:v>
                </c:pt>
                <c:pt idx="810">
                  <c:v>-0.24435736386514256</c:v>
                </c:pt>
                <c:pt idx="811">
                  <c:v>0.82670689070830439</c:v>
                </c:pt>
                <c:pt idx="812">
                  <c:v>-0.16197841521067036</c:v>
                </c:pt>
                <c:pt idx="813">
                  <c:v>-4.0047631966482533E-2</c:v>
                </c:pt>
                <c:pt idx="814">
                  <c:v>-0.27988949115186607</c:v>
                </c:pt>
                <c:pt idx="815">
                  <c:v>-0.28877252297354694</c:v>
                </c:pt>
                <c:pt idx="816">
                  <c:v>-0.15552704564833386</c:v>
                </c:pt>
                <c:pt idx="817">
                  <c:v>-0.20639357431907474</c:v>
                </c:pt>
                <c:pt idx="818">
                  <c:v>-0.18862751067571298</c:v>
                </c:pt>
                <c:pt idx="819">
                  <c:v>0.83802158478932964</c:v>
                </c:pt>
                <c:pt idx="820">
                  <c:v>0.64904625427468698</c:v>
                </c:pt>
                <c:pt idx="821">
                  <c:v>-0.15552704564833386</c:v>
                </c:pt>
                <c:pt idx="822">
                  <c:v>-0.22659130022178081</c:v>
                </c:pt>
                <c:pt idx="823">
                  <c:v>-0.14421235156730861</c:v>
                </c:pt>
                <c:pt idx="824">
                  <c:v>-0.17329310929169561</c:v>
                </c:pt>
                <c:pt idx="825">
                  <c:v>0.56264759831722255</c:v>
                </c:pt>
                <c:pt idx="826">
                  <c:v>-0.11999491836161036</c:v>
                </c:pt>
                <c:pt idx="827">
                  <c:v>-0.35983677754699395</c:v>
                </c:pt>
                <c:pt idx="828">
                  <c:v>-0.12887795018329123</c:v>
                </c:pt>
                <c:pt idx="829">
                  <c:v>-0.14421235156730861</c:v>
                </c:pt>
                <c:pt idx="830">
                  <c:v>0.55376456649554173</c:v>
                </c:pt>
                <c:pt idx="831">
                  <c:v>-0.12887795018329123</c:v>
                </c:pt>
                <c:pt idx="832">
                  <c:v>0.66924398017739306</c:v>
                </c:pt>
                <c:pt idx="833">
                  <c:v>-0.23547433204346169</c:v>
                </c:pt>
                <c:pt idx="834">
                  <c:v>-0.13776098200497211</c:v>
                </c:pt>
                <c:pt idx="835">
                  <c:v>-9.3345822896567732E-2</c:v>
                </c:pt>
                <c:pt idx="836">
                  <c:v>-0.30410692435756431</c:v>
                </c:pt>
                <c:pt idx="837">
                  <c:v>-0.19751054249739386</c:v>
                </c:pt>
                <c:pt idx="838">
                  <c:v>-0.17974447885403211</c:v>
                </c:pt>
                <c:pt idx="839">
                  <c:v>-0.25080873342747911</c:v>
                </c:pt>
                <c:pt idx="840">
                  <c:v>-0.25324039568682344</c:v>
                </c:pt>
                <c:pt idx="841">
                  <c:v>-0.36628814710933044</c:v>
                </c:pt>
                <c:pt idx="842">
                  <c:v>-3.1164600144801602E-2</c:v>
                </c:pt>
                <c:pt idx="843">
                  <c:v>-9.9797192458904227E-2</c:v>
                </c:pt>
                <c:pt idx="844">
                  <c:v>-0.21770826840009994</c:v>
                </c:pt>
                <c:pt idx="845">
                  <c:v>-0.12644628792394691</c:v>
                </c:pt>
                <c:pt idx="846">
                  <c:v>-0.16197841521067036</c:v>
                </c:pt>
                <c:pt idx="847">
                  <c:v>-0.30410692435756431</c:v>
                </c:pt>
                <c:pt idx="848">
                  <c:v>-0.37760284119035564</c:v>
                </c:pt>
                <c:pt idx="849">
                  <c:v>0.67812701199907388</c:v>
                </c:pt>
                <c:pt idx="850">
                  <c:v>-0.41070330621773482</c:v>
                </c:pt>
                <c:pt idx="851">
                  <c:v>0.69589307564243574</c:v>
                </c:pt>
                <c:pt idx="852">
                  <c:v>-0.31298995617924519</c:v>
                </c:pt>
                <c:pt idx="853">
                  <c:v>0.83558992252998521</c:v>
                </c:pt>
                <c:pt idx="854">
                  <c:v>0.86467068025437221</c:v>
                </c:pt>
                <c:pt idx="855">
                  <c:v>-9.3345822896567732E-2</c:v>
                </c:pt>
                <c:pt idx="856">
                  <c:v>-4.8930663788163353E-2</c:v>
                </c:pt>
                <c:pt idx="857">
                  <c:v>0.70234444520477224</c:v>
                </c:pt>
                <c:pt idx="858">
                  <c:v>-0.15552704564833386</c:v>
                </c:pt>
                <c:pt idx="859">
                  <c:v>-2.2281568323120782E-2</c:v>
                </c:pt>
                <c:pt idx="860">
                  <c:v>-0.25080873342747911</c:v>
                </c:pt>
                <c:pt idx="861">
                  <c:v>-0.29765555479522782</c:v>
                </c:pt>
                <c:pt idx="862">
                  <c:v>-0.31542161843858951</c:v>
                </c:pt>
                <c:pt idx="863">
                  <c:v>-0.33963905164428781</c:v>
                </c:pt>
                <c:pt idx="864">
                  <c:v>0.79117476342158088</c:v>
                </c:pt>
                <c:pt idx="865">
                  <c:v>-2.2281568323120782E-2</c:v>
                </c:pt>
                <c:pt idx="866">
                  <c:v>-0.38405421075269214</c:v>
                </c:pt>
                <c:pt idx="867">
                  <c:v>0.66681231791804874</c:v>
                </c:pt>
                <c:pt idx="868">
                  <c:v>-0.16197841521067036</c:v>
                </c:pt>
                <c:pt idx="869">
                  <c:v>-0.13776098200497211</c:v>
                </c:pt>
                <c:pt idx="870">
                  <c:v>0.9688353998551984</c:v>
                </c:pt>
                <c:pt idx="871">
                  <c:v>-9.0914160637223407E-2</c:v>
                </c:pt>
                <c:pt idx="872">
                  <c:v>-0.20882523657841906</c:v>
                </c:pt>
                <c:pt idx="873">
                  <c:v>-0.20639357431907474</c:v>
                </c:pt>
                <c:pt idx="874">
                  <c:v>-8.4462791074886856E-2</c:v>
                </c:pt>
                <c:pt idx="875">
                  <c:v>0.67569534973972956</c:v>
                </c:pt>
                <c:pt idx="876">
                  <c:v>-0.25080873342747911</c:v>
                </c:pt>
                <c:pt idx="877">
                  <c:v>-2.2281568323120782E-2</c:v>
                </c:pt>
                <c:pt idx="878">
                  <c:v>-0.21527660614075561</c:v>
                </c:pt>
                <c:pt idx="879">
                  <c:v>-6.6696727431525105E-2</c:v>
                </c:pt>
                <c:pt idx="880">
                  <c:v>-0.10222885471824861</c:v>
                </c:pt>
                <c:pt idx="881">
                  <c:v>-0.18862751067571298</c:v>
                </c:pt>
                <c:pt idx="882">
                  <c:v>-0.14664401382665299</c:v>
                </c:pt>
                <c:pt idx="883">
                  <c:v>-0.22415963796243649</c:v>
                </c:pt>
                <c:pt idx="884">
                  <c:v>0.64016322245300605</c:v>
                </c:pt>
                <c:pt idx="885">
                  <c:v>-0.17974447885403211</c:v>
                </c:pt>
                <c:pt idx="886">
                  <c:v>-0.43735240168277739</c:v>
                </c:pt>
                <c:pt idx="887">
                  <c:v>-0.25969176524915999</c:v>
                </c:pt>
                <c:pt idx="888">
                  <c:v>0.63128019063132523</c:v>
                </c:pt>
                <c:pt idx="889">
                  <c:v>0.57153063013890337</c:v>
                </c:pt>
                <c:pt idx="890">
                  <c:v>-2.2281568323120782E-2</c:v>
                </c:pt>
                <c:pt idx="891">
                  <c:v>-0.41070330621773482</c:v>
                </c:pt>
                <c:pt idx="892">
                  <c:v>-4.8930663788163353E-2</c:v>
                </c:pt>
                <c:pt idx="893">
                  <c:v>-0.17329310929169561</c:v>
                </c:pt>
                <c:pt idx="894">
                  <c:v>-4.0047631966482533E-2</c:v>
                </c:pt>
                <c:pt idx="895">
                  <c:v>-0.37760284119035564</c:v>
                </c:pt>
                <c:pt idx="896">
                  <c:v>-0.41070330621773482</c:v>
                </c:pt>
                <c:pt idx="897">
                  <c:v>-0.23304266978411736</c:v>
                </c:pt>
                <c:pt idx="898">
                  <c:v>0.60706275742562688</c:v>
                </c:pt>
                <c:pt idx="899">
                  <c:v>-0.23547433204346169</c:v>
                </c:pt>
                <c:pt idx="900">
                  <c:v>0.95106933621183665</c:v>
                </c:pt>
                <c:pt idx="901">
                  <c:v>-0.27100645933018519</c:v>
                </c:pt>
                <c:pt idx="902">
                  <c:v>0.73142520292915925</c:v>
                </c:pt>
                <c:pt idx="903">
                  <c:v>-0.13532931974562773</c:v>
                </c:pt>
                <c:pt idx="904">
                  <c:v>-0.23304266978411736</c:v>
                </c:pt>
                <c:pt idx="905">
                  <c:v>-0.19751054249739386</c:v>
                </c:pt>
                <c:pt idx="906">
                  <c:v>-0.21770826840009994</c:v>
                </c:pt>
                <c:pt idx="907">
                  <c:v>-0.18217614111337649</c:v>
                </c:pt>
                <c:pt idx="908">
                  <c:v>0.76695733021588264</c:v>
                </c:pt>
                <c:pt idx="909">
                  <c:v>-0.21770826840009994</c:v>
                </c:pt>
                <c:pt idx="910">
                  <c:v>-0.23547433204346169</c:v>
                </c:pt>
                <c:pt idx="911">
                  <c:v>0.56264759831722255</c:v>
                </c:pt>
                <c:pt idx="912">
                  <c:v>-0.10868022428058516</c:v>
                </c:pt>
                <c:pt idx="913">
                  <c:v>-0.12644628792394691</c:v>
                </c:pt>
                <c:pt idx="914">
                  <c:v>-0.19994220475673818</c:v>
                </c:pt>
                <c:pt idx="915">
                  <c:v>-0.25969176524915999</c:v>
                </c:pt>
                <c:pt idx="916">
                  <c:v>-0.43735240168277739</c:v>
                </c:pt>
                <c:pt idx="917">
                  <c:v>0.60706275742562688</c:v>
                </c:pt>
                <c:pt idx="918">
                  <c:v>-6.6696727431525105E-2</c:v>
                </c:pt>
                <c:pt idx="919">
                  <c:v>0.61594578924730792</c:v>
                </c:pt>
                <c:pt idx="920">
                  <c:v>0.73787657249149574</c:v>
                </c:pt>
                <c:pt idx="921">
                  <c:v>0.64016322245300605</c:v>
                </c:pt>
                <c:pt idx="922">
                  <c:v>-0.3420707139036322</c:v>
                </c:pt>
                <c:pt idx="923">
                  <c:v>0.80005779524326182</c:v>
                </c:pt>
                <c:pt idx="924">
                  <c:v>0.63128019063132523</c:v>
                </c:pt>
                <c:pt idx="925">
                  <c:v>0.59817972560394606</c:v>
                </c:pt>
                <c:pt idx="926">
                  <c:v>-0.29765555479522782</c:v>
                </c:pt>
                <c:pt idx="927">
                  <c:v>-9.3345822896567732E-2</c:v>
                </c:pt>
                <c:pt idx="928">
                  <c:v>-0.37517117893101132</c:v>
                </c:pt>
                <c:pt idx="929">
                  <c:v>0.79117476342158088</c:v>
                </c:pt>
                <c:pt idx="930">
                  <c:v>-0.38405421075269214</c:v>
                </c:pt>
                <c:pt idx="931">
                  <c:v>-9.0914160637223407E-2</c:v>
                </c:pt>
                <c:pt idx="932">
                  <c:v>-0.28634086071420256</c:v>
                </c:pt>
                <c:pt idx="933">
                  <c:v>-0.25324039568682344</c:v>
                </c:pt>
                <c:pt idx="934">
                  <c:v>-4.0047631966482533E-2</c:v>
                </c:pt>
                <c:pt idx="935">
                  <c:v>-0.37517117893101132</c:v>
                </c:pt>
                <c:pt idx="936">
                  <c:v>-0.17329310929169561</c:v>
                </c:pt>
                <c:pt idx="937">
                  <c:v>-0.33318768208195126</c:v>
                </c:pt>
                <c:pt idx="938">
                  <c:v>0.67812701199907388</c:v>
                </c:pt>
                <c:pt idx="939">
                  <c:v>0.64016322245300605</c:v>
                </c:pt>
                <c:pt idx="940">
                  <c:v>0.58929669378226524</c:v>
                </c:pt>
                <c:pt idx="941">
                  <c:v>-0.14664401382665299</c:v>
                </c:pt>
                <c:pt idx="942">
                  <c:v>0.57153063013890337</c:v>
                </c:pt>
                <c:pt idx="943">
                  <c:v>-0.26857479707084081</c:v>
                </c:pt>
                <c:pt idx="944">
                  <c:v>-0.29522389253588344</c:v>
                </c:pt>
                <c:pt idx="945">
                  <c:v>-0.40182027439605389</c:v>
                </c:pt>
                <c:pt idx="946">
                  <c:v>-0.33318768208195126</c:v>
                </c:pt>
                <c:pt idx="947">
                  <c:v>-0.16197841521067036</c:v>
                </c:pt>
                <c:pt idx="948">
                  <c:v>-4.8930663788163353E-2</c:v>
                </c:pt>
                <c:pt idx="949">
                  <c:v>-0.35740511528764957</c:v>
                </c:pt>
                <c:pt idx="950">
                  <c:v>0.68457838156141049</c:v>
                </c:pt>
                <c:pt idx="951">
                  <c:v>-5.7813695609844284E-2</c:v>
                </c:pt>
                <c:pt idx="952">
                  <c:v>-0.35740511528764957</c:v>
                </c:pt>
                <c:pt idx="953">
                  <c:v>0.70477610746411656</c:v>
                </c:pt>
                <c:pt idx="954">
                  <c:v>-0.18862751067571298</c:v>
                </c:pt>
                <c:pt idx="955">
                  <c:v>0.84447295435166614</c:v>
                </c:pt>
                <c:pt idx="956">
                  <c:v>-4.0047631966482533E-2</c:v>
                </c:pt>
                <c:pt idx="957">
                  <c:v>-9.0914160637223407E-2</c:v>
                </c:pt>
                <c:pt idx="958">
                  <c:v>-0.20882523657841906</c:v>
                </c:pt>
                <c:pt idx="959">
                  <c:v>-0.19751054249739386</c:v>
                </c:pt>
                <c:pt idx="960">
                  <c:v>-0.25324039568682344</c:v>
                </c:pt>
                <c:pt idx="961">
                  <c:v>-0.36871980936867477</c:v>
                </c:pt>
                <c:pt idx="962">
                  <c:v>0.66924398017739306</c:v>
                </c:pt>
                <c:pt idx="963">
                  <c:v>-0.20639357431907474</c:v>
                </c:pt>
                <c:pt idx="964">
                  <c:v>-4.8930663788163353E-2</c:v>
                </c:pt>
                <c:pt idx="965">
                  <c:v>0.66924398017739306</c:v>
                </c:pt>
                <c:pt idx="966">
                  <c:v>-0.24435736386514256</c:v>
                </c:pt>
                <c:pt idx="967">
                  <c:v>-0.37760284119035564</c:v>
                </c:pt>
                <c:pt idx="968">
                  <c:v>-0.41070330621773482</c:v>
                </c:pt>
                <c:pt idx="969">
                  <c:v>-0.20882523657841906</c:v>
                </c:pt>
                <c:pt idx="970">
                  <c:v>-0.35983677754699395</c:v>
                </c:pt>
                <c:pt idx="971">
                  <c:v>0.58929669378226524</c:v>
                </c:pt>
                <c:pt idx="972">
                  <c:v>0.79360642568092521</c:v>
                </c:pt>
                <c:pt idx="973">
                  <c:v>-0.33075601982260694</c:v>
                </c:pt>
                <c:pt idx="974">
                  <c:v>-0.13776098200497211</c:v>
                </c:pt>
                <c:pt idx="975">
                  <c:v>-0.25080873342747911</c:v>
                </c:pt>
                <c:pt idx="976">
                  <c:v>-0.22415963796243649</c:v>
                </c:pt>
                <c:pt idx="977">
                  <c:v>-0.41070330621773482</c:v>
                </c:pt>
                <c:pt idx="978">
                  <c:v>0.56264759831722255</c:v>
                </c:pt>
                <c:pt idx="979">
                  <c:v>0.62239715880964441</c:v>
                </c:pt>
                <c:pt idx="980">
                  <c:v>-0.43735240168277739</c:v>
                </c:pt>
                <c:pt idx="981">
                  <c:v>-0.34852208346596869</c:v>
                </c:pt>
                <c:pt idx="982">
                  <c:v>-0.32430465026027044</c:v>
                </c:pt>
                <c:pt idx="983">
                  <c:v>-0.19105917293505736</c:v>
                </c:pt>
                <c:pt idx="984">
                  <c:v>-0.19105917293505736</c:v>
                </c:pt>
                <c:pt idx="985">
                  <c:v>-0.43735240168277739</c:v>
                </c:pt>
                <c:pt idx="986">
                  <c:v>-0.25080873342747911</c:v>
                </c:pt>
                <c:pt idx="987">
                  <c:v>-0.23547433204346169</c:v>
                </c:pt>
                <c:pt idx="988">
                  <c:v>-0.27745782889252169</c:v>
                </c:pt>
                <c:pt idx="989">
                  <c:v>-0.27745782889252169</c:v>
                </c:pt>
                <c:pt idx="990">
                  <c:v>-0.18862751067571298</c:v>
                </c:pt>
                <c:pt idx="991">
                  <c:v>-0.33318768208195126</c:v>
                </c:pt>
                <c:pt idx="992">
                  <c:v>-0.26212342750850431</c:v>
                </c:pt>
                <c:pt idx="993">
                  <c:v>0.85578764843269139</c:v>
                </c:pt>
                <c:pt idx="994">
                  <c:v>0.55376456649554173</c:v>
                </c:pt>
                <c:pt idx="995">
                  <c:v>-0.13532931974562773</c:v>
                </c:pt>
                <c:pt idx="996">
                  <c:v>-9.0914160637223407E-2</c:v>
                </c:pt>
                <c:pt idx="997">
                  <c:v>-2.2281568323120782E-2</c:v>
                </c:pt>
                <c:pt idx="998">
                  <c:v>-0.13776098200497211</c:v>
                </c:pt>
                <c:pt idx="999">
                  <c:v>-0.35983677754699395</c:v>
                </c:pt>
                <c:pt idx="1000">
                  <c:v>-0.15309538338898948</c:v>
                </c:pt>
                <c:pt idx="1001">
                  <c:v>-0.16197841521067036</c:v>
                </c:pt>
                <c:pt idx="1002">
                  <c:v>0.64259488471235038</c:v>
                </c:pt>
                <c:pt idx="1003">
                  <c:v>-2.2281568323120782E-2</c:v>
                </c:pt>
                <c:pt idx="1004">
                  <c:v>-0.40182027439605389</c:v>
                </c:pt>
                <c:pt idx="1005">
                  <c:v>-0.10222885471824861</c:v>
                </c:pt>
                <c:pt idx="1006">
                  <c:v>-0.3420707139036322</c:v>
                </c:pt>
                <c:pt idx="1007">
                  <c:v>0.80248945750260614</c:v>
                </c:pt>
                <c:pt idx="1008">
                  <c:v>-3.1164600144801602E-2</c:v>
                </c:pt>
                <c:pt idx="1009">
                  <c:v>0.58041366196058441</c:v>
                </c:pt>
                <c:pt idx="1010">
                  <c:v>-4.8930663788163353E-2</c:v>
                </c:pt>
                <c:pt idx="1011">
                  <c:v>-0.43735240168277739</c:v>
                </c:pt>
                <c:pt idx="1012">
                  <c:v>-0.37760284119035564</c:v>
                </c:pt>
                <c:pt idx="1013">
                  <c:v>-3.1164600144801602E-2</c:v>
                </c:pt>
                <c:pt idx="1014">
                  <c:v>-0.12644628792394691</c:v>
                </c:pt>
                <c:pt idx="1015">
                  <c:v>0.90020280754109572</c:v>
                </c:pt>
                <c:pt idx="1016">
                  <c:v>-0.12644628792394691</c:v>
                </c:pt>
                <c:pt idx="1017">
                  <c:v>0.77584036203756357</c:v>
                </c:pt>
                <c:pt idx="1018">
                  <c:v>-0.15552704564833386</c:v>
                </c:pt>
                <c:pt idx="1019">
                  <c:v>-0.16441007747001474</c:v>
                </c:pt>
                <c:pt idx="1020">
                  <c:v>-0.37760284119035564</c:v>
                </c:pt>
                <c:pt idx="1021">
                  <c:v>-0.15552704564833386</c:v>
                </c:pt>
                <c:pt idx="1022">
                  <c:v>-8.4462791074886856E-2</c:v>
                </c:pt>
                <c:pt idx="1023">
                  <c:v>-0.35740511528764957</c:v>
                </c:pt>
                <c:pt idx="1024">
                  <c:v>-0.41070330621773482</c:v>
                </c:pt>
                <c:pt idx="1025">
                  <c:v>-0.37760284119035564</c:v>
                </c:pt>
                <c:pt idx="1026">
                  <c:v>-0.28634086071420256</c:v>
                </c:pt>
                <c:pt idx="1027">
                  <c:v>0.90665417710343221</c:v>
                </c:pt>
                <c:pt idx="1028">
                  <c:v>0.90908583936277654</c:v>
                </c:pt>
                <c:pt idx="1029">
                  <c:v>-0.29765555479522782</c:v>
                </c:pt>
                <c:pt idx="1030">
                  <c:v>0.62482882106898874</c:v>
                </c:pt>
                <c:pt idx="1031">
                  <c:v>-8.4462791074886856E-2</c:v>
                </c:pt>
                <c:pt idx="1032">
                  <c:v>-3.1164600144801602E-2</c:v>
                </c:pt>
                <c:pt idx="1033">
                  <c:v>0.63128019063132523</c:v>
                </c:pt>
                <c:pt idx="1034">
                  <c:v>-0.33318768208195126</c:v>
                </c:pt>
                <c:pt idx="1035">
                  <c:v>-4.0047631966482533E-2</c:v>
                </c:pt>
                <c:pt idx="1036">
                  <c:v>-0.37760284119035564</c:v>
                </c:pt>
                <c:pt idx="1037">
                  <c:v>-0.20882523657841906</c:v>
                </c:pt>
                <c:pt idx="1038">
                  <c:v>-9.3345822896567732E-2</c:v>
                </c:pt>
                <c:pt idx="1039">
                  <c:v>-0.16441007747001474</c:v>
                </c:pt>
                <c:pt idx="1040">
                  <c:v>-0.44623543350445827</c:v>
                </c:pt>
                <c:pt idx="1041">
                  <c:v>-0.29522389253588344</c:v>
                </c:pt>
                <c:pt idx="1042">
                  <c:v>-0.35740511528764957</c:v>
                </c:pt>
                <c:pt idx="1043">
                  <c:v>0.72011050884813388</c:v>
                </c:pt>
                <c:pt idx="1044">
                  <c:v>-0.20882523657841906</c:v>
                </c:pt>
                <c:pt idx="1045">
                  <c:v>-0.37760284119035564</c:v>
                </c:pt>
                <c:pt idx="1046">
                  <c:v>-0.10868022428058516</c:v>
                </c:pt>
                <c:pt idx="1047">
                  <c:v>-0.33963905164428781</c:v>
                </c:pt>
                <c:pt idx="1048">
                  <c:v>-3.1164600144801602E-2</c:v>
                </c:pt>
                <c:pt idx="1049">
                  <c:v>-0.18862751067571298</c:v>
                </c:pt>
                <c:pt idx="1050">
                  <c:v>-0.20639357431907474</c:v>
                </c:pt>
                <c:pt idx="1051">
                  <c:v>-0.25080873342747911</c:v>
                </c:pt>
                <c:pt idx="1052">
                  <c:v>-0.11999491836161036</c:v>
                </c:pt>
                <c:pt idx="1053">
                  <c:v>0.84690461661101057</c:v>
                </c:pt>
                <c:pt idx="1054">
                  <c:v>-0.25080873342747911</c:v>
                </c:pt>
                <c:pt idx="1055">
                  <c:v>-0.44623543350445827</c:v>
                </c:pt>
                <c:pt idx="1056">
                  <c:v>-4.0047631966482533E-2</c:v>
                </c:pt>
                <c:pt idx="1057">
                  <c:v>0.66681231791804874</c:v>
                </c:pt>
                <c:pt idx="1058">
                  <c:v>-0.27100645933018519</c:v>
                </c:pt>
                <c:pt idx="1059">
                  <c:v>0.81137248932428707</c:v>
                </c:pt>
                <c:pt idx="1060">
                  <c:v>0.84690461661101057</c:v>
                </c:pt>
                <c:pt idx="1061">
                  <c:v>0.86223901799502789</c:v>
                </c:pt>
                <c:pt idx="1062">
                  <c:v>0.83802158478932964</c:v>
                </c:pt>
                <c:pt idx="1063">
                  <c:v>-4.8930663788163353E-2</c:v>
                </c:pt>
                <c:pt idx="1064">
                  <c:v>-0.14664401382665299</c:v>
                </c:pt>
                <c:pt idx="1065">
                  <c:v>-0.37517117893101132</c:v>
                </c:pt>
                <c:pt idx="1066">
                  <c:v>-0.31542161843858951</c:v>
                </c:pt>
                <c:pt idx="1067">
                  <c:v>-0.41958633803941564</c:v>
                </c:pt>
                <c:pt idx="1068">
                  <c:v>-0.28877252297354694</c:v>
                </c:pt>
                <c:pt idx="1069">
                  <c:v>-0.14664401382665299</c:v>
                </c:pt>
                <c:pt idx="1070">
                  <c:v>-0.31542161843858951</c:v>
                </c:pt>
                <c:pt idx="1071">
                  <c:v>-0.17974447885403211</c:v>
                </c:pt>
                <c:pt idx="1072">
                  <c:v>-4.0047631966482533E-2</c:v>
                </c:pt>
                <c:pt idx="1073">
                  <c:v>-0.25080873342747911</c:v>
                </c:pt>
                <c:pt idx="1074">
                  <c:v>-0.16441007747001474</c:v>
                </c:pt>
                <c:pt idx="1075">
                  <c:v>-0.26212342750850431</c:v>
                </c:pt>
                <c:pt idx="1076">
                  <c:v>-0.23547433204346169</c:v>
                </c:pt>
                <c:pt idx="1077">
                  <c:v>-0.17329310929169561</c:v>
                </c:pt>
                <c:pt idx="1078">
                  <c:v>-0.19994220475673818</c:v>
                </c:pt>
                <c:pt idx="1079">
                  <c:v>0.58929669378226524</c:v>
                </c:pt>
                <c:pt idx="1080">
                  <c:v>-6.6696727431525105E-2</c:v>
                </c:pt>
                <c:pt idx="1081">
                  <c:v>-0.34852208346596869</c:v>
                </c:pt>
                <c:pt idx="1082">
                  <c:v>-0.24435736386514256</c:v>
                </c:pt>
                <c:pt idx="1083">
                  <c:v>0.70234444520477224</c:v>
                </c:pt>
                <c:pt idx="1084">
                  <c:v>-0.23547433204346169</c:v>
                </c:pt>
                <c:pt idx="1085">
                  <c:v>0.94218630439015572</c:v>
                </c:pt>
                <c:pt idx="1086">
                  <c:v>-4.0047631966482533E-2</c:v>
                </c:pt>
                <c:pt idx="1087">
                  <c:v>0.76452566795653831</c:v>
                </c:pt>
                <c:pt idx="1088">
                  <c:v>-0.35983677754699395</c:v>
                </c:pt>
                <c:pt idx="1089">
                  <c:v>-0.23547433204346169</c:v>
                </c:pt>
                <c:pt idx="1090">
                  <c:v>-7.557975925320598E-2</c:v>
                </c:pt>
                <c:pt idx="1091">
                  <c:v>-4.0047631966482533E-2</c:v>
                </c:pt>
                <c:pt idx="1092">
                  <c:v>-0.14421235156730861</c:v>
                </c:pt>
                <c:pt idx="1093">
                  <c:v>-0.20639357431907474</c:v>
                </c:pt>
                <c:pt idx="1094">
                  <c:v>-2.2281568323120782E-2</c:v>
                </c:pt>
                <c:pt idx="1095">
                  <c:v>-0.13776098200497211</c:v>
                </c:pt>
                <c:pt idx="1096">
                  <c:v>-0.28877252297354694</c:v>
                </c:pt>
                <c:pt idx="1097">
                  <c:v>-0.20639357431907474</c:v>
                </c:pt>
                <c:pt idx="1098">
                  <c:v>-0.37517117893101132</c:v>
                </c:pt>
                <c:pt idx="1099">
                  <c:v>-0.15309538338898948</c:v>
                </c:pt>
                <c:pt idx="1100">
                  <c:v>-0.11756325610226598</c:v>
                </c:pt>
                <c:pt idx="1101">
                  <c:v>0.68457838156141049</c:v>
                </c:pt>
                <c:pt idx="1102">
                  <c:v>-0.17974447885403211</c:v>
                </c:pt>
                <c:pt idx="1103">
                  <c:v>-0.35983677754699395</c:v>
                </c:pt>
                <c:pt idx="1104">
                  <c:v>-0.16197841521067036</c:v>
                </c:pt>
                <c:pt idx="1105">
                  <c:v>-0.14664401382665299</c:v>
                </c:pt>
                <c:pt idx="1106">
                  <c:v>-0.23547433204346169</c:v>
                </c:pt>
                <c:pt idx="1107">
                  <c:v>-0.36871980936867477</c:v>
                </c:pt>
                <c:pt idx="1108">
                  <c:v>-0.33075601982260694</c:v>
                </c:pt>
                <c:pt idx="1109">
                  <c:v>-0.26212342750850431</c:v>
                </c:pt>
                <c:pt idx="1110">
                  <c:v>-6.6696727431525105E-2</c:v>
                </c:pt>
                <c:pt idx="1111">
                  <c:v>-0.37760284119035564</c:v>
                </c:pt>
                <c:pt idx="1112">
                  <c:v>-0.17086144703235123</c:v>
                </c:pt>
                <c:pt idx="1113">
                  <c:v>-0.25969176524915999</c:v>
                </c:pt>
                <c:pt idx="1114">
                  <c:v>-4.8930663788163353E-2</c:v>
                </c:pt>
                <c:pt idx="1115">
                  <c:v>-0.20882523657841906</c:v>
                </c:pt>
                <c:pt idx="1116">
                  <c:v>-0.25969176524915999</c:v>
                </c:pt>
                <c:pt idx="1117">
                  <c:v>0.78472339385924439</c:v>
                </c:pt>
                <c:pt idx="1118">
                  <c:v>-0.35095374572531302</c:v>
                </c:pt>
                <c:pt idx="1119">
                  <c:v>-0.25324039568682344</c:v>
                </c:pt>
                <c:pt idx="1120">
                  <c:v>-0.17086144703235123</c:v>
                </c:pt>
                <c:pt idx="1121">
                  <c:v>-0.44623543350445827</c:v>
                </c:pt>
                <c:pt idx="1122">
                  <c:v>-0.37517117893101132</c:v>
                </c:pt>
                <c:pt idx="1123">
                  <c:v>-2.2281568323120782E-2</c:v>
                </c:pt>
                <c:pt idx="1124">
                  <c:v>0.74030823475084007</c:v>
                </c:pt>
                <c:pt idx="1125">
                  <c:v>-0.19751054249739386</c:v>
                </c:pt>
                <c:pt idx="1126">
                  <c:v>0.71122747702645306</c:v>
                </c:pt>
                <c:pt idx="1127">
                  <c:v>0.66036094835571224</c:v>
                </c:pt>
                <c:pt idx="1128">
                  <c:v>-0.27988949115186607</c:v>
                </c:pt>
                <c:pt idx="1129">
                  <c:v>0.73142520292915925</c:v>
                </c:pt>
                <c:pt idx="1130">
                  <c:v>-0.27988949115186607</c:v>
                </c:pt>
                <c:pt idx="1131">
                  <c:v>-0.24435736386514256</c:v>
                </c:pt>
                <c:pt idx="1132">
                  <c:v>-0.26212342750850431</c:v>
                </c:pt>
                <c:pt idx="1133">
                  <c:v>0.71122747702645306</c:v>
                </c:pt>
                <c:pt idx="1134">
                  <c:v>-3.1164600144801602E-2</c:v>
                </c:pt>
                <c:pt idx="1135">
                  <c:v>-0.22659130022178081</c:v>
                </c:pt>
                <c:pt idx="1136">
                  <c:v>-0.13776098200497211</c:v>
                </c:pt>
                <c:pt idx="1137">
                  <c:v>-0.37760284119035564</c:v>
                </c:pt>
                <c:pt idx="1138">
                  <c:v>0.66924398017739306</c:v>
                </c:pt>
                <c:pt idx="1139">
                  <c:v>-0.41070330621773482</c:v>
                </c:pt>
                <c:pt idx="1140">
                  <c:v>0.85335598617334707</c:v>
                </c:pt>
                <c:pt idx="1141">
                  <c:v>-3.1164600144801602E-2</c:v>
                </c:pt>
                <c:pt idx="1142">
                  <c:v>-0.15309538338898948</c:v>
                </c:pt>
                <c:pt idx="1143">
                  <c:v>-0.36871980936867477</c:v>
                </c:pt>
                <c:pt idx="1144">
                  <c:v>-0.22415963796243649</c:v>
                </c:pt>
                <c:pt idx="1145">
                  <c:v>-0.29765555479522782</c:v>
                </c:pt>
                <c:pt idx="1146">
                  <c:v>-0.13532931974562773</c:v>
                </c:pt>
                <c:pt idx="1147">
                  <c:v>0.86467068025437221</c:v>
                </c:pt>
                <c:pt idx="1148">
                  <c:v>-0.30410692435756431</c:v>
                </c:pt>
                <c:pt idx="1149">
                  <c:v>0.57153063013890337</c:v>
                </c:pt>
                <c:pt idx="1150">
                  <c:v>-0.33963905164428781</c:v>
                </c:pt>
                <c:pt idx="1151">
                  <c:v>-0.11999491836161036</c:v>
                </c:pt>
                <c:pt idx="1152">
                  <c:v>0.55376456649554173</c:v>
                </c:pt>
                <c:pt idx="1153">
                  <c:v>-0.13776098200497211</c:v>
                </c:pt>
                <c:pt idx="1154">
                  <c:v>-0.35095374572531302</c:v>
                </c:pt>
                <c:pt idx="1155">
                  <c:v>-0.29522389253588344</c:v>
                </c:pt>
                <c:pt idx="1156">
                  <c:v>-0.17974447885403211</c:v>
                </c:pt>
                <c:pt idx="1157">
                  <c:v>-0.11756325610226598</c:v>
                </c:pt>
                <c:pt idx="1158">
                  <c:v>-0.33075601982260694</c:v>
                </c:pt>
                <c:pt idx="1159">
                  <c:v>-0.17329310929169561</c:v>
                </c:pt>
                <c:pt idx="1160">
                  <c:v>-2.2281568323120782E-2</c:v>
                </c:pt>
                <c:pt idx="1161">
                  <c:v>-0.32430465026027044</c:v>
                </c:pt>
                <c:pt idx="1162">
                  <c:v>-8.4462791074886856E-2</c:v>
                </c:pt>
                <c:pt idx="1163">
                  <c:v>-0.20639357431907474</c:v>
                </c:pt>
                <c:pt idx="1164">
                  <c:v>-0.23304266978411736</c:v>
                </c:pt>
                <c:pt idx="1165">
                  <c:v>0.80894082706494264</c:v>
                </c:pt>
                <c:pt idx="1166">
                  <c:v>0.83558992252998521</c:v>
                </c:pt>
                <c:pt idx="1167">
                  <c:v>-0.33075601982260694</c:v>
                </c:pt>
                <c:pt idx="1168">
                  <c:v>0.67812701199907388</c:v>
                </c:pt>
                <c:pt idx="1169">
                  <c:v>-0.28634086071420256</c:v>
                </c:pt>
                <c:pt idx="1170">
                  <c:v>-0.19105917293505736</c:v>
                </c:pt>
                <c:pt idx="1171">
                  <c:v>-0.33075601982260694</c:v>
                </c:pt>
                <c:pt idx="1172">
                  <c:v>-0.10868022428058516</c:v>
                </c:pt>
                <c:pt idx="1173">
                  <c:v>-0.20882523657841906</c:v>
                </c:pt>
                <c:pt idx="1174">
                  <c:v>0.71122747702645306</c:v>
                </c:pt>
                <c:pt idx="1175">
                  <c:v>-0.44623543350445827</c:v>
                </c:pt>
                <c:pt idx="1176">
                  <c:v>0.74675960431317656</c:v>
                </c:pt>
                <c:pt idx="1177">
                  <c:v>0.71365913928579738</c:v>
                </c:pt>
                <c:pt idx="1178">
                  <c:v>-0.31298995617924519</c:v>
                </c:pt>
                <c:pt idx="1179">
                  <c:v>0.72011050884813388</c:v>
                </c:pt>
                <c:pt idx="1180">
                  <c:v>-9.0914160637223407E-2</c:v>
                </c:pt>
                <c:pt idx="1181">
                  <c:v>-0.14664401382665299</c:v>
                </c:pt>
                <c:pt idx="1182">
                  <c:v>-0.14664401382665299</c:v>
                </c:pt>
                <c:pt idx="1183">
                  <c:v>0.58929669378226524</c:v>
                </c:pt>
                <c:pt idx="1184">
                  <c:v>-0.40182027439605389</c:v>
                </c:pt>
                <c:pt idx="1185">
                  <c:v>-0.28634086071420256</c:v>
                </c:pt>
                <c:pt idx="1186">
                  <c:v>0.56264759831722255</c:v>
                </c:pt>
                <c:pt idx="1187">
                  <c:v>-0.32187298800092606</c:v>
                </c:pt>
                <c:pt idx="1188">
                  <c:v>-3.1164600144801602E-2</c:v>
                </c:pt>
                <c:pt idx="1189">
                  <c:v>0.63128019063132523</c:v>
                </c:pt>
                <c:pt idx="1190">
                  <c:v>-0.35983677754699395</c:v>
                </c:pt>
                <c:pt idx="1191">
                  <c:v>0.90020280754109572</c:v>
                </c:pt>
                <c:pt idx="1192">
                  <c:v>-0.36871980936867477</c:v>
                </c:pt>
                <c:pt idx="1193">
                  <c:v>-0.14421235156730861</c:v>
                </c:pt>
                <c:pt idx="1194">
                  <c:v>-0.33075601982260694</c:v>
                </c:pt>
                <c:pt idx="1195">
                  <c:v>0.6579292860963678</c:v>
                </c:pt>
                <c:pt idx="1196">
                  <c:v>-0.19751054249739386</c:v>
                </c:pt>
                <c:pt idx="1197">
                  <c:v>-0.11999491836161036</c:v>
                </c:pt>
                <c:pt idx="1198">
                  <c:v>-0.37517117893101132</c:v>
                </c:pt>
                <c:pt idx="1199">
                  <c:v>-7.557975925320598E-2</c:v>
                </c:pt>
                <c:pt idx="1200">
                  <c:v>-0.17086144703235123</c:v>
                </c:pt>
                <c:pt idx="1201">
                  <c:v>-0.11756325610226598</c:v>
                </c:pt>
                <c:pt idx="1202">
                  <c:v>0.57153063013890337</c:v>
                </c:pt>
                <c:pt idx="1203">
                  <c:v>-0.33075601982260694</c:v>
                </c:pt>
                <c:pt idx="1204">
                  <c:v>-0.11756325610226598</c:v>
                </c:pt>
                <c:pt idx="1205">
                  <c:v>-0.31298995617924519</c:v>
                </c:pt>
                <c:pt idx="1206">
                  <c:v>-0.42846936986109657</c:v>
                </c:pt>
                <c:pt idx="1207">
                  <c:v>-0.21527660614075561</c:v>
                </c:pt>
                <c:pt idx="1208">
                  <c:v>-0.32430465026027044</c:v>
                </c:pt>
                <c:pt idx="1209">
                  <c:v>-0.29522389253588344</c:v>
                </c:pt>
                <c:pt idx="1210">
                  <c:v>-0.26212342750850431</c:v>
                </c:pt>
                <c:pt idx="1211">
                  <c:v>-0.13532931974562773</c:v>
                </c:pt>
                <c:pt idx="1212">
                  <c:v>0.8913197757194149</c:v>
                </c:pt>
                <c:pt idx="1213">
                  <c:v>-0.19994220475673818</c:v>
                </c:pt>
                <c:pt idx="1214">
                  <c:v>-0.11111188653992948</c:v>
                </c:pt>
                <c:pt idx="1215">
                  <c:v>-0.22659130022178081</c:v>
                </c:pt>
                <c:pt idx="1216">
                  <c:v>0.71122747702645306</c:v>
                </c:pt>
                <c:pt idx="1217">
                  <c:v>-0.19751054249739386</c:v>
                </c:pt>
                <c:pt idx="1218">
                  <c:v>-0.20882523657841906</c:v>
                </c:pt>
                <c:pt idx="1219">
                  <c:v>0.72899354066981481</c:v>
                </c:pt>
                <c:pt idx="1220">
                  <c:v>-0.11999491836161036</c:v>
                </c:pt>
                <c:pt idx="1221">
                  <c:v>0.66924398017739306</c:v>
                </c:pt>
                <c:pt idx="1222">
                  <c:v>-0.11111188653992948</c:v>
                </c:pt>
                <c:pt idx="1223">
                  <c:v>-0.12887795018329123</c:v>
                </c:pt>
                <c:pt idx="1224">
                  <c:v>0.87355371207605303</c:v>
                </c:pt>
                <c:pt idx="1225">
                  <c:v>0.90665417710343221</c:v>
                </c:pt>
                <c:pt idx="1226">
                  <c:v>-0.41070330621773482</c:v>
                </c:pt>
                <c:pt idx="1227">
                  <c:v>-0.13776098200497211</c:v>
                </c:pt>
                <c:pt idx="1228">
                  <c:v>-0.26212342750850431</c:v>
                </c:pt>
                <c:pt idx="1229">
                  <c:v>-0.16197841521067036</c:v>
                </c:pt>
                <c:pt idx="1230">
                  <c:v>0.67569534973972956</c:v>
                </c:pt>
                <c:pt idx="1231">
                  <c:v>-9.3345822896567732E-2</c:v>
                </c:pt>
                <c:pt idx="1232">
                  <c:v>-0.17086144703235123</c:v>
                </c:pt>
                <c:pt idx="1233">
                  <c:v>0.56264759831722255</c:v>
                </c:pt>
                <c:pt idx="1234">
                  <c:v>-0.17974447885403211</c:v>
                </c:pt>
                <c:pt idx="1235">
                  <c:v>-0.29522389253588344</c:v>
                </c:pt>
                <c:pt idx="1236">
                  <c:v>0.56264759831722255</c:v>
                </c:pt>
                <c:pt idx="1237">
                  <c:v>0.78472339385924439</c:v>
                </c:pt>
                <c:pt idx="1238">
                  <c:v>0.67812701199907388</c:v>
                </c:pt>
                <c:pt idx="1239">
                  <c:v>-0.24435736386514256</c:v>
                </c:pt>
                <c:pt idx="1240">
                  <c:v>-0.13776098200497211</c:v>
                </c:pt>
                <c:pt idx="1241">
                  <c:v>-0.17974447885403211</c:v>
                </c:pt>
                <c:pt idx="1242">
                  <c:v>0.83558992252998521</c:v>
                </c:pt>
                <c:pt idx="1243">
                  <c:v>-0.35740511528764957</c:v>
                </c:pt>
                <c:pt idx="1244">
                  <c:v>-0.26857479707084081</c:v>
                </c:pt>
                <c:pt idx="1245">
                  <c:v>-0.12644628792394691</c:v>
                </c:pt>
                <c:pt idx="1246">
                  <c:v>-0.25080873342747911</c:v>
                </c:pt>
                <c:pt idx="1247">
                  <c:v>0.85578764843269139</c:v>
                </c:pt>
                <c:pt idx="1248">
                  <c:v>-0.20882523657841906</c:v>
                </c:pt>
                <c:pt idx="1249">
                  <c:v>-0.12887795018329123</c:v>
                </c:pt>
                <c:pt idx="1250">
                  <c:v>-0.18217614111337649</c:v>
                </c:pt>
                <c:pt idx="1251">
                  <c:v>0.82913855296764871</c:v>
                </c:pt>
                <c:pt idx="1252">
                  <c:v>0.95995236803351747</c:v>
                </c:pt>
                <c:pt idx="1253">
                  <c:v>-0.24192570160579824</c:v>
                </c:pt>
                <c:pt idx="1254">
                  <c:v>-0.13776098200497211</c:v>
                </c:pt>
                <c:pt idx="1255">
                  <c:v>0.66924398017739306</c:v>
                </c:pt>
                <c:pt idx="1256">
                  <c:v>-0.27745782889252169</c:v>
                </c:pt>
                <c:pt idx="1257">
                  <c:v>-0.36871980936867477</c:v>
                </c:pt>
                <c:pt idx="1258">
                  <c:v>0.63371185289066956</c:v>
                </c:pt>
                <c:pt idx="1259">
                  <c:v>-0.27988949115186607</c:v>
                </c:pt>
                <c:pt idx="1260">
                  <c:v>-0.22659130022178081</c:v>
                </c:pt>
                <c:pt idx="1261">
                  <c:v>-0.33075601982260694</c:v>
                </c:pt>
                <c:pt idx="1262">
                  <c:v>0.91553720892511314</c:v>
                </c:pt>
                <c:pt idx="1263">
                  <c:v>-0.22415963796243649</c:v>
                </c:pt>
                <c:pt idx="1264">
                  <c:v>-0.36871980936867477</c:v>
                </c:pt>
                <c:pt idx="1265">
                  <c:v>-0.20639357431907474</c:v>
                </c:pt>
                <c:pt idx="1266">
                  <c:v>-0.39293724257437307</c:v>
                </c:pt>
                <c:pt idx="1267">
                  <c:v>0.64259488471235038</c:v>
                </c:pt>
                <c:pt idx="1268">
                  <c:v>-0.30653858661690869</c:v>
                </c:pt>
                <c:pt idx="1269">
                  <c:v>-0.37760284119035564</c:v>
                </c:pt>
                <c:pt idx="1270">
                  <c:v>-0.26857479707084081</c:v>
                </c:pt>
                <c:pt idx="1271">
                  <c:v>-0.11756325610226598</c:v>
                </c:pt>
                <c:pt idx="1272">
                  <c:v>-3.1164600144801602E-2</c:v>
                </c:pt>
                <c:pt idx="1273">
                  <c:v>0.61594578924730792</c:v>
                </c:pt>
                <c:pt idx="1274">
                  <c:v>-4.8930663788163353E-2</c:v>
                </c:pt>
                <c:pt idx="1275">
                  <c:v>-0.19751054249739386</c:v>
                </c:pt>
                <c:pt idx="1276">
                  <c:v>0.64259488471235038</c:v>
                </c:pt>
                <c:pt idx="1277">
                  <c:v>-0.39293724257437307</c:v>
                </c:pt>
                <c:pt idx="1278">
                  <c:v>0.58041366196058441</c:v>
                </c:pt>
                <c:pt idx="1279">
                  <c:v>0.86223901799502789</c:v>
                </c:pt>
                <c:pt idx="1280">
                  <c:v>-0.23547433204346169</c:v>
                </c:pt>
                <c:pt idx="1281">
                  <c:v>-0.41070330621773482</c:v>
                </c:pt>
                <c:pt idx="1282">
                  <c:v>-2.2281568323120782E-2</c:v>
                </c:pt>
                <c:pt idx="1283">
                  <c:v>0.61594578924730792</c:v>
                </c:pt>
                <c:pt idx="1284">
                  <c:v>-0.25969176524915999</c:v>
                </c:pt>
                <c:pt idx="1285">
                  <c:v>-0.20639357431907474</c:v>
                </c:pt>
                <c:pt idx="1286">
                  <c:v>-0.12644628792394691</c:v>
                </c:pt>
                <c:pt idx="1287">
                  <c:v>-0.15309538338898948</c:v>
                </c:pt>
                <c:pt idx="1288">
                  <c:v>-8.4462791074886856E-2</c:v>
                </c:pt>
                <c:pt idx="1289">
                  <c:v>0.71365913928579738</c:v>
                </c:pt>
                <c:pt idx="1290">
                  <c:v>-0.20882523657841906</c:v>
                </c:pt>
                <c:pt idx="1291">
                  <c:v>-0.29522389253588344</c:v>
                </c:pt>
                <c:pt idx="1292">
                  <c:v>-6.6696727431525105E-2</c:v>
                </c:pt>
                <c:pt idx="1293">
                  <c:v>-4.0047631966482533E-2</c:v>
                </c:pt>
                <c:pt idx="1294">
                  <c:v>0.78229173159990006</c:v>
                </c:pt>
                <c:pt idx="1295">
                  <c:v>-0.24435736386514256</c:v>
                </c:pt>
                <c:pt idx="1296">
                  <c:v>-0.30653858661690869</c:v>
                </c:pt>
                <c:pt idx="1297">
                  <c:v>-0.22659130022178081</c:v>
                </c:pt>
                <c:pt idx="1298">
                  <c:v>-0.17974447885403211</c:v>
                </c:pt>
                <c:pt idx="1299">
                  <c:v>-7.557975925320598E-2</c:v>
                </c:pt>
                <c:pt idx="1300">
                  <c:v>0.58041366196058441</c:v>
                </c:pt>
                <c:pt idx="1301">
                  <c:v>-0.28877252297354694</c:v>
                </c:pt>
                <c:pt idx="1302">
                  <c:v>-0.25080873342747911</c:v>
                </c:pt>
                <c:pt idx="1303">
                  <c:v>-0.12887795018329123</c:v>
                </c:pt>
                <c:pt idx="1304">
                  <c:v>-0.30410692435756431</c:v>
                </c:pt>
                <c:pt idx="1305">
                  <c:v>-0.15309538338898948</c:v>
                </c:pt>
                <c:pt idx="1306">
                  <c:v>-0.14421235156730861</c:v>
                </c:pt>
                <c:pt idx="1307">
                  <c:v>0.83558992252998521</c:v>
                </c:pt>
                <c:pt idx="1308">
                  <c:v>-0.14421235156730861</c:v>
                </c:pt>
                <c:pt idx="1309">
                  <c:v>-6.6696727431525105E-2</c:v>
                </c:pt>
                <c:pt idx="1310">
                  <c:v>-0.20639357431907474</c:v>
                </c:pt>
                <c:pt idx="1311">
                  <c:v>-0.35740511528764957</c:v>
                </c:pt>
                <c:pt idx="1312">
                  <c:v>-8.4462791074886856E-2</c:v>
                </c:pt>
                <c:pt idx="1313">
                  <c:v>0.67569534973972956</c:v>
                </c:pt>
                <c:pt idx="1314">
                  <c:v>-0.27100645933018519</c:v>
                </c:pt>
                <c:pt idx="1315">
                  <c:v>-0.19105917293505736</c:v>
                </c:pt>
                <c:pt idx="1316">
                  <c:v>0.67812701199907388</c:v>
                </c:pt>
                <c:pt idx="1317">
                  <c:v>-0.14421235156730861</c:v>
                </c:pt>
                <c:pt idx="1318">
                  <c:v>-0.33318768208195126</c:v>
                </c:pt>
                <c:pt idx="1319">
                  <c:v>-0.11756325610226598</c:v>
                </c:pt>
                <c:pt idx="1320">
                  <c:v>-0.32187298800092606</c:v>
                </c:pt>
                <c:pt idx="1321">
                  <c:v>-0.31298995617924519</c:v>
                </c:pt>
                <c:pt idx="1322">
                  <c:v>-0.34852208346596869</c:v>
                </c:pt>
                <c:pt idx="1323">
                  <c:v>0.63371185289066956</c:v>
                </c:pt>
                <c:pt idx="1324">
                  <c:v>0.82913855296764871</c:v>
                </c:pt>
                <c:pt idx="1325">
                  <c:v>-0.30653858661690869</c:v>
                </c:pt>
                <c:pt idx="1326">
                  <c:v>-0.12644628792394691</c:v>
                </c:pt>
                <c:pt idx="1327">
                  <c:v>0.62482882106898874</c:v>
                </c:pt>
                <c:pt idx="1328">
                  <c:v>-0.38405421075269214</c:v>
                </c:pt>
                <c:pt idx="1329">
                  <c:v>-0.40182027439605389</c:v>
                </c:pt>
                <c:pt idx="1330">
                  <c:v>-0.19751054249739386</c:v>
                </c:pt>
                <c:pt idx="1331">
                  <c:v>0.64016322245300605</c:v>
                </c:pt>
                <c:pt idx="1332">
                  <c:v>-0.43735240168277739</c:v>
                </c:pt>
                <c:pt idx="1333">
                  <c:v>-0.30653858661690869</c:v>
                </c:pt>
                <c:pt idx="1334">
                  <c:v>-0.42846936986109657</c:v>
                </c:pt>
                <c:pt idx="1335">
                  <c:v>0.74919126657252089</c:v>
                </c:pt>
                <c:pt idx="1336">
                  <c:v>0.87355371207605303</c:v>
                </c:pt>
                <c:pt idx="1337">
                  <c:v>0.66681231791804874</c:v>
                </c:pt>
                <c:pt idx="1338">
                  <c:v>0.82025552114596789</c:v>
                </c:pt>
                <c:pt idx="1339">
                  <c:v>0.68701004382075481</c:v>
                </c:pt>
                <c:pt idx="1340">
                  <c:v>-0.14664401382665299</c:v>
                </c:pt>
                <c:pt idx="1341">
                  <c:v>-0.18217614111337649</c:v>
                </c:pt>
                <c:pt idx="1342">
                  <c:v>-0.33963905164428781</c:v>
                </c:pt>
                <c:pt idx="1343">
                  <c:v>-0.30410692435756431</c:v>
                </c:pt>
                <c:pt idx="1344">
                  <c:v>-0.20639357431907474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8-4173-A8D2-78F041E6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70927"/>
        <c:axId val="235967183"/>
      </c:scatterChart>
      <c:valAx>
        <c:axId val="23597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67183"/>
        <c:crosses val="autoZero"/>
        <c:crossBetween val="midCat"/>
      </c:valAx>
      <c:valAx>
        <c:axId val="235967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70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Subscribe?</c:v>
          </c:tx>
          <c:spPr>
            <a:ln w="19050">
              <a:noFill/>
            </a:ln>
          </c:spPr>
          <c:xVal>
            <c:numRef>
              <c:f>Sheet11!$A$5:$A$1349</c:f>
              <c:numCache>
                <c:formatCode>General</c:formatCode>
                <c:ptCount val="1345"/>
                <c:pt idx="0">
                  <c:v>33</c:v>
                </c:pt>
                <c:pt idx="1">
                  <c:v>45</c:v>
                </c:pt>
                <c:pt idx="2">
                  <c:v>57</c:v>
                </c:pt>
                <c:pt idx="3">
                  <c:v>32</c:v>
                </c:pt>
                <c:pt idx="4">
                  <c:v>56</c:v>
                </c:pt>
                <c:pt idx="5">
                  <c:v>60</c:v>
                </c:pt>
                <c:pt idx="6">
                  <c:v>40</c:v>
                </c:pt>
                <c:pt idx="7">
                  <c:v>55</c:v>
                </c:pt>
                <c:pt idx="8">
                  <c:v>27</c:v>
                </c:pt>
                <c:pt idx="9">
                  <c:v>48</c:v>
                </c:pt>
                <c:pt idx="10">
                  <c:v>21</c:v>
                </c:pt>
                <c:pt idx="11">
                  <c:v>51</c:v>
                </c:pt>
                <c:pt idx="12">
                  <c:v>48</c:v>
                </c:pt>
                <c:pt idx="13">
                  <c:v>23</c:v>
                </c:pt>
                <c:pt idx="14">
                  <c:v>23</c:v>
                </c:pt>
                <c:pt idx="15">
                  <c:v>45</c:v>
                </c:pt>
                <c:pt idx="16">
                  <c:v>29</c:v>
                </c:pt>
                <c:pt idx="17">
                  <c:v>25</c:v>
                </c:pt>
                <c:pt idx="18">
                  <c:v>48</c:v>
                </c:pt>
                <c:pt idx="19">
                  <c:v>38</c:v>
                </c:pt>
                <c:pt idx="20">
                  <c:v>24</c:v>
                </c:pt>
                <c:pt idx="21">
                  <c:v>31</c:v>
                </c:pt>
                <c:pt idx="22">
                  <c:v>27</c:v>
                </c:pt>
                <c:pt idx="23">
                  <c:v>38</c:v>
                </c:pt>
                <c:pt idx="24">
                  <c:v>51</c:v>
                </c:pt>
                <c:pt idx="25">
                  <c:v>42</c:v>
                </c:pt>
                <c:pt idx="26">
                  <c:v>21</c:v>
                </c:pt>
                <c:pt idx="27">
                  <c:v>32</c:v>
                </c:pt>
                <c:pt idx="28">
                  <c:v>51</c:v>
                </c:pt>
                <c:pt idx="29">
                  <c:v>27</c:v>
                </c:pt>
                <c:pt idx="30">
                  <c:v>33</c:v>
                </c:pt>
                <c:pt idx="31">
                  <c:v>49</c:v>
                </c:pt>
                <c:pt idx="32">
                  <c:v>50</c:v>
                </c:pt>
                <c:pt idx="33">
                  <c:v>49</c:v>
                </c:pt>
                <c:pt idx="34">
                  <c:v>46</c:v>
                </c:pt>
                <c:pt idx="35">
                  <c:v>26</c:v>
                </c:pt>
                <c:pt idx="36">
                  <c:v>22</c:v>
                </c:pt>
                <c:pt idx="37">
                  <c:v>33</c:v>
                </c:pt>
                <c:pt idx="38">
                  <c:v>35</c:v>
                </c:pt>
                <c:pt idx="39">
                  <c:v>43</c:v>
                </c:pt>
                <c:pt idx="40">
                  <c:v>27</c:v>
                </c:pt>
                <c:pt idx="41">
                  <c:v>46</c:v>
                </c:pt>
                <c:pt idx="42">
                  <c:v>42</c:v>
                </c:pt>
                <c:pt idx="43">
                  <c:v>43</c:v>
                </c:pt>
                <c:pt idx="44">
                  <c:v>31</c:v>
                </c:pt>
                <c:pt idx="45">
                  <c:v>29</c:v>
                </c:pt>
                <c:pt idx="46">
                  <c:v>28</c:v>
                </c:pt>
                <c:pt idx="47">
                  <c:v>27</c:v>
                </c:pt>
                <c:pt idx="48">
                  <c:v>29</c:v>
                </c:pt>
                <c:pt idx="49">
                  <c:v>27</c:v>
                </c:pt>
                <c:pt idx="50">
                  <c:v>57</c:v>
                </c:pt>
                <c:pt idx="51">
                  <c:v>22</c:v>
                </c:pt>
                <c:pt idx="52">
                  <c:v>31</c:v>
                </c:pt>
                <c:pt idx="53">
                  <c:v>28</c:v>
                </c:pt>
                <c:pt idx="54">
                  <c:v>44</c:v>
                </c:pt>
                <c:pt idx="55">
                  <c:v>46</c:v>
                </c:pt>
                <c:pt idx="56">
                  <c:v>28</c:v>
                </c:pt>
                <c:pt idx="57">
                  <c:v>47</c:v>
                </c:pt>
                <c:pt idx="58">
                  <c:v>28</c:v>
                </c:pt>
                <c:pt idx="59">
                  <c:v>31</c:v>
                </c:pt>
                <c:pt idx="60">
                  <c:v>47</c:v>
                </c:pt>
                <c:pt idx="61">
                  <c:v>53</c:v>
                </c:pt>
                <c:pt idx="62">
                  <c:v>29</c:v>
                </c:pt>
                <c:pt idx="63">
                  <c:v>38</c:v>
                </c:pt>
                <c:pt idx="64">
                  <c:v>29</c:v>
                </c:pt>
                <c:pt idx="65">
                  <c:v>22</c:v>
                </c:pt>
                <c:pt idx="66">
                  <c:v>41</c:v>
                </c:pt>
                <c:pt idx="67">
                  <c:v>40</c:v>
                </c:pt>
                <c:pt idx="68">
                  <c:v>55</c:v>
                </c:pt>
                <c:pt idx="69">
                  <c:v>49</c:v>
                </c:pt>
                <c:pt idx="70">
                  <c:v>54</c:v>
                </c:pt>
                <c:pt idx="71">
                  <c:v>54</c:v>
                </c:pt>
                <c:pt idx="72">
                  <c:v>39</c:v>
                </c:pt>
                <c:pt idx="73">
                  <c:v>53</c:v>
                </c:pt>
                <c:pt idx="74">
                  <c:v>41</c:v>
                </c:pt>
                <c:pt idx="75">
                  <c:v>25</c:v>
                </c:pt>
                <c:pt idx="76">
                  <c:v>21</c:v>
                </c:pt>
                <c:pt idx="77">
                  <c:v>22</c:v>
                </c:pt>
                <c:pt idx="78">
                  <c:v>39</c:v>
                </c:pt>
                <c:pt idx="79">
                  <c:v>49</c:v>
                </c:pt>
                <c:pt idx="80">
                  <c:v>47</c:v>
                </c:pt>
                <c:pt idx="81">
                  <c:v>39</c:v>
                </c:pt>
                <c:pt idx="82">
                  <c:v>20</c:v>
                </c:pt>
                <c:pt idx="83">
                  <c:v>32</c:v>
                </c:pt>
                <c:pt idx="84">
                  <c:v>20</c:v>
                </c:pt>
                <c:pt idx="85">
                  <c:v>22</c:v>
                </c:pt>
                <c:pt idx="86">
                  <c:v>43</c:v>
                </c:pt>
                <c:pt idx="87">
                  <c:v>33</c:v>
                </c:pt>
                <c:pt idx="88">
                  <c:v>53</c:v>
                </c:pt>
                <c:pt idx="89">
                  <c:v>47</c:v>
                </c:pt>
                <c:pt idx="90">
                  <c:v>39</c:v>
                </c:pt>
                <c:pt idx="91">
                  <c:v>34</c:v>
                </c:pt>
                <c:pt idx="92">
                  <c:v>40</c:v>
                </c:pt>
                <c:pt idx="93">
                  <c:v>55</c:v>
                </c:pt>
                <c:pt idx="94">
                  <c:v>37</c:v>
                </c:pt>
                <c:pt idx="95">
                  <c:v>55</c:v>
                </c:pt>
                <c:pt idx="96">
                  <c:v>36</c:v>
                </c:pt>
                <c:pt idx="97">
                  <c:v>59</c:v>
                </c:pt>
                <c:pt idx="98">
                  <c:v>48</c:v>
                </c:pt>
                <c:pt idx="99">
                  <c:v>34</c:v>
                </c:pt>
                <c:pt idx="100">
                  <c:v>28</c:v>
                </c:pt>
                <c:pt idx="101">
                  <c:v>47</c:v>
                </c:pt>
                <c:pt idx="102">
                  <c:v>39</c:v>
                </c:pt>
                <c:pt idx="103">
                  <c:v>45</c:v>
                </c:pt>
                <c:pt idx="104">
                  <c:v>24</c:v>
                </c:pt>
                <c:pt idx="105">
                  <c:v>56</c:v>
                </c:pt>
                <c:pt idx="106">
                  <c:v>33</c:v>
                </c:pt>
                <c:pt idx="107">
                  <c:v>33</c:v>
                </c:pt>
                <c:pt idx="108">
                  <c:v>49</c:v>
                </c:pt>
                <c:pt idx="109">
                  <c:v>29</c:v>
                </c:pt>
                <c:pt idx="110">
                  <c:v>47</c:v>
                </c:pt>
                <c:pt idx="111">
                  <c:v>55</c:v>
                </c:pt>
                <c:pt idx="112">
                  <c:v>46</c:v>
                </c:pt>
                <c:pt idx="113">
                  <c:v>39</c:v>
                </c:pt>
                <c:pt idx="114">
                  <c:v>34</c:v>
                </c:pt>
                <c:pt idx="115">
                  <c:v>50</c:v>
                </c:pt>
                <c:pt idx="116">
                  <c:v>42</c:v>
                </c:pt>
                <c:pt idx="117">
                  <c:v>35</c:v>
                </c:pt>
                <c:pt idx="118">
                  <c:v>26</c:v>
                </c:pt>
                <c:pt idx="119">
                  <c:v>27</c:v>
                </c:pt>
                <c:pt idx="120">
                  <c:v>25</c:v>
                </c:pt>
                <c:pt idx="121">
                  <c:v>22</c:v>
                </c:pt>
                <c:pt idx="122">
                  <c:v>53</c:v>
                </c:pt>
                <c:pt idx="123">
                  <c:v>42</c:v>
                </c:pt>
                <c:pt idx="124">
                  <c:v>39</c:v>
                </c:pt>
                <c:pt idx="125">
                  <c:v>41</c:v>
                </c:pt>
                <c:pt idx="126">
                  <c:v>32</c:v>
                </c:pt>
                <c:pt idx="127">
                  <c:v>43</c:v>
                </c:pt>
                <c:pt idx="128">
                  <c:v>38</c:v>
                </c:pt>
                <c:pt idx="129">
                  <c:v>29</c:v>
                </c:pt>
                <c:pt idx="130">
                  <c:v>51</c:v>
                </c:pt>
                <c:pt idx="131">
                  <c:v>37</c:v>
                </c:pt>
                <c:pt idx="132">
                  <c:v>41</c:v>
                </c:pt>
                <c:pt idx="133">
                  <c:v>56</c:v>
                </c:pt>
                <c:pt idx="134">
                  <c:v>31</c:v>
                </c:pt>
                <c:pt idx="135">
                  <c:v>38</c:v>
                </c:pt>
                <c:pt idx="136">
                  <c:v>47</c:v>
                </c:pt>
                <c:pt idx="137">
                  <c:v>27</c:v>
                </c:pt>
                <c:pt idx="138">
                  <c:v>23</c:v>
                </c:pt>
                <c:pt idx="139">
                  <c:v>42</c:v>
                </c:pt>
                <c:pt idx="140">
                  <c:v>47</c:v>
                </c:pt>
                <c:pt idx="141">
                  <c:v>40</c:v>
                </c:pt>
                <c:pt idx="142">
                  <c:v>30</c:v>
                </c:pt>
                <c:pt idx="143">
                  <c:v>35</c:v>
                </c:pt>
                <c:pt idx="144">
                  <c:v>46</c:v>
                </c:pt>
                <c:pt idx="145">
                  <c:v>54</c:v>
                </c:pt>
                <c:pt idx="146">
                  <c:v>39</c:v>
                </c:pt>
                <c:pt idx="147">
                  <c:v>45</c:v>
                </c:pt>
                <c:pt idx="148">
                  <c:v>32</c:v>
                </c:pt>
                <c:pt idx="149">
                  <c:v>33</c:v>
                </c:pt>
                <c:pt idx="150">
                  <c:v>22</c:v>
                </c:pt>
                <c:pt idx="151">
                  <c:v>35</c:v>
                </c:pt>
                <c:pt idx="152">
                  <c:v>40</c:v>
                </c:pt>
                <c:pt idx="153">
                  <c:v>53</c:v>
                </c:pt>
                <c:pt idx="154">
                  <c:v>34</c:v>
                </c:pt>
                <c:pt idx="155">
                  <c:v>56</c:v>
                </c:pt>
                <c:pt idx="156">
                  <c:v>42</c:v>
                </c:pt>
                <c:pt idx="157">
                  <c:v>60</c:v>
                </c:pt>
                <c:pt idx="158">
                  <c:v>25</c:v>
                </c:pt>
                <c:pt idx="159">
                  <c:v>34</c:v>
                </c:pt>
                <c:pt idx="160">
                  <c:v>46</c:v>
                </c:pt>
                <c:pt idx="161">
                  <c:v>44</c:v>
                </c:pt>
                <c:pt idx="162">
                  <c:v>45</c:v>
                </c:pt>
                <c:pt idx="163">
                  <c:v>53</c:v>
                </c:pt>
                <c:pt idx="164">
                  <c:v>56</c:v>
                </c:pt>
                <c:pt idx="165">
                  <c:v>48</c:v>
                </c:pt>
                <c:pt idx="166">
                  <c:v>58</c:v>
                </c:pt>
                <c:pt idx="167">
                  <c:v>55</c:v>
                </c:pt>
                <c:pt idx="168">
                  <c:v>31</c:v>
                </c:pt>
                <c:pt idx="169">
                  <c:v>56</c:v>
                </c:pt>
                <c:pt idx="170">
                  <c:v>52</c:v>
                </c:pt>
                <c:pt idx="171">
                  <c:v>48</c:v>
                </c:pt>
                <c:pt idx="172">
                  <c:v>45</c:v>
                </c:pt>
                <c:pt idx="173">
                  <c:v>31</c:v>
                </c:pt>
                <c:pt idx="174">
                  <c:v>30</c:v>
                </c:pt>
                <c:pt idx="175">
                  <c:v>25</c:v>
                </c:pt>
                <c:pt idx="176">
                  <c:v>24</c:v>
                </c:pt>
                <c:pt idx="177">
                  <c:v>54</c:v>
                </c:pt>
                <c:pt idx="178">
                  <c:v>39</c:v>
                </c:pt>
                <c:pt idx="179">
                  <c:v>33</c:v>
                </c:pt>
                <c:pt idx="180">
                  <c:v>35</c:v>
                </c:pt>
                <c:pt idx="181">
                  <c:v>54</c:v>
                </c:pt>
                <c:pt idx="182">
                  <c:v>36</c:v>
                </c:pt>
                <c:pt idx="183">
                  <c:v>38</c:v>
                </c:pt>
                <c:pt idx="184">
                  <c:v>43</c:v>
                </c:pt>
                <c:pt idx="185">
                  <c:v>27</c:v>
                </c:pt>
                <c:pt idx="186">
                  <c:v>25</c:v>
                </c:pt>
                <c:pt idx="187">
                  <c:v>51</c:v>
                </c:pt>
                <c:pt idx="188">
                  <c:v>58</c:v>
                </c:pt>
                <c:pt idx="189">
                  <c:v>36</c:v>
                </c:pt>
                <c:pt idx="190">
                  <c:v>28</c:v>
                </c:pt>
                <c:pt idx="191">
                  <c:v>21</c:v>
                </c:pt>
                <c:pt idx="192">
                  <c:v>27</c:v>
                </c:pt>
                <c:pt idx="193">
                  <c:v>41</c:v>
                </c:pt>
                <c:pt idx="194">
                  <c:v>22</c:v>
                </c:pt>
                <c:pt idx="195">
                  <c:v>24</c:v>
                </c:pt>
                <c:pt idx="196">
                  <c:v>32</c:v>
                </c:pt>
                <c:pt idx="197">
                  <c:v>58</c:v>
                </c:pt>
                <c:pt idx="198">
                  <c:v>43</c:v>
                </c:pt>
                <c:pt idx="199">
                  <c:v>49</c:v>
                </c:pt>
                <c:pt idx="200">
                  <c:v>46</c:v>
                </c:pt>
                <c:pt idx="201">
                  <c:v>34</c:v>
                </c:pt>
                <c:pt idx="202">
                  <c:v>26</c:v>
                </c:pt>
                <c:pt idx="203">
                  <c:v>34</c:v>
                </c:pt>
                <c:pt idx="204">
                  <c:v>47</c:v>
                </c:pt>
                <c:pt idx="205">
                  <c:v>52</c:v>
                </c:pt>
                <c:pt idx="206">
                  <c:v>33</c:v>
                </c:pt>
                <c:pt idx="207">
                  <c:v>34</c:v>
                </c:pt>
                <c:pt idx="208">
                  <c:v>54</c:v>
                </c:pt>
                <c:pt idx="209">
                  <c:v>58</c:v>
                </c:pt>
                <c:pt idx="210">
                  <c:v>50</c:v>
                </c:pt>
                <c:pt idx="211">
                  <c:v>60</c:v>
                </c:pt>
                <c:pt idx="212">
                  <c:v>30</c:v>
                </c:pt>
                <c:pt idx="213">
                  <c:v>25</c:v>
                </c:pt>
                <c:pt idx="214">
                  <c:v>39</c:v>
                </c:pt>
                <c:pt idx="215">
                  <c:v>21</c:v>
                </c:pt>
                <c:pt idx="216">
                  <c:v>54</c:v>
                </c:pt>
                <c:pt idx="217">
                  <c:v>24</c:v>
                </c:pt>
                <c:pt idx="218">
                  <c:v>56</c:v>
                </c:pt>
                <c:pt idx="219">
                  <c:v>24</c:v>
                </c:pt>
                <c:pt idx="220">
                  <c:v>28</c:v>
                </c:pt>
                <c:pt idx="221">
                  <c:v>56</c:v>
                </c:pt>
                <c:pt idx="222">
                  <c:v>31</c:v>
                </c:pt>
                <c:pt idx="223">
                  <c:v>39</c:v>
                </c:pt>
                <c:pt idx="224">
                  <c:v>52</c:v>
                </c:pt>
                <c:pt idx="225">
                  <c:v>58</c:v>
                </c:pt>
                <c:pt idx="226">
                  <c:v>42</c:v>
                </c:pt>
                <c:pt idx="227">
                  <c:v>20</c:v>
                </c:pt>
                <c:pt idx="228">
                  <c:v>48</c:v>
                </c:pt>
                <c:pt idx="229">
                  <c:v>25</c:v>
                </c:pt>
                <c:pt idx="230">
                  <c:v>42</c:v>
                </c:pt>
                <c:pt idx="231">
                  <c:v>28</c:v>
                </c:pt>
                <c:pt idx="232">
                  <c:v>47</c:v>
                </c:pt>
                <c:pt idx="233">
                  <c:v>59</c:v>
                </c:pt>
                <c:pt idx="234">
                  <c:v>31</c:v>
                </c:pt>
                <c:pt idx="235">
                  <c:v>31</c:v>
                </c:pt>
                <c:pt idx="236">
                  <c:v>54</c:v>
                </c:pt>
                <c:pt idx="237">
                  <c:v>44</c:v>
                </c:pt>
                <c:pt idx="238">
                  <c:v>26</c:v>
                </c:pt>
                <c:pt idx="239">
                  <c:v>60</c:v>
                </c:pt>
                <c:pt idx="240">
                  <c:v>33</c:v>
                </c:pt>
                <c:pt idx="241">
                  <c:v>44</c:v>
                </c:pt>
                <c:pt idx="242">
                  <c:v>35</c:v>
                </c:pt>
                <c:pt idx="243">
                  <c:v>36</c:v>
                </c:pt>
                <c:pt idx="244">
                  <c:v>51</c:v>
                </c:pt>
                <c:pt idx="245">
                  <c:v>38</c:v>
                </c:pt>
                <c:pt idx="246">
                  <c:v>60</c:v>
                </c:pt>
                <c:pt idx="247">
                  <c:v>39</c:v>
                </c:pt>
                <c:pt idx="248">
                  <c:v>50</c:v>
                </c:pt>
                <c:pt idx="249">
                  <c:v>51</c:v>
                </c:pt>
                <c:pt idx="250">
                  <c:v>28</c:v>
                </c:pt>
                <c:pt idx="251">
                  <c:v>48</c:v>
                </c:pt>
                <c:pt idx="252">
                  <c:v>22</c:v>
                </c:pt>
                <c:pt idx="253">
                  <c:v>41</c:v>
                </c:pt>
                <c:pt idx="254">
                  <c:v>50</c:v>
                </c:pt>
                <c:pt idx="255">
                  <c:v>56</c:v>
                </c:pt>
                <c:pt idx="256">
                  <c:v>34</c:v>
                </c:pt>
                <c:pt idx="257">
                  <c:v>44</c:v>
                </c:pt>
                <c:pt idx="258">
                  <c:v>32</c:v>
                </c:pt>
                <c:pt idx="259">
                  <c:v>29</c:v>
                </c:pt>
                <c:pt idx="260">
                  <c:v>33</c:v>
                </c:pt>
                <c:pt idx="261">
                  <c:v>23</c:v>
                </c:pt>
                <c:pt idx="262">
                  <c:v>25</c:v>
                </c:pt>
                <c:pt idx="263">
                  <c:v>51</c:v>
                </c:pt>
                <c:pt idx="264">
                  <c:v>40</c:v>
                </c:pt>
                <c:pt idx="265">
                  <c:v>50</c:v>
                </c:pt>
                <c:pt idx="266">
                  <c:v>33</c:v>
                </c:pt>
                <c:pt idx="267">
                  <c:v>54</c:v>
                </c:pt>
                <c:pt idx="268">
                  <c:v>48</c:v>
                </c:pt>
                <c:pt idx="269">
                  <c:v>47</c:v>
                </c:pt>
                <c:pt idx="270">
                  <c:v>50</c:v>
                </c:pt>
                <c:pt idx="271">
                  <c:v>26</c:v>
                </c:pt>
                <c:pt idx="272">
                  <c:v>31</c:v>
                </c:pt>
                <c:pt idx="273">
                  <c:v>60</c:v>
                </c:pt>
                <c:pt idx="274">
                  <c:v>25</c:v>
                </c:pt>
                <c:pt idx="275">
                  <c:v>40</c:v>
                </c:pt>
                <c:pt idx="276">
                  <c:v>24</c:v>
                </c:pt>
                <c:pt idx="277">
                  <c:v>30</c:v>
                </c:pt>
                <c:pt idx="278">
                  <c:v>27</c:v>
                </c:pt>
                <c:pt idx="279">
                  <c:v>25</c:v>
                </c:pt>
                <c:pt idx="280">
                  <c:v>49</c:v>
                </c:pt>
                <c:pt idx="281">
                  <c:v>46</c:v>
                </c:pt>
                <c:pt idx="282">
                  <c:v>41</c:v>
                </c:pt>
                <c:pt idx="283">
                  <c:v>58</c:v>
                </c:pt>
                <c:pt idx="284">
                  <c:v>59</c:v>
                </c:pt>
                <c:pt idx="285">
                  <c:v>27</c:v>
                </c:pt>
                <c:pt idx="286">
                  <c:v>29</c:v>
                </c:pt>
                <c:pt idx="287">
                  <c:v>43</c:v>
                </c:pt>
                <c:pt idx="288">
                  <c:v>40</c:v>
                </c:pt>
                <c:pt idx="289">
                  <c:v>60</c:v>
                </c:pt>
                <c:pt idx="290">
                  <c:v>52</c:v>
                </c:pt>
                <c:pt idx="291">
                  <c:v>38</c:v>
                </c:pt>
                <c:pt idx="292">
                  <c:v>33</c:v>
                </c:pt>
                <c:pt idx="293">
                  <c:v>26</c:v>
                </c:pt>
                <c:pt idx="294">
                  <c:v>59</c:v>
                </c:pt>
                <c:pt idx="295">
                  <c:v>54</c:v>
                </c:pt>
                <c:pt idx="296">
                  <c:v>29</c:v>
                </c:pt>
                <c:pt idx="297">
                  <c:v>49</c:v>
                </c:pt>
                <c:pt idx="298">
                  <c:v>56</c:v>
                </c:pt>
                <c:pt idx="299">
                  <c:v>49</c:v>
                </c:pt>
                <c:pt idx="300">
                  <c:v>51</c:v>
                </c:pt>
                <c:pt idx="301">
                  <c:v>27</c:v>
                </c:pt>
                <c:pt idx="302">
                  <c:v>21</c:v>
                </c:pt>
                <c:pt idx="303">
                  <c:v>29</c:v>
                </c:pt>
                <c:pt idx="304">
                  <c:v>40</c:v>
                </c:pt>
                <c:pt idx="305">
                  <c:v>27</c:v>
                </c:pt>
                <c:pt idx="306">
                  <c:v>46</c:v>
                </c:pt>
                <c:pt idx="307">
                  <c:v>56</c:v>
                </c:pt>
                <c:pt idx="308">
                  <c:v>31</c:v>
                </c:pt>
                <c:pt idx="309">
                  <c:v>50</c:v>
                </c:pt>
                <c:pt idx="310">
                  <c:v>30</c:v>
                </c:pt>
                <c:pt idx="311">
                  <c:v>47</c:v>
                </c:pt>
                <c:pt idx="312">
                  <c:v>56</c:v>
                </c:pt>
                <c:pt idx="313">
                  <c:v>21</c:v>
                </c:pt>
                <c:pt idx="314">
                  <c:v>31</c:v>
                </c:pt>
                <c:pt idx="315">
                  <c:v>48</c:v>
                </c:pt>
                <c:pt idx="316">
                  <c:v>53</c:v>
                </c:pt>
                <c:pt idx="317">
                  <c:v>37</c:v>
                </c:pt>
                <c:pt idx="318">
                  <c:v>31</c:v>
                </c:pt>
                <c:pt idx="319">
                  <c:v>53</c:v>
                </c:pt>
                <c:pt idx="320">
                  <c:v>30</c:v>
                </c:pt>
                <c:pt idx="321">
                  <c:v>50</c:v>
                </c:pt>
                <c:pt idx="322">
                  <c:v>31</c:v>
                </c:pt>
                <c:pt idx="323">
                  <c:v>47</c:v>
                </c:pt>
                <c:pt idx="324">
                  <c:v>59</c:v>
                </c:pt>
                <c:pt idx="325">
                  <c:v>47</c:v>
                </c:pt>
                <c:pt idx="326">
                  <c:v>23</c:v>
                </c:pt>
                <c:pt idx="327">
                  <c:v>26</c:v>
                </c:pt>
                <c:pt idx="328">
                  <c:v>41</c:v>
                </c:pt>
                <c:pt idx="329">
                  <c:v>36</c:v>
                </c:pt>
                <c:pt idx="330">
                  <c:v>49</c:v>
                </c:pt>
                <c:pt idx="331">
                  <c:v>44</c:v>
                </c:pt>
                <c:pt idx="332">
                  <c:v>26</c:v>
                </c:pt>
                <c:pt idx="333">
                  <c:v>35</c:v>
                </c:pt>
                <c:pt idx="334">
                  <c:v>45</c:v>
                </c:pt>
                <c:pt idx="335">
                  <c:v>30</c:v>
                </c:pt>
                <c:pt idx="336">
                  <c:v>39</c:v>
                </c:pt>
                <c:pt idx="337">
                  <c:v>28</c:v>
                </c:pt>
                <c:pt idx="338">
                  <c:v>32</c:v>
                </c:pt>
                <c:pt idx="339">
                  <c:v>47</c:v>
                </c:pt>
                <c:pt idx="340">
                  <c:v>26</c:v>
                </c:pt>
                <c:pt idx="341">
                  <c:v>42</c:v>
                </c:pt>
                <c:pt idx="342">
                  <c:v>45</c:v>
                </c:pt>
                <c:pt idx="343">
                  <c:v>41</c:v>
                </c:pt>
                <c:pt idx="344">
                  <c:v>48</c:v>
                </c:pt>
                <c:pt idx="345">
                  <c:v>26</c:v>
                </c:pt>
                <c:pt idx="346">
                  <c:v>27</c:v>
                </c:pt>
                <c:pt idx="347">
                  <c:v>25</c:v>
                </c:pt>
                <c:pt idx="348">
                  <c:v>24</c:v>
                </c:pt>
                <c:pt idx="349">
                  <c:v>51</c:v>
                </c:pt>
                <c:pt idx="350">
                  <c:v>28</c:v>
                </c:pt>
                <c:pt idx="351">
                  <c:v>37</c:v>
                </c:pt>
                <c:pt idx="352">
                  <c:v>51</c:v>
                </c:pt>
                <c:pt idx="353">
                  <c:v>39</c:v>
                </c:pt>
                <c:pt idx="354">
                  <c:v>35</c:v>
                </c:pt>
                <c:pt idx="355">
                  <c:v>25</c:v>
                </c:pt>
                <c:pt idx="356">
                  <c:v>44</c:v>
                </c:pt>
                <c:pt idx="357">
                  <c:v>24</c:v>
                </c:pt>
                <c:pt idx="358">
                  <c:v>41</c:v>
                </c:pt>
                <c:pt idx="359">
                  <c:v>32</c:v>
                </c:pt>
                <c:pt idx="360">
                  <c:v>51</c:v>
                </c:pt>
                <c:pt idx="361">
                  <c:v>37</c:v>
                </c:pt>
                <c:pt idx="362">
                  <c:v>26</c:v>
                </c:pt>
                <c:pt idx="363">
                  <c:v>29</c:v>
                </c:pt>
                <c:pt idx="364">
                  <c:v>27</c:v>
                </c:pt>
                <c:pt idx="365">
                  <c:v>51</c:v>
                </c:pt>
                <c:pt idx="366">
                  <c:v>26</c:v>
                </c:pt>
                <c:pt idx="367">
                  <c:v>23</c:v>
                </c:pt>
                <c:pt idx="368">
                  <c:v>32</c:v>
                </c:pt>
                <c:pt idx="369">
                  <c:v>48</c:v>
                </c:pt>
                <c:pt idx="370">
                  <c:v>25</c:v>
                </c:pt>
                <c:pt idx="371">
                  <c:v>44</c:v>
                </c:pt>
                <c:pt idx="372">
                  <c:v>33</c:v>
                </c:pt>
                <c:pt idx="373">
                  <c:v>36</c:v>
                </c:pt>
                <c:pt idx="374">
                  <c:v>40</c:v>
                </c:pt>
                <c:pt idx="375">
                  <c:v>27</c:v>
                </c:pt>
                <c:pt idx="376">
                  <c:v>45</c:v>
                </c:pt>
                <c:pt idx="377">
                  <c:v>56</c:v>
                </c:pt>
                <c:pt idx="378">
                  <c:v>45</c:v>
                </c:pt>
                <c:pt idx="379">
                  <c:v>23</c:v>
                </c:pt>
                <c:pt idx="380">
                  <c:v>37</c:v>
                </c:pt>
                <c:pt idx="381">
                  <c:v>28</c:v>
                </c:pt>
                <c:pt idx="382">
                  <c:v>38</c:v>
                </c:pt>
                <c:pt idx="383">
                  <c:v>43</c:v>
                </c:pt>
                <c:pt idx="384">
                  <c:v>26</c:v>
                </c:pt>
                <c:pt idx="385">
                  <c:v>56</c:v>
                </c:pt>
                <c:pt idx="386">
                  <c:v>20</c:v>
                </c:pt>
                <c:pt idx="387">
                  <c:v>37</c:v>
                </c:pt>
                <c:pt idx="388">
                  <c:v>25</c:v>
                </c:pt>
                <c:pt idx="389">
                  <c:v>38</c:v>
                </c:pt>
                <c:pt idx="390">
                  <c:v>40</c:v>
                </c:pt>
                <c:pt idx="391">
                  <c:v>41</c:v>
                </c:pt>
                <c:pt idx="392">
                  <c:v>59</c:v>
                </c:pt>
                <c:pt idx="393">
                  <c:v>45</c:v>
                </c:pt>
                <c:pt idx="394">
                  <c:v>20</c:v>
                </c:pt>
                <c:pt idx="395">
                  <c:v>23</c:v>
                </c:pt>
                <c:pt idx="396">
                  <c:v>39</c:v>
                </c:pt>
                <c:pt idx="397">
                  <c:v>53</c:v>
                </c:pt>
                <c:pt idx="398">
                  <c:v>25</c:v>
                </c:pt>
                <c:pt idx="399">
                  <c:v>59</c:v>
                </c:pt>
                <c:pt idx="400">
                  <c:v>50</c:v>
                </c:pt>
                <c:pt idx="401">
                  <c:v>56</c:v>
                </c:pt>
                <c:pt idx="402">
                  <c:v>42</c:v>
                </c:pt>
                <c:pt idx="403">
                  <c:v>41</c:v>
                </c:pt>
                <c:pt idx="404">
                  <c:v>23</c:v>
                </c:pt>
                <c:pt idx="405">
                  <c:v>54</c:v>
                </c:pt>
                <c:pt idx="406">
                  <c:v>45</c:v>
                </c:pt>
                <c:pt idx="407">
                  <c:v>57</c:v>
                </c:pt>
                <c:pt idx="408">
                  <c:v>46</c:v>
                </c:pt>
                <c:pt idx="409">
                  <c:v>54</c:v>
                </c:pt>
                <c:pt idx="410">
                  <c:v>49</c:v>
                </c:pt>
                <c:pt idx="411">
                  <c:v>48</c:v>
                </c:pt>
                <c:pt idx="412">
                  <c:v>45</c:v>
                </c:pt>
                <c:pt idx="413">
                  <c:v>49</c:v>
                </c:pt>
                <c:pt idx="414">
                  <c:v>29</c:v>
                </c:pt>
                <c:pt idx="415">
                  <c:v>53</c:v>
                </c:pt>
                <c:pt idx="416">
                  <c:v>31</c:v>
                </c:pt>
                <c:pt idx="417">
                  <c:v>31</c:v>
                </c:pt>
                <c:pt idx="418">
                  <c:v>42</c:v>
                </c:pt>
                <c:pt idx="419">
                  <c:v>39</c:v>
                </c:pt>
                <c:pt idx="420">
                  <c:v>35</c:v>
                </c:pt>
                <c:pt idx="421">
                  <c:v>24</c:v>
                </c:pt>
                <c:pt idx="422">
                  <c:v>57</c:v>
                </c:pt>
                <c:pt idx="423">
                  <c:v>55</c:v>
                </c:pt>
                <c:pt idx="424">
                  <c:v>52</c:v>
                </c:pt>
                <c:pt idx="425">
                  <c:v>57</c:v>
                </c:pt>
                <c:pt idx="426">
                  <c:v>54</c:v>
                </c:pt>
                <c:pt idx="427">
                  <c:v>50</c:v>
                </c:pt>
                <c:pt idx="428">
                  <c:v>57</c:v>
                </c:pt>
                <c:pt idx="429">
                  <c:v>55</c:v>
                </c:pt>
                <c:pt idx="430">
                  <c:v>52</c:v>
                </c:pt>
                <c:pt idx="431">
                  <c:v>40</c:v>
                </c:pt>
                <c:pt idx="432">
                  <c:v>48</c:v>
                </c:pt>
                <c:pt idx="433">
                  <c:v>60</c:v>
                </c:pt>
                <c:pt idx="434">
                  <c:v>51</c:v>
                </c:pt>
                <c:pt idx="435">
                  <c:v>48</c:v>
                </c:pt>
                <c:pt idx="436">
                  <c:v>57</c:v>
                </c:pt>
                <c:pt idx="437">
                  <c:v>32</c:v>
                </c:pt>
                <c:pt idx="438">
                  <c:v>31</c:v>
                </c:pt>
                <c:pt idx="439">
                  <c:v>51</c:v>
                </c:pt>
                <c:pt idx="440">
                  <c:v>27</c:v>
                </c:pt>
                <c:pt idx="441">
                  <c:v>25</c:v>
                </c:pt>
                <c:pt idx="442">
                  <c:v>45</c:v>
                </c:pt>
                <c:pt idx="443">
                  <c:v>50</c:v>
                </c:pt>
                <c:pt idx="444">
                  <c:v>49</c:v>
                </c:pt>
                <c:pt idx="445">
                  <c:v>41</c:v>
                </c:pt>
                <c:pt idx="446">
                  <c:v>52</c:v>
                </c:pt>
                <c:pt idx="447">
                  <c:v>20</c:v>
                </c:pt>
                <c:pt idx="448">
                  <c:v>57</c:v>
                </c:pt>
                <c:pt idx="449">
                  <c:v>20</c:v>
                </c:pt>
                <c:pt idx="450">
                  <c:v>37</c:v>
                </c:pt>
                <c:pt idx="451">
                  <c:v>38</c:v>
                </c:pt>
                <c:pt idx="452">
                  <c:v>39</c:v>
                </c:pt>
                <c:pt idx="453">
                  <c:v>34</c:v>
                </c:pt>
                <c:pt idx="454">
                  <c:v>52</c:v>
                </c:pt>
                <c:pt idx="455">
                  <c:v>43</c:v>
                </c:pt>
                <c:pt idx="456">
                  <c:v>29</c:v>
                </c:pt>
                <c:pt idx="457">
                  <c:v>60</c:v>
                </c:pt>
                <c:pt idx="458">
                  <c:v>57</c:v>
                </c:pt>
                <c:pt idx="459">
                  <c:v>27</c:v>
                </c:pt>
                <c:pt idx="460">
                  <c:v>36</c:v>
                </c:pt>
                <c:pt idx="461">
                  <c:v>60</c:v>
                </c:pt>
                <c:pt idx="462">
                  <c:v>49</c:v>
                </c:pt>
                <c:pt idx="463">
                  <c:v>23</c:v>
                </c:pt>
                <c:pt idx="464">
                  <c:v>55</c:v>
                </c:pt>
                <c:pt idx="465">
                  <c:v>44</c:v>
                </c:pt>
                <c:pt idx="466">
                  <c:v>23</c:v>
                </c:pt>
                <c:pt idx="467">
                  <c:v>46</c:v>
                </c:pt>
                <c:pt idx="468">
                  <c:v>58</c:v>
                </c:pt>
                <c:pt idx="469">
                  <c:v>33</c:v>
                </c:pt>
                <c:pt idx="470">
                  <c:v>34</c:v>
                </c:pt>
                <c:pt idx="471">
                  <c:v>45</c:v>
                </c:pt>
                <c:pt idx="472">
                  <c:v>26</c:v>
                </c:pt>
                <c:pt idx="473">
                  <c:v>24</c:v>
                </c:pt>
                <c:pt idx="474">
                  <c:v>35</c:v>
                </c:pt>
                <c:pt idx="475">
                  <c:v>30</c:v>
                </c:pt>
                <c:pt idx="476">
                  <c:v>43</c:v>
                </c:pt>
                <c:pt idx="477">
                  <c:v>54</c:v>
                </c:pt>
                <c:pt idx="478">
                  <c:v>20</c:v>
                </c:pt>
                <c:pt idx="479">
                  <c:v>25</c:v>
                </c:pt>
                <c:pt idx="480">
                  <c:v>58</c:v>
                </c:pt>
                <c:pt idx="481">
                  <c:v>22</c:v>
                </c:pt>
                <c:pt idx="482">
                  <c:v>43</c:v>
                </c:pt>
                <c:pt idx="483">
                  <c:v>45</c:v>
                </c:pt>
                <c:pt idx="484">
                  <c:v>45</c:v>
                </c:pt>
                <c:pt idx="485">
                  <c:v>26</c:v>
                </c:pt>
                <c:pt idx="486">
                  <c:v>54</c:v>
                </c:pt>
                <c:pt idx="487">
                  <c:v>46</c:v>
                </c:pt>
                <c:pt idx="488">
                  <c:v>35</c:v>
                </c:pt>
                <c:pt idx="489">
                  <c:v>57</c:v>
                </c:pt>
                <c:pt idx="490">
                  <c:v>44</c:v>
                </c:pt>
                <c:pt idx="491">
                  <c:v>22</c:v>
                </c:pt>
                <c:pt idx="492">
                  <c:v>38</c:v>
                </c:pt>
                <c:pt idx="493">
                  <c:v>30</c:v>
                </c:pt>
                <c:pt idx="494">
                  <c:v>26</c:v>
                </c:pt>
                <c:pt idx="495">
                  <c:v>35</c:v>
                </c:pt>
                <c:pt idx="496">
                  <c:v>44</c:v>
                </c:pt>
                <c:pt idx="497">
                  <c:v>35</c:v>
                </c:pt>
                <c:pt idx="498">
                  <c:v>58</c:v>
                </c:pt>
                <c:pt idx="499">
                  <c:v>24</c:v>
                </c:pt>
                <c:pt idx="500">
                  <c:v>21</c:v>
                </c:pt>
                <c:pt idx="501">
                  <c:v>23</c:v>
                </c:pt>
                <c:pt idx="502">
                  <c:v>59</c:v>
                </c:pt>
                <c:pt idx="503">
                  <c:v>27</c:v>
                </c:pt>
                <c:pt idx="504">
                  <c:v>49</c:v>
                </c:pt>
                <c:pt idx="505">
                  <c:v>52</c:v>
                </c:pt>
                <c:pt idx="506">
                  <c:v>34</c:v>
                </c:pt>
                <c:pt idx="507">
                  <c:v>23</c:v>
                </c:pt>
                <c:pt idx="508">
                  <c:v>37</c:v>
                </c:pt>
                <c:pt idx="509">
                  <c:v>21</c:v>
                </c:pt>
                <c:pt idx="510">
                  <c:v>26</c:v>
                </c:pt>
                <c:pt idx="511">
                  <c:v>52</c:v>
                </c:pt>
                <c:pt idx="512">
                  <c:v>51</c:v>
                </c:pt>
                <c:pt idx="513">
                  <c:v>53</c:v>
                </c:pt>
                <c:pt idx="514">
                  <c:v>28</c:v>
                </c:pt>
                <c:pt idx="515">
                  <c:v>23</c:v>
                </c:pt>
                <c:pt idx="516">
                  <c:v>20</c:v>
                </c:pt>
                <c:pt idx="517">
                  <c:v>29</c:v>
                </c:pt>
                <c:pt idx="518">
                  <c:v>26</c:v>
                </c:pt>
                <c:pt idx="519">
                  <c:v>48</c:v>
                </c:pt>
                <c:pt idx="520">
                  <c:v>44</c:v>
                </c:pt>
                <c:pt idx="521">
                  <c:v>20</c:v>
                </c:pt>
                <c:pt idx="522">
                  <c:v>41</c:v>
                </c:pt>
                <c:pt idx="523">
                  <c:v>48</c:v>
                </c:pt>
                <c:pt idx="524">
                  <c:v>24</c:v>
                </c:pt>
                <c:pt idx="525">
                  <c:v>30</c:v>
                </c:pt>
                <c:pt idx="526">
                  <c:v>50</c:v>
                </c:pt>
                <c:pt idx="527">
                  <c:v>52</c:v>
                </c:pt>
                <c:pt idx="528">
                  <c:v>20</c:v>
                </c:pt>
                <c:pt idx="529">
                  <c:v>21</c:v>
                </c:pt>
                <c:pt idx="530">
                  <c:v>20</c:v>
                </c:pt>
                <c:pt idx="531">
                  <c:v>54</c:v>
                </c:pt>
                <c:pt idx="532">
                  <c:v>40</c:v>
                </c:pt>
                <c:pt idx="533">
                  <c:v>25</c:v>
                </c:pt>
                <c:pt idx="534">
                  <c:v>52</c:v>
                </c:pt>
                <c:pt idx="535">
                  <c:v>27</c:v>
                </c:pt>
                <c:pt idx="536">
                  <c:v>37</c:v>
                </c:pt>
                <c:pt idx="537">
                  <c:v>55</c:v>
                </c:pt>
                <c:pt idx="538">
                  <c:v>51</c:v>
                </c:pt>
                <c:pt idx="539">
                  <c:v>25</c:v>
                </c:pt>
                <c:pt idx="540">
                  <c:v>36</c:v>
                </c:pt>
                <c:pt idx="541">
                  <c:v>51</c:v>
                </c:pt>
                <c:pt idx="542">
                  <c:v>34</c:v>
                </c:pt>
                <c:pt idx="543">
                  <c:v>45</c:v>
                </c:pt>
                <c:pt idx="544">
                  <c:v>56</c:v>
                </c:pt>
                <c:pt idx="545">
                  <c:v>38</c:v>
                </c:pt>
                <c:pt idx="546">
                  <c:v>22</c:v>
                </c:pt>
                <c:pt idx="547">
                  <c:v>25</c:v>
                </c:pt>
                <c:pt idx="548">
                  <c:v>31</c:v>
                </c:pt>
                <c:pt idx="549">
                  <c:v>59</c:v>
                </c:pt>
                <c:pt idx="550">
                  <c:v>28</c:v>
                </c:pt>
                <c:pt idx="551">
                  <c:v>46</c:v>
                </c:pt>
                <c:pt idx="552">
                  <c:v>34</c:v>
                </c:pt>
                <c:pt idx="553">
                  <c:v>51</c:v>
                </c:pt>
                <c:pt idx="554">
                  <c:v>20</c:v>
                </c:pt>
                <c:pt idx="555">
                  <c:v>35</c:v>
                </c:pt>
                <c:pt idx="556">
                  <c:v>39</c:v>
                </c:pt>
                <c:pt idx="557">
                  <c:v>59</c:v>
                </c:pt>
                <c:pt idx="558">
                  <c:v>46</c:v>
                </c:pt>
                <c:pt idx="559">
                  <c:v>39</c:v>
                </c:pt>
                <c:pt idx="560">
                  <c:v>54</c:v>
                </c:pt>
                <c:pt idx="561">
                  <c:v>24</c:v>
                </c:pt>
                <c:pt idx="562">
                  <c:v>58</c:v>
                </c:pt>
                <c:pt idx="563">
                  <c:v>28</c:v>
                </c:pt>
                <c:pt idx="564">
                  <c:v>59</c:v>
                </c:pt>
                <c:pt idx="565">
                  <c:v>60</c:v>
                </c:pt>
                <c:pt idx="566">
                  <c:v>37</c:v>
                </c:pt>
                <c:pt idx="567">
                  <c:v>48</c:v>
                </c:pt>
                <c:pt idx="568">
                  <c:v>46</c:v>
                </c:pt>
                <c:pt idx="569">
                  <c:v>52</c:v>
                </c:pt>
                <c:pt idx="570">
                  <c:v>28</c:v>
                </c:pt>
                <c:pt idx="571">
                  <c:v>57</c:v>
                </c:pt>
                <c:pt idx="572">
                  <c:v>32</c:v>
                </c:pt>
                <c:pt idx="573">
                  <c:v>43</c:v>
                </c:pt>
                <c:pt idx="574">
                  <c:v>20</c:v>
                </c:pt>
                <c:pt idx="575">
                  <c:v>40</c:v>
                </c:pt>
                <c:pt idx="576">
                  <c:v>22</c:v>
                </c:pt>
                <c:pt idx="577">
                  <c:v>45</c:v>
                </c:pt>
                <c:pt idx="578">
                  <c:v>28</c:v>
                </c:pt>
                <c:pt idx="579">
                  <c:v>40</c:v>
                </c:pt>
                <c:pt idx="580">
                  <c:v>23</c:v>
                </c:pt>
                <c:pt idx="581">
                  <c:v>31</c:v>
                </c:pt>
                <c:pt idx="582">
                  <c:v>46</c:v>
                </c:pt>
                <c:pt idx="583">
                  <c:v>47</c:v>
                </c:pt>
                <c:pt idx="584">
                  <c:v>43</c:v>
                </c:pt>
                <c:pt idx="585">
                  <c:v>56</c:v>
                </c:pt>
                <c:pt idx="586">
                  <c:v>53</c:v>
                </c:pt>
                <c:pt idx="587">
                  <c:v>47</c:v>
                </c:pt>
                <c:pt idx="588">
                  <c:v>24</c:v>
                </c:pt>
                <c:pt idx="589">
                  <c:v>20</c:v>
                </c:pt>
                <c:pt idx="590">
                  <c:v>47</c:v>
                </c:pt>
                <c:pt idx="591">
                  <c:v>57</c:v>
                </c:pt>
                <c:pt idx="592">
                  <c:v>34</c:v>
                </c:pt>
                <c:pt idx="593">
                  <c:v>28</c:v>
                </c:pt>
                <c:pt idx="594">
                  <c:v>46</c:v>
                </c:pt>
                <c:pt idx="595">
                  <c:v>28</c:v>
                </c:pt>
                <c:pt idx="596">
                  <c:v>46</c:v>
                </c:pt>
                <c:pt idx="597">
                  <c:v>26</c:v>
                </c:pt>
                <c:pt idx="598">
                  <c:v>37</c:v>
                </c:pt>
                <c:pt idx="599">
                  <c:v>33</c:v>
                </c:pt>
                <c:pt idx="600">
                  <c:v>59</c:v>
                </c:pt>
                <c:pt idx="601">
                  <c:v>38</c:v>
                </c:pt>
                <c:pt idx="602">
                  <c:v>49</c:v>
                </c:pt>
                <c:pt idx="603">
                  <c:v>32</c:v>
                </c:pt>
                <c:pt idx="604">
                  <c:v>49</c:v>
                </c:pt>
                <c:pt idx="605">
                  <c:v>21</c:v>
                </c:pt>
                <c:pt idx="606">
                  <c:v>33</c:v>
                </c:pt>
                <c:pt idx="607">
                  <c:v>42</c:v>
                </c:pt>
                <c:pt idx="608">
                  <c:v>54</c:v>
                </c:pt>
                <c:pt idx="609">
                  <c:v>56</c:v>
                </c:pt>
                <c:pt idx="610">
                  <c:v>23</c:v>
                </c:pt>
                <c:pt idx="611">
                  <c:v>57</c:v>
                </c:pt>
                <c:pt idx="612">
                  <c:v>27</c:v>
                </c:pt>
                <c:pt idx="613">
                  <c:v>40</c:v>
                </c:pt>
                <c:pt idx="614">
                  <c:v>29</c:v>
                </c:pt>
                <c:pt idx="615">
                  <c:v>22</c:v>
                </c:pt>
                <c:pt idx="616">
                  <c:v>38</c:v>
                </c:pt>
                <c:pt idx="617">
                  <c:v>42</c:v>
                </c:pt>
                <c:pt idx="618">
                  <c:v>39</c:v>
                </c:pt>
                <c:pt idx="619">
                  <c:v>47</c:v>
                </c:pt>
                <c:pt idx="620">
                  <c:v>54</c:v>
                </c:pt>
                <c:pt idx="621">
                  <c:v>26</c:v>
                </c:pt>
                <c:pt idx="622">
                  <c:v>59</c:v>
                </c:pt>
                <c:pt idx="623">
                  <c:v>47</c:v>
                </c:pt>
                <c:pt idx="624">
                  <c:v>23</c:v>
                </c:pt>
                <c:pt idx="625">
                  <c:v>58</c:v>
                </c:pt>
                <c:pt idx="626">
                  <c:v>36</c:v>
                </c:pt>
                <c:pt idx="627">
                  <c:v>37</c:v>
                </c:pt>
                <c:pt idx="628">
                  <c:v>31</c:v>
                </c:pt>
                <c:pt idx="629">
                  <c:v>48</c:v>
                </c:pt>
                <c:pt idx="630">
                  <c:v>44</c:v>
                </c:pt>
                <c:pt idx="631">
                  <c:v>36</c:v>
                </c:pt>
                <c:pt idx="632">
                  <c:v>44</c:v>
                </c:pt>
                <c:pt idx="633">
                  <c:v>60</c:v>
                </c:pt>
                <c:pt idx="634">
                  <c:v>29</c:v>
                </c:pt>
                <c:pt idx="635">
                  <c:v>53</c:v>
                </c:pt>
                <c:pt idx="636">
                  <c:v>51</c:v>
                </c:pt>
                <c:pt idx="637">
                  <c:v>60</c:v>
                </c:pt>
                <c:pt idx="638">
                  <c:v>29</c:v>
                </c:pt>
                <c:pt idx="639">
                  <c:v>51</c:v>
                </c:pt>
                <c:pt idx="640">
                  <c:v>42</c:v>
                </c:pt>
                <c:pt idx="641">
                  <c:v>26</c:v>
                </c:pt>
                <c:pt idx="642">
                  <c:v>50</c:v>
                </c:pt>
                <c:pt idx="643">
                  <c:v>34</c:v>
                </c:pt>
                <c:pt idx="644">
                  <c:v>48</c:v>
                </c:pt>
                <c:pt idx="645">
                  <c:v>31</c:v>
                </c:pt>
                <c:pt idx="646">
                  <c:v>54</c:v>
                </c:pt>
                <c:pt idx="647">
                  <c:v>37</c:v>
                </c:pt>
                <c:pt idx="648">
                  <c:v>51</c:v>
                </c:pt>
                <c:pt idx="649">
                  <c:v>49</c:v>
                </c:pt>
                <c:pt idx="650">
                  <c:v>29</c:v>
                </c:pt>
                <c:pt idx="651">
                  <c:v>53</c:v>
                </c:pt>
                <c:pt idx="652">
                  <c:v>60</c:v>
                </c:pt>
                <c:pt idx="653">
                  <c:v>40</c:v>
                </c:pt>
                <c:pt idx="654">
                  <c:v>42</c:v>
                </c:pt>
                <c:pt idx="655">
                  <c:v>49</c:v>
                </c:pt>
                <c:pt idx="656">
                  <c:v>49</c:v>
                </c:pt>
                <c:pt idx="657">
                  <c:v>57</c:v>
                </c:pt>
                <c:pt idx="658">
                  <c:v>55</c:v>
                </c:pt>
                <c:pt idx="659">
                  <c:v>44</c:v>
                </c:pt>
                <c:pt idx="660">
                  <c:v>44</c:v>
                </c:pt>
                <c:pt idx="661">
                  <c:v>53</c:v>
                </c:pt>
                <c:pt idx="662">
                  <c:v>20</c:v>
                </c:pt>
                <c:pt idx="663">
                  <c:v>20</c:v>
                </c:pt>
                <c:pt idx="664">
                  <c:v>41</c:v>
                </c:pt>
                <c:pt idx="665">
                  <c:v>46</c:v>
                </c:pt>
                <c:pt idx="666">
                  <c:v>48</c:v>
                </c:pt>
                <c:pt idx="667">
                  <c:v>48</c:v>
                </c:pt>
                <c:pt idx="668">
                  <c:v>28</c:v>
                </c:pt>
                <c:pt idx="669">
                  <c:v>58</c:v>
                </c:pt>
                <c:pt idx="670">
                  <c:v>52</c:v>
                </c:pt>
                <c:pt idx="671">
                  <c:v>35</c:v>
                </c:pt>
                <c:pt idx="672">
                  <c:v>45</c:v>
                </c:pt>
                <c:pt idx="673">
                  <c:v>26</c:v>
                </c:pt>
                <c:pt idx="674">
                  <c:v>27</c:v>
                </c:pt>
                <c:pt idx="675">
                  <c:v>39</c:v>
                </c:pt>
                <c:pt idx="676">
                  <c:v>27</c:v>
                </c:pt>
                <c:pt idx="677">
                  <c:v>53</c:v>
                </c:pt>
                <c:pt idx="678">
                  <c:v>46</c:v>
                </c:pt>
                <c:pt idx="679">
                  <c:v>29</c:v>
                </c:pt>
                <c:pt idx="680">
                  <c:v>24</c:v>
                </c:pt>
                <c:pt idx="681">
                  <c:v>50</c:v>
                </c:pt>
                <c:pt idx="682">
                  <c:v>57</c:v>
                </c:pt>
                <c:pt idx="683">
                  <c:v>22</c:v>
                </c:pt>
                <c:pt idx="684">
                  <c:v>22</c:v>
                </c:pt>
                <c:pt idx="685">
                  <c:v>34</c:v>
                </c:pt>
                <c:pt idx="686">
                  <c:v>26</c:v>
                </c:pt>
                <c:pt idx="687">
                  <c:v>56</c:v>
                </c:pt>
                <c:pt idx="688">
                  <c:v>43</c:v>
                </c:pt>
                <c:pt idx="689">
                  <c:v>48</c:v>
                </c:pt>
                <c:pt idx="690">
                  <c:v>25</c:v>
                </c:pt>
                <c:pt idx="691">
                  <c:v>27</c:v>
                </c:pt>
                <c:pt idx="692">
                  <c:v>51</c:v>
                </c:pt>
                <c:pt idx="693">
                  <c:v>57</c:v>
                </c:pt>
                <c:pt idx="694">
                  <c:v>48</c:v>
                </c:pt>
                <c:pt idx="695">
                  <c:v>49</c:v>
                </c:pt>
                <c:pt idx="696">
                  <c:v>38</c:v>
                </c:pt>
                <c:pt idx="697">
                  <c:v>37</c:v>
                </c:pt>
                <c:pt idx="698">
                  <c:v>20</c:v>
                </c:pt>
                <c:pt idx="699">
                  <c:v>57</c:v>
                </c:pt>
                <c:pt idx="700">
                  <c:v>26</c:v>
                </c:pt>
                <c:pt idx="701">
                  <c:v>32</c:v>
                </c:pt>
                <c:pt idx="702">
                  <c:v>40</c:v>
                </c:pt>
                <c:pt idx="703">
                  <c:v>27</c:v>
                </c:pt>
                <c:pt idx="704">
                  <c:v>46</c:v>
                </c:pt>
                <c:pt idx="705">
                  <c:v>38</c:v>
                </c:pt>
                <c:pt idx="706">
                  <c:v>43</c:v>
                </c:pt>
                <c:pt idx="707">
                  <c:v>28</c:v>
                </c:pt>
                <c:pt idx="708">
                  <c:v>27</c:v>
                </c:pt>
                <c:pt idx="709">
                  <c:v>37</c:v>
                </c:pt>
                <c:pt idx="710">
                  <c:v>40</c:v>
                </c:pt>
                <c:pt idx="711">
                  <c:v>20</c:v>
                </c:pt>
                <c:pt idx="712">
                  <c:v>45</c:v>
                </c:pt>
                <c:pt idx="713">
                  <c:v>49</c:v>
                </c:pt>
                <c:pt idx="714">
                  <c:v>38</c:v>
                </c:pt>
                <c:pt idx="715">
                  <c:v>20</c:v>
                </c:pt>
                <c:pt idx="716">
                  <c:v>44</c:v>
                </c:pt>
                <c:pt idx="717">
                  <c:v>23</c:v>
                </c:pt>
                <c:pt idx="718">
                  <c:v>54</c:v>
                </c:pt>
                <c:pt idx="719">
                  <c:v>29</c:v>
                </c:pt>
                <c:pt idx="720">
                  <c:v>30</c:v>
                </c:pt>
                <c:pt idx="721">
                  <c:v>38</c:v>
                </c:pt>
                <c:pt idx="722">
                  <c:v>26</c:v>
                </c:pt>
                <c:pt idx="723">
                  <c:v>34</c:v>
                </c:pt>
                <c:pt idx="724">
                  <c:v>28</c:v>
                </c:pt>
                <c:pt idx="725">
                  <c:v>60</c:v>
                </c:pt>
                <c:pt idx="726">
                  <c:v>55</c:v>
                </c:pt>
                <c:pt idx="727">
                  <c:v>37</c:v>
                </c:pt>
                <c:pt idx="728">
                  <c:v>48</c:v>
                </c:pt>
                <c:pt idx="729">
                  <c:v>21</c:v>
                </c:pt>
                <c:pt idx="730">
                  <c:v>21</c:v>
                </c:pt>
                <c:pt idx="731">
                  <c:v>41</c:v>
                </c:pt>
                <c:pt idx="732">
                  <c:v>30</c:v>
                </c:pt>
                <c:pt idx="733">
                  <c:v>56</c:v>
                </c:pt>
                <c:pt idx="734">
                  <c:v>41</c:v>
                </c:pt>
                <c:pt idx="735">
                  <c:v>21</c:v>
                </c:pt>
                <c:pt idx="736">
                  <c:v>46</c:v>
                </c:pt>
                <c:pt idx="737">
                  <c:v>56</c:v>
                </c:pt>
                <c:pt idx="738">
                  <c:v>37</c:v>
                </c:pt>
                <c:pt idx="739">
                  <c:v>21</c:v>
                </c:pt>
                <c:pt idx="740">
                  <c:v>59</c:v>
                </c:pt>
                <c:pt idx="741">
                  <c:v>54</c:v>
                </c:pt>
                <c:pt idx="742">
                  <c:v>48</c:v>
                </c:pt>
                <c:pt idx="743">
                  <c:v>48</c:v>
                </c:pt>
                <c:pt idx="744">
                  <c:v>31</c:v>
                </c:pt>
                <c:pt idx="745">
                  <c:v>38</c:v>
                </c:pt>
                <c:pt idx="746">
                  <c:v>29</c:v>
                </c:pt>
                <c:pt idx="747">
                  <c:v>24</c:v>
                </c:pt>
                <c:pt idx="748">
                  <c:v>28</c:v>
                </c:pt>
                <c:pt idx="749">
                  <c:v>27</c:v>
                </c:pt>
                <c:pt idx="750">
                  <c:v>53</c:v>
                </c:pt>
                <c:pt idx="751">
                  <c:v>29</c:v>
                </c:pt>
                <c:pt idx="752">
                  <c:v>40</c:v>
                </c:pt>
                <c:pt idx="753">
                  <c:v>33</c:v>
                </c:pt>
                <c:pt idx="754">
                  <c:v>25</c:v>
                </c:pt>
                <c:pt idx="755">
                  <c:v>32</c:v>
                </c:pt>
                <c:pt idx="756">
                  <c:v>49</c:v>
                </c:pt>
                <c:pt idx="757">
                  <c:v>24</c:v>
                </c:pt>
                <c:pt idx="758">
                  <c:v>51</c:v>
                </c:pt>
                <c:pt idx="759">
                  <c:v>47</c:v>
                </c:pt>
                <c:pt idx="760">
                  <c:v>55</c:v>
                </c:pt>
                <c:pt idx="761">
                  <c:v>20</c:v>
                </c:pt>
                <c:pt idx="762">
                  <c:v>28</c:v>
                </c:pt>
                <c:pt idx="763">
                  <c:v>30</c:v>
                </c:pt>
                <c:pt idx="764">
                  <c:v>56</c:v>
                </c:pt>
                <c:pt idx="765">
                  <c:v>46</c:v>
                </c:pt>
                <c:pt idx="766">
                  <c:v>49</c:v>
                </c:pt>
                <c:pt idx="767">
                  <c:v>21</c:v>
                </c:pt>
                <c:pt idx="768">
                  <c:v>52</c:v>
                </c:pt>
                <c:pt idx="769">
                  <c:v>53</c:v>
                </c:pt>
                <c:pt idx="770">
                  <c:v>21</c:v>
                </c:pt>
                <c:pt idx="771">
                  <c:v>44</c:v>
                </c:pt>
                <c:pt idx="772">
                  <c:v>48</c:v>
                </c:pt>
                <c:pt idx="773">
                  <c:v>34</c:v>
                </c:pt>
                <c:pt idx="774">
                  <c:v>52</c:v>
                </c:pt>
                <c:pt idx="775">
                  <c:v>52</c:v>
                </c:pt>
                <c:pt idx="776">
                  <c:v>55</c:v>
                </c:pt>
                <c:pt idx="777">
                  <c:v>27</c:v>
                </c:pt>
                <c:pt idx="778">
                  <c:v>35</c:v>
                </c:pt>
                <c:pt idx="779">
                  <c:v>35</c:v>
                </c:pt>
                <c:pt idx="780">
                  <c:v>57</c:v>
                </c:pt>
                <c:pt idx="781">
                  <c:v>26</c:v>
                </c:pt>
                <c:pt idx="782">
                  <c:v>56</c:v>
                </c:pt>
                <c:pt idx="783">
                  <c:v>46</c:v>
                </c:pt>
                <c:pt idx="784">
                  <c:v>30</c:v>
                </c:pt>
                <c:pt idx="785">
                  <c:v>59</c:v>
                </c:pt>
                <c:pt idx="786">
                  <c:v>43</c:v>
                </c:pt>
                <c:pt idx="787">
                  <c:v>37</c:v>
                </c:pt>
                <c:pt idx="788">
                  <c:v>29</c:v>
                </c:pt>
                <c:pt idx="789">
                  <c:v>47</c:v>
                </c:pt>
                <c:pt idx="790">
                  <c:v>48</c:v>
                </c:pt>
                <c:pt idx="791">
                  <c:v>21</c:v>
                </c:pt>
                <c:pt idx="792">
                  <c:v>35</c:v>
                </c:pt>
                <c:pt idx="793">
                  <c:v>31</c:v>
                </c:pt>
                <c:pt idx="794">
                  <c:v>54</c:v>
                </c:pt>
                <c:pt idx="795">
                  <c:v>50</c:v>
                </c:pt>
                <c:pt idx="796">
                  <c:v>49</c:v>
                </c:pt>
                <c:pt idx="797">
                  <c:v>60</c:v>
                </c:pt>
                <c:pt idx="798">
                  <c:v>42</c:v>
                </c:pt>
                <c:pt idx="799">
                  <c:v>20</c:v>
                </c:pt>
                <c:pt idx="800">
                  <c:v>60</c:v>
                </c:pt>
                <c:pt idx="801">
                  <c:v>30</c:v>
                </c:pt>
                <c:pt idx="802">
                  <c:v>37</c:v>
                </c:pt>
                <c:pt idx="803">
                  <c:v>21</c:v>
                </c:pt>
                <c:pt idx="804">
                  <c:v>30</c:v>
                </c:pt>
                <c:pt idx="805">
                  <c:v>32</c:v>
                </c:pt>
                <c:pt idx="806">
                  <c:v>34</c:v>
                </c:pt>
                <c:pt idx="807">
                  <c:v>41</c:v>
                </c:pt>
                <c:pt idx="808">
                  <c:v>58</c:v>
                </c:pt>
                <c:pt idx="809">
                  <c:v>42</c:v>
                </c:pt>
                <c:pt idx="810">
                  <c:v>35</c:v>
                </c:pt>
                <c:pt idx="811">
                  <c:v>43</c:v>
                </c:pt>
                <c:pt idx="812">
                  <c:v>52</c:v>
                </c:pt>
                <c:pt idx="813">
                  <c:v>58</c:v>
                </c:pt>
                <c:pt idx="814">
                  <c:v>31</c:v>
                </c:pt>
                <c:pt idx="815">
                  <c:v>30</c:v>
                </c:pt>
                <c:pt idx="816">
                  <c:v>45</c:v>
                </c:pt>
                <c:pt idx="817">
                  <c:v>47</c:v>
                </c:pt>
                <c:pt idx="818">
                  <c:v>49</c:v>
                </c:pt>
                <c:pt idx="819">
                  <c:v>52</c:v>
                </c:pt>
                <c:pt idx="820">
                  <c:v>23</c:v>
                </c:pt>
                <c:pt idx="821">
                  <c:v>45</c:v>
                </c:pt>
                <c:pt idx="822">
                  <c:v>37</c:v>
                </c:pt>
                <c:pt idx="823">
                  <c:v>54</c:v>
                </c:pt>
                <c:pt idx="824">
                  <c:v>43</c:v>
                </c:pt>
                <c:pt idx="825">
                  <c:v>21</c:v>
                </c:pt>
                <c:pt idx="826">
                  <c:v>49</c:v>
                </c:pt>
                <c:pt idx="827">
                  <c:v>22</c:v>
                </c:pt>
                <c:pt idx="828">
                  <c:v>48</c:v>
                </c:pt>
                <c:pt idx="829">
                  <c:v>54</c:v>
                </c:pt>
                <c:pt idx="830">
                  <c:v>20</c:v>
                </c:pt>
                <c:pt idx="831">
                  <c:v>48</c:v>
                </c:pt>
                <c:pt idx="832">
                  <c:v>33</c:v>
                </c:pt>
                <c:pt idx="833">
                  <c:v>36</c:v>
                </c:pt>
                <c:pt idx="834">
                  <c:v>47</c:v>
                </c:pt>
                <c:pt idx="835">
                  <c:v>52</c:v>
                </c:pt>
                <c:pt idx="836">
                  <c:v>36</c:v>
                </c:pt>
                <c:pt idx="837">
                  <c:v>48</c:v>
                </c:pt>
                <c:pt idx="838">
                  <c:v>50</c:v>
                </c:pt>
                <c:pt idx="839">
                  <c:v>42</c:v>
                </c:pt>
                <c:pt idx="840">
                  <c:v>34</c:v>
                </c:pt>
                <c:pt idx="841">
                  <c:v>29</c:v>
                </c:pt>
                <c:pt idx="842">
                  <c:v>59</c:v>
                </c:pt>
                <c:pt idx="843">
                  <c:v>59</c:v>
                </c:pt>
                <c:pt idx="844">
                  <c:v>38</c:v>
                </c:pt>
                <c:pt idx="845">
                  <c:v>56</c:v>
                </c:pt>
                <c:pt idx="846">
                  <c:v>52</c:v>
                </c:pt>
                <c:pt idx="847">
                  <c:v>36</c:v>
                </c:pt>
                <c:pt idx="848">
                  <c:v>20</c:v>
                </c:pt>
                <c:pt idx="849">
                  <c:v>34</c:v>
                </c:pt>
                <c:pt idx="850">
                  <c:v>24</c:v>
                </c:pt>
                <c:pt idx="851">
                  <c:v>36</c:v>
                </c:pt>
                <c:pt idx="852">
                  <c:v>35</c:v>
                </c:pt>
                <c:pt idx="853">
                  <c:v>44</c:v>
                </c:pt>
                <c:pt idx="854">
                  <c:v>55</c:v>
                </c:pt>
                <c:pt idx="855">
                  <c:v>52</c:v>
                </c:pt>
                <c:pt idx="856">
                  <c:v>57</c:v>
                </c:pt>
                <c:pt idx="857">
                  <c:v>29</c:v>
                </c:pt>
                <c:pt idx="858">
                  <c:v>45</c:v>
                </c:pt>
                <c:pt idx="859">
                  <c:v>60</c:v>
                </c:pt>
                <c:pt idx="860">
                  <c:v>42</c:v>
                </c:pt>
                <c:pt idx="861">
                  <c:v>29</c:v>
                </c:pt>
                <c:pt idx="862">
                  <c:v>27</c:v>
                </c:pt>
                <c:pt idx="863">
                  <c:v>32</c:v>
                </c:pt>
                <c:pt idx="864">
                  <c:v>39</c:v>
                </c:pt>
                <c:pt idx="865">
                  <c:v>60</c:v>
                </c:pt>
                <c:pt idx="866">
                  <c:v>27</c:v>
                </c:pt>
                <c:pt idx="867">
                  <c:v>25</c:v>
                </c:pt>
                <c:pt idx="868">
                  <c:v>52</c:v>
                </c:pt>
                <c:pt idx="869">
                  <c:v>47</c:v>
                </c:pt>
                <c:pt idx="870">
                  <c:v>59</c:v>
                </c:pt>
                <c:pt idx="871">
                  <c:v>60</c:v>
                </c:pt>
                <c:pt idx="872">
                  <c:v>39</c:v>
                </c:pt>
                <c:pt idx="873">
                  <c:v>47</c:v>
                </c:pt>
                <c:pt idx="874">
                  <c:v>53</c:v>
                </c:pt>
                <c:pt idx="875">
                  <c:v>26</c:v>
                </c:pt>
                <c:pt idx="876">
                  <c:v>42</c:v>
                </c:pt>
                <c:pt idx="877">
                  <c:v>60</c:v>
                </c:pt>
                <c:pt idx="878">
                  <c:v>46</c:v>
                </c:pt>
                <c:pt idx="879">
                  <c:v>55</c:v>
                </c:pt>
                <c:pt idx="880">
                  <c:v>51</c:v>
                </c:pt>
                <c:pt idx="881">
                  <c:v>49</c:v>
                </c:pt>
                <c:pt idx="882">
                  <c:v>46</c:v>
                </c:pt>
                <c:pt idx="883">
                  <c:v>45</c:v>
                </c:pt>
                <c:pt idx="884">
                  <c:v>22</c:v>
                </c:pt>
                <c:pt idx="885">
                  <c:v>50</c:v>
                </c:pt>
                <c:pt idx="886">
                  <c:v>21</c:v>
                </c:pt>
                <c:pt idx="887">
                  <c:v>41</c:v>
                </c:pt>
                <c:pt idx="888">
                  <c:v>21</c:v>
                </c:pt>
                <c:pt idx="889">
                  <c:v>22</c:v>
                </c:pt>
                <c:pt idx="890">
                  <c:v>60</c:v>
                </c:pt>
                <c:pt idx="891">
                  <c:v>24</c:v>
                </c:pt>
                <c:pt idx="892">
                  <c:v>57</c:v>
                </c:pt>
                <c:pt idx="893">
                  <c:v>43</c:v>
                </c:pt>
                <c:pt idx="894">
                  <c:v>58</c:v>
                </c:pt>
                <c:pt idx="895">
                  <c:v>20</c:v>
                </c:pt>
                <c:pt idx="896">
                  <c:v>24</c:v>
                </c:pt>
                <c:pt idx="897">
                  <c:v>44</c:v>
                </c:pt>
                <c:pt idx="898">
                  <c:v>26</c:v>
                </c:pt>
                <c:pt idx="899">
                  <c:v>36</c:v>
                </c:pt>
                <c:pt idx="900">
                  <c:v>57</c:v>
                </c:pt>
                <c:pt idx="901">
                  <c:v>32</c:v>
                </c:pt>
                <c:pt idx="902">
                  <c:v>40</c:v>
                </c:pt>
                <c:pt idx="903">
                  <c:v>55</c:v>
                </c:pt>
                <c:pt idx="904">
                  <c:v>44</c:v>
                </c:pt>
                <c:pt idx="905">
                  <c:v>48</c:v>
                </c:pt>
                <c:pt idx="906">
                  <c:v>38</c:v>
                </c:pt>
                <c:pt idx="907">
                  <c:v>42</c:v>
                </c:pt>
                <c:pt idx="908">
                  <c:v>44</c:v>
                </c:pt>
                <c:pt idx="909">
                  <c:v>38</c:v>
                </c:pt>
                <c:pt idx="910">
                  <c:v>36</c:v>
                </c:pt>
                <c:pt idx="911">
                  <c:v>21</c:v>
                </c:pt>
                <c:pt idx="912">
                  <c:v>58</c:v>
                </c:pt>
                <c:pt idx="913">
                  <c:v>56</c:v>
                </c:pt>
                <c:pt idx="914">
                  <c:v>40</c:v>
                </c:pt>
                <c:pt idx="915">
                  <c:v>41</c:v>
                </c:pt>
                <c:pt idx="916">
                  <c:v>21</c:v>
                </c:pt>
                <c:pt idx="917">
                  <c:v>26</c:v>
                </c:pt>
                <c:pt idx="918">
                  <c:v>55</c:v>
                </c:pt>
                <c:pt idx="919">
                  <c:v>27</c:v>
                </c:pt>
                <c:pt idx="920">
                  <c:v>33</c:v>
                </c:pt>
                <c:pt idx="921">
                  <c:v>22</c:v>
                </c:pt>
                <c:pt idx="922">
                  <c:v>24</c:v>
                </c:pt>
                <c:pt idx="923">
                  <c:v>40</c:v>
                </c:pt>
                <c:pt idx="924">
                  <c:v>21</c:v>
                </c:pt>
                <c:pt idx="925">
                  <c:v>25</c:v>
                </c:pt>
                <c:pt idx="926">
                  <c:v>29</c:v>
                </c:pt>
                <c:pt idx="927">
                  <c:v>52</c:v>
                </c:pt>
                <c:pt idx="928">
                  <c:v>28</c:v>
                </c:pt>
                <c:pt idx="929">
                  <c:v>39</c:v>
                </c:pt>
                <c:pt idx="930">
                  <c:v>27</c:v>
                </c:pt>
                <c:pt idx="931">
                  <c:v>60</c:v>
                </c:pt>
                <c:pt idx="932">
                  <c:v>38</c:v>
                </c:pt>
                <c:pt idx="933">
                  <c:v>34</c:v>
                </c:pt>
                <c:pt idx="934">
                  <c:v>58</c:v>
                </c:pt>
                <c:pt idx="935">
                  <c:v>28</c:v>
                </c:pt>
                <c:pt idx="936">
                  <c:v>43</c:v>
                </c:pt>
                <c:pt idx="937">
                  <c:v>25</c:v>
                </c:pt>
                <c:pt idx="938">
                  <c:v>34</c:v>
                </c:pt>
                <c:pt idx="939">
                  <c:v>22</c:v>
                </c:pt>
                <c:pt idx="940">
                  <c:v>24</c:v>
                </c:pt>
                <c:pt idx="941">
                  <c:v>46</c:v>
                </c:pt>
                <c:pt idx="942">
                  <c:v>22</c:v>
                </c:pt>
                <c:pt idx="943">
                  <c:v>40</c:v>
                </c:pt>
                <c:pt idx="944">
                  <c:v>37</c:v>
                </c:pt>
                <c:pt idx="945">
                  <c:v>25</c:v>
                </c:pt>
                <c:pt idx="946">
                  <c:v>25</c:v>
                </c:pt>
                <c:pt idx="947">
                  <c:v>52</c:v>
                </c:pt>
                <c:pt idx="948">
                  <c:v>57</c:v>
                </c:pt>
                <c:pt idx="949">
                  <c:v>30</c:v>
                </c:pt>
                <c:pt idx="950">
                  <c:v>27</c:v>
                </c:pt>
                <c:pt idx="951">
                  <c:v>56</c:v>
                </c:pt>
                <c:pt idx="952">
                  <c:v>30</c:v>
                </c:pt>
                <c:pt idx="953">
                  <c:v>37</c:v>
                </c:pt>
                <c:pt idx="954">
                  <c:v>49</c:v>
                </c:pt>
                <c:pt idx="955">
                  <c:v>45</c:v>
                </c:pt>
                <c:pt idx="956">
                  <c:v>58</c:v>
                </c:pt>
                <c:pt idx="957">
                  <c:v>60</c:v>
                </c:pt>
                <c:pt idx="958">
                  <c:v>39</c:v>
                </c:pt>
                <c:pt idx="959">
                  <c:v>48</c:v>
                </c:pt>
                <c:pt idx="960">
                  <c:v>34</c:v>
                </c:pt>
                <c:pt idx="961">
                  <c:v>21</c:v>
                </c:pt>
                <c:pt idx="962">
                  <c:v>33</c:v>
                </c:pt>
                <c:pt idx="963">
                  <c:v>47</c:v>
                </c:pt>
                <c:pt idx="964">
                  <c:v>57</c:v>
                </c:pt>
                <c:pt idx="965">
                  <c:v>33</c:v>
                </c:pt>
                <c:pt idx="966">
                  <c:v>35</c:v>
                </c:pt>
                <c:pt idx="967">
                  <c:v>20</c:v>
                </c:pt>
                <c:pt idx="968">
                  <c:v>24</c:v>
                </c:pt>
                <c:pt idx="969">
                  <c:v>39</c:v>
                </c:pt>
                <c:pt idx="970">
                  <c:v>22</c:v>
                </c:pt>
                <c:pt idx="971">
                  <c:v>24</c:v>
                </c:pt>
                <c:pt idx="972">
                  <c:v>47</c:v>
                </c:pt>
                <c:pt idx="973">
                  <c:v>33</c:v>
                </c:pt>
                <c:pt idx="974">
                  <c:v>47</c:v>
                </c:pt>
                <c:pt idx="975">
                  <c:v>42</c:v>
                </c:pt>
                <c:pt idx="976">
                  <c:v>45</c:v>
                </c:pt>
                <c:pt idx="977">
                  <c:v>24</c:v>
                </c:pt>
                <c:pt idx="978">
                  <c:v>21</c:v>
                </c:pt>
                <c:pt idx="979">
                  <c:v>20</c:v>
                </c:pt>
                <c:pt idx="980">
                  <c:v>21</c:v>
                </c:pt>
                <c:pt idx="981">
                  <c:v>31</c:v>
                </c:pt>
                <c:pt idx="982">
                  <c:v>26</c:v>
                </c:pt>
                <c:pt idx="983">
                  <c:v>41</c:v>
                </c:pt>
                <c:pt idx="984">
                  <c:v>41</c:v>
                </c:pt>
                <c:pt idx="985">
                  <c:v>21</c:v>
                </c:pt>
                <c:pt idx="986">
                  <c:v>42</c:v>
                </c:pt>
                <c:pt idx="987">
                  <c:v>36</c:v>
                </c:pt>
                <c:pt idx="988">
                  <c:v>39</c:v>
                </c:pt>
                <c:pt idx="989">
                  <c:v>39</c:v>
                </c:pt>
                <c:pt idx="990">
                  <c:v>49</c:v>
                </c:pt>
                <c:pt idx="991">
                  <c:v>25</c:v>
                </c:pt>
                <c:pt idx="992">
                  <c:v>33</c:v>
                </c:pt>
                <c:pt idx="993">
                  <c:v>54</c:v>
                </c:pt>
                <c:pt idx="994">
                  <c:v>20</c:v>
                </c:pt>
                <c:pt idx="995">
                  <c:v>55</c:v>
                </c:pt>
                <c:pt idx="996">
                  <c:v>60</c:v>
                </c:pt>
                <c:pt idx="997">
                  <c:v>60</c:v>
                </c:pt>
                <c:pt idx="998">
                  <c:v>47</c:v>
                </c:pt>
                <c:pt idx="999">
                  <c:v>22</c:v>
                </c:pt>
                <c:pt idx="1000">
                  <c:v>53</c:v>
                </c:pt>
                <c:pt idx="1001">
                  <c:v>52</c:v>
                </c:pt>
                <c:pt idx="1002">
                  <c:v>30</c:v>
                </c:pt>
                <c:pt idx="1003">
                  <c:v>60</c:v>
                </c:pt>
                <c:pt idx="1004">
                  <c:v>25</c:v>
                </c:pt>
                <c:pt idx="1005">
                  <c:v>51</c:v>
                </c:pt>
                <c:pt idx="1006">
                  <c:v>24</c:v>
                </c:pt>
                <c:pt idx="1007">
                  <c:v>48</c:v>
                </c:pt>
                <c:pt idx="1008">
                  <c:v>59</c:v>
                </c:pt>
                <c:pt idx="1009">
                  <c:v>23</c:v>
                </c:pt>
                <c:pt idx="1010">
                  <c:v>57</c:v>
                </c:pt>
                <c:pt idx="1011">
                  <c:v>21</c:v>
                </c:pt>
                <c:pt idx="1012">
                  <c:v>20</c:v>
                </c:pt>
                <c:pt idx="1013">
                  <c:v>59</c:v>
                </c:pt>
                <c:pt idx="1014">
                  <c:v>56</c:v>
                </c:pt>
                <c:pt idx="1015">
                  <c:v>59</c:v>
                </c:pt>
                <c:pt idx="1016">
                  <c:v>56</c:v>
                </c:pt>
                <c:pt idx="1017">
                  <c:v>45</c:v>
                </c:pt>
                <c:pt idx="1018">
                  <c:v>45</c:v>
                </c:pt>
                <c:pt idx="1019">
                  <c:v>44</c:v>
                </c:pt>
                <c:pt idx="1020">
                  <c:v>20</c:v>
                </c:pt>
                <c:pt idx="1021">
                  <c:v>45</c:v>
                </c:pt>
                <c:pt idx="1022">
                  <c:v>53</c:v>
                </c:pt>
                <c:pt idx="1023">
                  <c:v>30</c:v>
                </c:pt>
                <c:pt idx="1024">
                  <c:v>24</c:v>
                </c:pt>
                <c:pt idx="1025">
                  <c:v>20</c:v>
                </c:pt>
                <c:pt idx="1026">
                  <c:v>38</c:v>
                </c:pt>
                <c:pt idx="1027">
                  <c:v>52</c:v>
                </c:pt>
                <c:pt idx="1028">
                  <c:v>60</c:v>
                </c:pt>
                <c:pt idx="1029">
                  <c:v>29</c:v>
                </c:pt>
                <c:pt idx="1030">
                  <c:v>28</c:v>
                </c:pt>
                <c:pt idx="1031">
                  <c:v>53</c:v>
                </c:pt>
                <c:pt idx="1032">
                  <c:v>59</c:v>
                </c:pt>
                <c:pt idx="1033">
                  <c:v>21</c:v>
                </c:pt>
                <c:pt idx="1034">
                  <c:v>25</c:v>
                </c:pt>
                <c:pt idx="1035">
                  <c:v>58</c:v>
                </c:pt>
                <c:pt idx="1036">
                  <c:v>20</c:v>
                </c:pt>
                <c:pt idx="1037">
                  <c:v>39</c:v>
                </c:pt>
                <c:pt idx="1038">
                  <c:v>52</c:v>
                </c:pt>
                <c:pt idx="1039">
                  <c:v>44</c:v>
                </c:pt>
                <c:pt idx="1040">
                  <c:v>20</c:v>
                </c:pt>
                <c:pt idx="1041">
                  <c:v>37</c:v>
                </c:pt>
                <c:pt idx="1042">
                  <c:v>30</c:v>
                </c:pt>
                <c:pt idx="1043">
                  <c:v>31</c:v>
                </c:pt>
                <c:pt idx="1044">
                  <c:v>39</c:v>
                </c:pt>
                <c:pt idx="1045">
                  <c:v>20</c:v>
                </c:pt>
                <c:pt idx="1046">
                  <c:v>58</c:v>
                </c:pt>
                <c:pt idx="1047">
                  <c:v>32</c:v>
                </c:pt>
                <c:pt idx="1048">
                  <c:v>59</c:v>
                </c:pt>
                <c:pt idx="1049">
                  <c:v>49</c:v>
                </c:pt>
                <c:pt idx="1050">
                  <c:v>47</c:v>
                </c:pt>
                <c:pt idx="1051">
                  <c:v>42</c:v>
                </c:pt>
                <c:pt idx="1052">
                  <c:v>49</c:v>
                </c:pt>
                <c:pt idx="1053">
                  <c:v>53</c:v>
                </c:pt>
                <c:pt idx="1054">
                  <c:v>42</c:v>
                </c:pt>
                <c:pt idx="1055">
                  <c:v>20</c:v>
                </c:pt>
                <c:pt idx="1056">
                  <c:v>58</c:v>
                </c:pt>
                <c:pt idx="1057">
                  <c:v>25</c:v>
                </c:pt>
                <c:pt idx="1058">
                  <c:v>32</c:v>
                </c:pt>
                <c:pt idx="1059">
                  <c:v>49</c:v>
                </c:pt>
                <c:pt idx="1060">
                  <c:v>53</c:v>
                </c:pt>
                <c:pt idx="1061">
                  <c:v>47</c:v>
                </c:pt>
                <c:pt idx="1062">
                  <c:v>52</c:v>
                </c:pt>
                <c:pt idx="1063">
                  <c:v>57</c:v>
                </c:pt>
                <c:pt idx="1064">
                  <c:v>46</c:v>
                </c:pt>
                <c:pt idx="1065">
                  <c:v>28</c:v>
                </c:pt>
                <c:pt idx="1066">
                  <c:v>27</c:v>
                </c:pt>
                <c:pt idx="1067">
                  <c:v>23</c:v>
                </c:pt>
                <c:pt idx="1068">
                  <c:v>30</c:v>
                </c:pt>
                <c:pt idx="1069">
                  <c:v>46</c:v>
                </c:pt>
                <c:pt idx="1070">
                  <c:v>27</c:v>
                </c:pt>
                <c:pt idx="1071">
                  <c:v>50</c:v>
                </c:pt>
                <c:pt idx="1072">
                  <c:v>58</c:v>
                </c:pt>
                <c:pt idx="1073">
                  <c:v>42</c:v>
                </c:pt>
                <c:pt idx="1074">
                  <c:v>44</c:v>
                </c:pt>
                <c:pt idx="1075">
                  <c:v>33</c:v>
                </c:pt>
                <c:pt idx="1076">
                  <c:v>36</c:v>
                </c:pt>
                <c:pt idx="1077">
                  <c:v>43</c:v>
                </c:pt>
                <c:pt idx="1078">
                  <c:v>40</c:v>
                </c:pt>
                <c:pt idx="1079">
                  <c:v>24</c:v>
                </c:pt>
                <c:pt idx="1080">
                  <c:v>55</c:v>
                </c:pt>
                <c:pt idx="1081">
                  <c:v>31</c:v>
                </c:pt>
                <c:pt idx="1082">
                  <c:v>35</c:v>
                </c:pt>
                <c:pt idx="1083">
                  <c:v>29</c:v>
                </c:pt>
                <c:pt idx="1084">
                  <c:v>36</c:v>
                </c:pt>
                <c:pt idx="1085">
                  <c:v>56</c:v>
                </c:pt>
                <c:pt idx="1086">
                  <c:v>58</c:v>
                </c:pt>
                <c:pt idx="1087">
                  <c:v>36</c:v>
                </c:pt>
                <c:pt idx="1088">
                  <c:v>22</c:v>
                </c:pt>
                <c:pt idx="1089">
                  <c:v>36</c:v>
                </c:pt>
                <c:pt idx="1090">
                  <c:v>54</c:v>
                </c:pt>
                <c:pt idx="1091">
                  <c:v>58</c:v>
                </c:pt>
                <c:pt idx="1092">
                  <c:v>54</c:v>
                </c:pt>
                <c:pt idx="1093">
                  <c:v>47</c:v>
                </c:pt>
                <c:pt idx="1094">
                  <c:v>60</c:v>
                </c:pt>
                <c:pt idx="1095">
                  <c:v>47</c:v>
                </c:pt>
                <c:pt idx="1096">
                  <c:v>30</c:v>
                </c:pt>
                <c:pt idx="1097">
                  <c:v>47</c:v>
                </c:pt>
                <c:pt idx="1098">
                  <c:v>28</c:v>
                </c:pt>
                <c:pt idx="1099">
                  <c:v>53</c:v>
                </c:pt>
                <c:pt idx="1100">
                  <c:v>57</c:v>
                </c:pt>
                <c:pt idx="1101">
                  <c:v>27</c:v>
                </c:pt>
                <c:pt idx="1102">
                  <c:v>50</c:v>
                </c:pt>
                <c:pt idx="1103">
                  <c:v>22</c:v>
                </c:pt>
                <c:pt idx="1104">
                  <c:v>52</c:v>
                </c:pt>
                <c:pt idx="1105">
                  <c:v>46</c:v>
                </c:pt>
                <c:pt idx="1106">
                  <c:v>36</c:v>
                </c:pt>
                <c:pt idx="1107">
                  <c:v>21</c:v>
                </c:pt>
                <c:pt idx="1108">
                  <c:v>33</c:v>
                </c:pt>
                <c:pt idx="1109">
                  <c:v>33</c:v>
                </c:pt>
                <c:pt idx="1110">
                  <c:v>55</c:v>
                </c:pt>
                <c:pt idx="1111">
                  <c:v>20</c:v>
                </c:pt>
                <c:pt idx="1112">
                  <c:v>51</c:v>
                </c:pt>
                <c:pt idx="1113">
                  <c:v>41</c:v>
                </c:pt>
                <c:pt idx="1114">
                  <c:v>57</c:v>
                </c:pt>
                <c:pt idx="1115">
                  <c:v>39</c:v>
                </c:pt>
                <c:pt idx="1116">
                  <c:v>41</c:v>
                </c:pt>
                <c:pt idx="1117">
                  <c:v>46</c:v>
                </c:pt>
                <c:pt idx="1118">
                  <c:v>23</c:v>
                </c:pt>
                <c:pt idx="1119">
                  <c:v>34</c:v>
                </c:pt>
                <c:pt idx="1120">
                  <c:v>51</c:v>
                </c:pt>
                <c:pt idx="1121">
                  <c:v>20</c:v>
                </c:pt>
                <c:pt idx="1122">
                  <c:v>28</c:v>
                </c:pt>
                <c:pt idx="1123">
                  <c:v>60</c:v>
                </c:pt>
                <c:pt idx="1124">
                  <c:v>41</c:v>
                </c:pt>
                <c:pt idx="1125">
                  <c:v>48</c:v>
                </c:pt>
                <c:pt idx="1126">
                  <c:v>30</c:v>
                </c:pt>
                <c:pt idx="1127">
                  <c:v>32</c:v>
                </c:pt>
                <c:pt idx="1128">
                  <c:v>31</c:v>
                </c:pt>
                <c:pt idx="1129">
                  <c:v>40</c:v>
                </c:pt>
                <c:pt idx="1130">
                  <c:v>31</c:v>
                </c:pt>
                <c:pt idx="1131">
                  <c:v>35</c:v>
                </c:pt>
                <c:pt idx="1132">
                  <c:v>33</c:v>
                </c:pt>
                <c:pt idx="1133">
                  <c:v>30</c:v>
                </c:pt>
                <c:pt idx="1134">
                  <c:v>59</c:v>
                </c:pt>
                <c:pt idx="1135">
                  <c:v>37</c:v>
                </c:pt>
                <c:pt idx="1136">
                  <c:v>47</c:v>
                </c:pt>
                <c:pt idx="1137">
                  <c:v>20</c:v>
                </c:pt>
                <c:pt idx="1138">
                  <c:v>33</c:v>
                </c:pt>
                <c:pt idx="1139">
                  <c:v>24</c:v>
                </c:pt>
                <c:pt idx="1140">
                  <c:v>46</c:v>
                </c:pt>
                <c:pt idx="1141">
                  <c:v>59</c:v>
                </c:pt>
                <c:pt idx="1142">
                  <c:v>53</c:v>
                </c:pt>
                <c:pt idx="1143">
                  <c:v>21</c:v>
                </c:pt>
                <c:pt idx="1144">
                  <c:v>45</c:v>
                </c:pt>
                <c:pt idx="1145">
                  <c:v>29</c:v>
                </c:pt>
                <c:pt idx="1146">
                  <c:v>55</c:v>
                </c:pt>
                <c:pt idx="1147">
                  <c:v>55</c:v>
                </c:pt>
                <c:pt idx="1148">
                  <c:v>36</c:v>
                </c:pt>
                <c:pt idx="1149">
                  <c:v>22</c:v>
                </c:pt>
                <c:pt idx="1150">
                  <c:v>32</c:v>
                </c:pt>
                <c:pt idx="1151">
                  <c:v>49</c:v>
                </c:pt>
                <c:pt idx="1152">
                  <c:v>20</c:v>
                </c:pt>
                <c:pt idx="1153">
                  <c:v>47</c:v>
                </c:pt>
                <c:pt idx="1154">
                  <c:v>23</c:v>
                </c:pt>
                <c:pt idx="1155">
                  <c:v>37</c:v>
                </c:pt>
                <c:pt idx="1156">
                  <c:v>50</c:v>
                </c:pt>
                <c:pt idx="1157">
                  <c:v>57</c:v>
                </c:pt>
                <c:pt idx="1158">
                  <c:v>33</c:v>
                </c:pt>
                <c:pt idx="1159">
                  <c:v>43</c:v>
                </c:pt>
                <c:pt idx="1160">
                  <c:v>60</c:v>
                </c:pt>
                <c:pt idx="1161">
                  <c:v>26</c:v>
                </c:pt>
                <c:pt idx="1162">
                  <c:v>53</c:v>
                </c:pt>
                <c:pt idx="1163">
                  <c:v>47</c:v>
                </c:pt>
                <c:pt idx="1164">
                  <c:v>44</c:v>
                </c:pt>
                <c:pt idx="1165">
                  <c:v>41</c:v>
                </c:pt>
                <c:pt idx="1166">
                  <c:v>44</c:v>
                </c:pt>
                <c:pt idx="1167">
                  <c:v>33</c:v>
                </c:pt>
                <c:pt idx="1168">
                  <c:v>34</c:v>
                </c:pt>
                <c:pt idx="1169">
                  <c:v>38</c:v>
                </c:pt>
                <c:pt idx="1170">
                  <c:v>41</c:v>
                </c:pt>
                <c:pt idx="1171">
                  <c:v>33</c:v>
                </c:pt>
                <c:pt idx="1172">
                  <c:v>58</c:v>
                </c:pt>
                <c:pt idx="1173">
                  <c:v>39</c:v>
                </c:pt>
                <c:pt idx="1174">
                  <c:v>30</c:v>
                </c:pt>
                <c:pt idx="1175">
                  <c:v>20</c:v>
                </c:pt>
                <c:pt idx="1176">
                  <c:v>34</c:v>
                </c:pt>
                <c:pt idx="1177">
                  <c:v>38</c:v>
                </c:pt>
                <c:pt idx="1178">
                  <c:v>35</c:v>
                </c:pt>
                <c:pt idx="1179">
                  <c:v>31</c:v>
                </c:pt>
                <c:pt idx="1180">
                  <c:v>60</c:v>
                </c:pt>
                <c:pt idx="1181">
                  <c:v>46</c:v>
                </c:pt>
                <c:pt idx="1182">
                  <c:v>46</c:v>
                </c:pt>
                <c:pt idx="1183">
                  <c:v>24</c:v>
                </c:pt>
                <c:pt idx="1184">
                  <c:v>25</c:v>
                </c:pt>
                <c:pt idx="1185">
                  <c:v>38</c:v>
                </c:pt>
                <c:pt idx="1186">
                  <c:v>21</c:v>
                </c:pt>
                <c:pt idx="1187">
                  <c:v>34</c:v>
                </c:pt>
                <c:pt idx="1188">
                  <c:v>59</c:v>
                </c:pt>
                <c:pt idx="1189">
                  <c:v>21</c:v>
                </c:pt>
                <c:pt idx="1190">
                  <c:v>22</c:v>
                </c:pt>
                <c:pt idx="1191">
                  <c:v>59</c:v>
                </c:pt>
                <c:pt idx="1192">
                  <c:v>21</c:v>
                </c:pt>
                <c:pt idx="1193">
                  <c:v>54</c:v>
                </c:pt>
                <c:pt idx="1194">
                  <c:v>33</c:v>
                </c:pt>
                <c:pt idx="1195">
                  <c:v>24</c:v>
                </c:pt>
                <c:pt idx="1196">
                  <c:v>48</c:v>
                </c:pt>
                <c:pt idx="1197">
                  <c:v>49</c:v>
                </c:pt>
                <c:pt idx="1198">
                  <c:v>28</c:v>
                </c:pt>
                <c:pt idx="1199">
                  <c:v>54</c:v>
                </c:pt>
                <c:pt idx="1200">
                  <c:v>51</c:v>
                </c:pt>
                <c:pt idx="1201">
                  <c:v>57</c:v>
                </c:pt>
                <c:pt idx="1202">
                  <c:v>22</c:v>
                </c:pt>
                <c:pt idx="1203">
                  <c:v>33</c:v>
                </c:pt>
                <c:pt idx="1204">
                  <c:v>57</c:v>
                </c:pt>
                <c:pt idx="1205">
                  <c:v>35</c:v>
                </c:pt>
                <c:pt idx="1206">
                  <c:v>22</c:v>
                </c:pt>
                <c:pt idx="1207">
                  <c:v>46</c:v>
                </c:pt>
                <c:pt idx="1208">
                  <c:v>26</c:v>
                </c:pt>
                <c:pt idx="1209">
                  <c:v>37</c:v>
                </c:pt>
                <c:pt idx="1210">
                  <c:v>33</c:v>
                </c:pt>
                <c:pt idx="1211">
                  <c:v>55</c:v>
                </c:pt>
                <c:pt idx="1212">
                  <c:v>58</c:v>
                </c:pt>
                <c:pt idx="1213">
                  <c:v>40</c:v>
                </c:pt>
                <c:pt idx="1214">
                  <c:v>50</c:v>
                </c:pt>
                <c:pt idx="1215">
                  <c:v>37</c:v>
                </c:pt>
                <c:pt idx="1216">
                  <c:v>30</c:v>
                </c:pt>
                <c:pt idx="1217">
                  <c:v>48</c:v>
                </c:pt>
                <c:pt idx="1218">
                  <c:v>39</c:v>
                </c:pt>
                <c:pt idx="1219">
                  <c:v>32</c:v>
                </c:pt>
                <c:pt idx="1220">
                  <c:v>49</c:v>
                </c:pt>
                <c:pt idx="1221">
                  <c:v>33</c:v>
                </c:pt>
                <c:pt idx="1222">
                  <c:v>50</c:v>
                </c:pt>
                <c:pt idx="1223">
                  <c:v>48</c:v>
                </c:pt>
                <c:pt idx="1224">
                  <c:v>56</c:v>
                </c:pt>
                <c:pt idx="1225">
                  <c:v>52</c:v>
                </c:pt>
                <c:pt idx="1226">
                  <c:v>24</c:v>
                </c:pt>
                <c:pt idx="1227">
                  <c:v>47</c:v>
                </c:pt>
                <c:pt idx="1228">
                  <c:v>33</c:v>
                </c:pt>
                <c:pt idx="1229">
                  <c:v>52</c:v>
                </c:pt>
                <c:pt idx="1230">
                  <c:v>26</c:v>
                </c:pt>
                <c:pt idx="1231">
                  <c:v>52</c:v>
                </c:pt>
                <c:pt idx="1232">
                  <c:v>51</c:v>
                </c:pt>
                <c:pt idx="1233">
                  <c:v>21</c:v>
                </c:pt>
                <c:pt idx="1234">
                  <c:v>50</c:v>
                </c:pt>
                <c:pt idx="1235">
                  <c:v>37</c:v>
                </c:pt>
                <c:pt idx="1236">
                  <c:v>21</c:v>
                </c:pt>
                <c:pt idx="1237">
                  <c:v>46</c:v>
                </c:pt>
                <c:pt idx="1238">
                  <c:v>34</c:v>
                </c:pt>
                <c:pt idx="1239">
                  <c:v>35</c:v>
                </c:pt>
                <c:pt idx="1240">
                  <c:v>47</c:v>
                </c:pt>
                <c:pt idx="1241">
                  <c:v>50</c:v>
                </c:pt>
                <c:pt idx="1242">
                  <c:v>44</c:v>
                </c:pt>
                <c:pt idx="1243">
                  <c:v>30</c:v>
                </c:pt>
                <c:pt idx="1244">
                  <c:v>40</c:v>
                </c:pt>
                <c:pt idx="1245">
                  <c:v>56</c:v>
                </c:pt>
                <c:pt idx="1246">
                  <c:v>42</c:v>
                </c:pt>
                <c:pt idx="1247">
                  <c:v>54</c:v>
                </c:pt>
                <c:pt idx="1248">
                  <c:v>39</c:v>
                </c:pt>
                <c:pt idx="1249">
                  <c:v>48</c:v>
                </c:pt>
                <c:pt idx="1250">
                  <c:v>42</c:v>
                </c:pt>
                <c:pt idx="1251">
                  <c:v>51</c:v>
                </c:pt>
                <c:pt idx="1252">
                  <c:v>58</c:v>
                </c:pt>
                <c:pt idx="1253">
                  <c:v>43</c:v>
                </c:pt>
                <c:pt idx="1254">
                  <c:v>47</c:v>
                </c:pt>
                <c:pt idx="1255">
                  <c:v>33</c:v>
                </c:pt>
                <c:pt idx="1256">
                  <c:v>39</c:v>
                </c:pt>
                <c:pt idx="1257">
                  <c:v>21</c:v>
                </c:pt>
                <c:pt idx="1258">
                  <c:v>29</c:v>
                </c:pt>
                <c:pt idx="1259">
                  <c:v>31</c:v>
                </c:pt>
                <c:pt idx="1260">
                  <c:v>37</c:v>
                </c:pt>
                <c:pt idx="1261">
                  <c:v>33</c:v>
                </c:pt>
                <c:pt idx="1262">
                  <c:v>53</c:v>
                </c:pt>
                <c:pt idx="1263">
                  <c:v>45</c:v>
                </c:pt>
                <c:pt idx="1264">
                  <c:v>21</c:v>
                </c:pt>
                <c:pt idx="1265">
                  <c:v>47</c:v>
                </c:pt>
                <c:pt idx="1266">
                  <c:v>26</c:v>
                </c:pt>
                <c:pt idx="1267">
                  <c:v>30</c:v>
                </c:pt>
                <c:pt idx="1268">
                  <c:v>28</c:v>
                </c:pt>
                <c:pt idx="1269">
                  <c:v>20</c:v>
                </c:pt>
                <c:pt idx="1270">
                  <c:v>40</c:v>
                </c:pt>
                <c:pt idx="1271">
                  <c:v>57</c:v>
                </c:pt>
                <c:pt idx="1272">
                  <c:v>59</c:v>
                </c:pt>
                <c:pt idx="1273">
                  <c:v>27</c:v>
                </c:pt>
                <c:pt idx="1274">
                  <c:v>57</c:v>
                </c:pt>
                <c:pt idx="1275">
                  <c:v>48</c:v>
                </c:pt>
                <c:pt idx="1276">
                  <c:v>30</c:v>
                </c:pt>
                <c:pt idx="1277">
                  <c:v>26</c:v>
                </c:pt>
                <c:pt idx="1278">
                  <c:v>23</c:v>
                </c:pt>
                <c:pt idx="1279">
                  <c:v>47</c:v>
                </c:pt>
                <c:pt idx="1280">
                  <c:v>36</c:v>
                </c:pt>
                <c:pt idx="1281">
                  <c:v>24</c:v>
                </c:pt>
                <c:pt idx="1282">
                  <c:v>60</c:v>
                </c:pt>
                <c:pt idx="1283">
                  <c:v>27</c:v>
                </c:pt>
                <c:pt idx="1284">
                  <c:v>41</c:v>
                </c:pt>
                <c:pt idx="1285">
                  <c:v>47</c:v>
                </c:pt>
                <c:pt idx="1286">
                  <c:v>56</c:v>
                </c:pt>
                <c:pt idx="1287">
                  <c:v>53</c:v>
                </c:pt>
                <c:pt idx="1288">
                  <c:v>53</c:v>
                </c:pt>
                <c:pt idx="1289">
                  <c:v>38</c:v>
                </c:pt>
                <c:pt idx="1290">
                  <c:v>39</c:v>
                </c:pt>
                <c:pt idx="1291">
                  <c:v>37</c:v>
                </c:pt>
                <c:pt idx="1292">
                  <c:v>55</c:v>
                </c:pt>
                <c:pt idx="1293">
                  <c:v>58</c:v>
                </c:pt>
                <c:pt idx="1294">
                  <c:v>38</c:v>
                </c:pt>
                <c:pt idx="1295">
                  <c:v>35</c:v>
                </c:pt>
                <c:pt idx="1296">
                  <c:v>28</c:v>
                </c:pt>
                <c:pt idx="1297">
                  <c:v>37</c:v>
                </c:pt>
                <c:pt idx="1298">
                  <c:v>50</c:v>
                </c:pt>
                <c:pt idx="1299">
                  <c:v>54</c:v>
                </c:pt>
                <c:pt idx="1300">
                  <c:v>23</c:v>
                </c:pt>
                <c:pt idx="1301">
                  <c:v>30</c:v>
                </c:pt>
                <c:pt idx="1302">
                  <c:v>42</c:v>
                </c:pt>
                <c:pt idx="1303">
                  <c:v>48</c:v>
                </c:pt>
                <c:pt idx="1304">
                  <c:v>36</c:v>
                </c:pt>
                <c:pt idx="1305">
                  <c:v>53</c:v>
                </c:pt>
                <c:pt idx="1306">
                  <c:v>54</c:v>
                </c:pt>
                <c:pt idx="1307">
                  <c:v>44</c:v>
                </c:pt>
                <c:pt idx="1308">
                  <c:v>54</c:v>
                </c:pt>
                <c:pt idx="1309">
                  <c:v>55</c:v>
                </c:pt>
                <c:pt idx="1310">
                  <c:v>47</c:v>
                </c:pt>
                <c:pt idx="1311">
                  <c:v>30</c:v>
                </c:pt>
                <c:pt idx="1312">
                  <c:v>53</c:v>
                </c:pt>
                <c:pt idx="1313">
                  <c:v>26</c:v>
                </c:pt>
                <c:pt idx="1314">
                  <c:v>32</c:v>
                </c:pt>
                <c:pt idx="1315">
                  <c:v>41</c:v>
                </c:pt>
                <c:pt idx="1316">
                  <c:v>34</c:v>
                </c:pt>
                <c:pt idx="1317">
                  <c:v>54</c:v>
                </c:pt>
                <c:pt idx="1318">
                  <c:v>25</c:v>
                </c:pt>
                <c:pt idx="1319">
                  <c:v>57</c:v>
                </c:pt>
                <c:pt idx="1320">
                  <c:v>34</c:v>
                </c:pt>
                <c:pt idx="1321">
                  <c:v>35</c:v>
                </c:pt>
                <c:pt idx="1322">
                  <c:v>31</c:v>
                </c:pt>
                <c:pt idx="1323">
                  <c:v>29</c:v>
                </c:pt>
                <c:pt idx="1324">
                  <c:v>51</c:v>
                </c:pt>
                <c:pt idx="1325">
                  <c:v>28</c:v>
                </c:pt>
                <c:pt idx="1326">
                  <c:v>56</c:v>
                </c:pt>
                <c:pt idx="1327">
                  <c:v>28</c:v>
                </c:pt>
                <c:pt idx="1328">
                  <c:v>27</c:v>
                </c:pt>
                <c:pt idx="1329">
                  <c:v>25</c:v>
                </c:pt>
                <c:pt idx="1330">
                  <c:v>48</c:v>
                </c:pt>
                <c:pt idx="1331">
                  <c:v>22</c:v>
                </c:pt>
                <c:pt idx="1332">
                  <c:v>21</c:v>
                </c:pt>
                <c:pt idx="1333">
                  <c:v>28</c:v>
                </c:pt>
                <c:pt idx="1334">
                  <c:v>22</c:v>
                </c:pt>
                <c:pt idx="1335">
                  <c:v>42</c:v>
                </c:pt>
                <c:pt idx="1336">
                  <c:v>56</c:v>
                </c:pt>
                <c:pt idx="1337">
                  <c:v>25</c:v>
                </c:pt>
                <c:pt idx="1338">
                  <c:v>50</c:v>
                </c:pt>
                <c:pt idx="1339">
                  <c:v>35</c:v>
                </c:pt>
                <c:pt idx="1340">
                  <c:v>46</c:v>
                </c:pt>
                <c:pt idx="1341">
                  <c:v>42</c:v>
                </c:pt>
                <c:pt idx="1342">
                  <c:v>32</c:v>
                </c:pt>
                <c:pt idx="1343">
                  <c:v>36</c:v>
                </c:pt>
                <c:pt idx="1344">
                  <c:v>47</c:v>
                </c:pt>
              </c:numCache>
            </c:numRef>
          </c:xVal>
          <c:yVal>
            <c:numRef>
              <c:f>Sheet11!$C$5:$C$1349</c:f>
              <c:numCache>
                <c:formatCode>General</c:formatCode>
                <c:ptCount val="1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A-4CB6-AE7D-4271F55C6DCB}"/>
            </c:ext>
          </c:extLst>
        </c:ser>
        <c:ser>
          <c:idx val="1"/>
          <c:order val="1"/>
          <c:tx>
            <c:v>Predicted Subscribe?</c:v>
          </c:tx>
          <c:spPr>
            <a:ln w="19050">
              <a:noFill/>
            </a:ln>
          </c:spPr>
          <c:xVal>
            <c:numRef>
              <c:f>Sheet11!$A$5:$A$1349</c:f>
              <c:numCache>
                <c:formatCode>General</c:formatCode>
                <c:ptCount val="1345"/>
                <c:pt idx="0">
                  <c:v>33</c:v>
                </c:pt>
                <c:pt idx="1">
                  <c:v>45</c:v>
                </c:pt>
                <c:pt idx="2">
                  <c:v>57</c:v>
                </c:pt>
                <c:pt idx="3">
                  <c:v>32</c:v>
                </c:pt>
                <c:pt idx="4">
                  <c:v>56</c:v>
                </c:pt>
                <c:pt idx="5">
                  <c:v>60</c:v>
                </c:pt>
                <c:pt idx="6">
                  <c:v>40</c:v>
                </c:pt>
                <c:pt idx="7">
                  <c:v>55</c:v>
                </c:pt>
                <c:pt idx="8">
                  <c:v>27</c:v>
                </c:pt>
                <c:pt idx="9">
                  <c:v>48</c:v>
                </c:pt>
                <c:pt idx="10">
                  <c:v>21</c:v>
                </c:pt>
                <c:pt idx="11">
                  <c:v>51</c:v>
                </c:pt>
                <c:pt idx="12">
                  <c:v>48</c:v>
                </c:pt>
                <c:pt idx="13">
                  <c:v>23</c:v>
                </c:pt>
                <c:pt idx="14">
                  <c:v>23</c:v>
                </c:pt>
                <c:pt idx="15">
                  <c:v>45</c:v>
                </c:pt>
                <c:pt idx="16">
                  <c:v>29</c:v>
                </c:pt>
                <c:pt idx="17">
                  <c:v>25</c:v>
                </c:pt>
                <c:pt idx="18">
                  <c:v>48</c:v>
                </c:pt>
                <c:pt idx="19">
                  <c:v>38</c:v>
                </c:pt>
                <c:pt idx="20">
                  <c:v>24</c:v>
                </c:pt>
                <c:pt idx="21">
                  <c:v>31</c:v>
                </c:pt>
                <c:pt idx="22">
                  <c:v>27</c:v>
                </c:pt>
                <c:pt idx="23">
                  <c:v>38</c:v>
                </c:pt>
                <c:pt idx="24">
                  <c:v>51</c:v>
                </c:pt>
                <c:pt idx="25">
                  <c:v>42</c:v>
                </c:pt>
                <c:pt idx="26">
                  <c:v>21</c:v>
                </c:pt>
                <c:pt idx="27">
                  <c:v>32</c:v>
                </c:pt>
                <c:pt idx="28">
                  <c:v>51</c:v>
                </c:pt>
                <c:pt idx="29">
                  <c:v>27</c:v>
                </c:pt>
                <c:pt idx="30">
                  <c:v>33</c:v>
                </c:pt>
                <c:pt idx="31">
                  <c:v>49</c:v>
                </c:pt>
                <c:pt idx="32">
                  <c:v>50</c:v>
                </c:pt>
                <c:pt idx="33">
                  <c:v>49</c:v>
                </c:pt>
                <c:pt idx="34">
                  <c:v>46</c:v>
                </c:pt>
                <c:pt idx="35">
                  <c:v>26</c:v>
                </c:pt>
                <c:pt idx="36">
                  <c:v>22</c:v>
                </c:pt>
                <c:pt idx="37">
                  <c:v>33</c:v>
                </c:pt>
                <c:pt idx="38">
                  <c:v>35</c:v>
                </c:pt>
                <c:pt idx="39">
                  <c:v>43</c:v>
                </c:pt>
                <c:pt idx="40">
                  <c:v>27</c:v>
                </c:pt>
                <c:pt idx="41">
                  <c:v>46</c:v>
                </c:pt>
                <c:pt idx="42">
                  <c:v>42</c:v>
                </c:pt>
                <c:pt idx="43">
                  <c:v>43</c:v>
                </c:pt>
                <c:pt idx="44">
                  <c:v>31</c:v>
                </c:pt>
                <c:pt idx="45">
                  <c:v>29</c:v>
                </c:pt>
                <c:pt idx="46">
                  <c:v>28</c:v>
                </c:pt>
                <c:pt idx="47">
                  <c:v>27</c:v>
                </c:pt>
                <c:pt idx="48">
                  <c:v>29</c:v>
                </c:pt>
                <c:pt idx="49">
                  <c:v>27</c:v>
                </c:pt>
                <c:pt idx="50">
                  <c:v>57</c:v>
                </c:pt>
                <c:pt idx="51">
                  <c:v>22</c:v>
                </c:pt>
                <c:pt idx="52">
                  <c:v>31</c:v>
                </c:pt>
                <c:pt idx="53">
                  <c:v>28</c:v>
                </c:pt>
                <c:pt idx="54">
                  <c:v>44</c:v>
                </c:pt>
                <c:pt idx="55">
                  <c:v>46</c:v>
                </c:pt>
                <c:pt idx="56">
                  <c:v>28</c:v>
                </c:pt>
                <c:pt idx="57">
                  <c:v>47</c:v>
                </c:pt>
                <c:pt idx="58">
                  <c:v>28</c:v>
                </c:pt>
                <c:pt idx="59">
                  <c:v>31</c:v>
                </c:pt>
                <c:pt idx="60">
                  <c:v>47</c:v>
                </c:pt>
                <c:pt idx="61">
                  <c:v>53</c:v>
                </c:pt>
                <c:pt idx="62">
                  <c:v>29</c:v>
                </c:pt>
                <c:pt idx="63">
                  <c:v>38</c:v>
                </c:pt>
                <c:pt idx="64">
                  <c:v>29</c:v>
                </c:pt>
                <c:pt idx="65">
                  <c:v>22</c:v>
                </c:pt>
                <c:pt idx="66">
                  <c:v>41</c:v>
                </c:pt>
                <c:pt idx="67">
                  <c:v>40</c:v>
                </c:pt>
                <c:pt idx="68">
                  <c:v>55</c:v>
                </c:pt>
                <c:pt idx="69">
                  <c:v>49</c:v>
                </c:pt>
                <c:pt idx="70">
                  <c:v>54</c:v>
                </c:pt>
                <c:pt idx="71">
                  <c:v>54</c:v>
                </c:pt>
                <c:pt idx="72">
                  <c:v>39</c:v>
                </c:pt>
                <c:pt idx="73">
                  <c:v>53</c:v>
                </c:pt>
                <c:pt idx="74">
                  <c:v>41</c:v>
                </c:pt>
                <c:pt idx="75">
                  <c:v>25</c:v>
                </c:pt>
                <c:pt idx="76">
                  <c:v>21</c:v>
                </c:pt>
                <c:pt idx="77">
                  <c:v>22</c:v>
                </c:pt>
                <c:pt idx="78">
                  <c:v>39</c:v>
                </c:pt>
                <c:pt idx="79">
                  <c:v>49</c:v>
                </c:pt>
                <c:pt idx="80">
                  <c:v>47</c:v>
                </c:pt>
                <c:pt idx="81">
                  <c:v>39</c:v>
                </c:pt>
                <c:pt idx="82">
                  <c:v>20</c:v>
                </c:pt>
                <c:pt idx="83">
                  <c:v>32</c:v>
                </c:pt>
                <c:pt idx="84">
                  <c:v>20</c:v>
                </c:pt>
                <c:pt idx="85">
                  <c:v>22</c:v>
                </c:pt>
                <c:pt idx="86">
                  <c:v>43</c:v>
                </c:pt>
                <c:pt idx="87">
                  <c:v>33</c:v>
                </c:pt>
                <c:pt idx="88">
                  <c:v>53</c:v>
                </c:pt>
                <c:pt idx="89">
                  <c:v>47</c:v>
                </c:pt>
                <c:pt idx="90">
                  <c:v>39</c:v>
                </c:pt>
                <c:pt idx="91">
                  <c:v>34</c:v>
                </c:pt>
                <c:pt idx="92">
                  <c:v>40</c:v>
                </c:pt>
                <c:pt idx="93">
                  <c:v>55</c:v>
                </c:pt>
                <c:pt idx="94">
                  <c:v>37</c:v>
                </c:pt>
                <c:pt idx="95">
                  <c:v>55</c:v>
                </c:pt>
                <c:pt idx="96">
                  <c:v>36</c:v>
                </c:pt>
                <c:pt idx="97">
                  <c:v>59</c:v>
                </c:pt>
                <c:pt idx="98">
                  <c:v>48</c:v>
                </c:pt>
                <c:pt idx="99">
                  <c:v>34</c:v>
                </c:pt>
                <c:pt idx="100">
                  <c:v>28</c:v>
                </c:pt>
                <c:pt idx="101">
                  <c:v>47</c:v>
                </c:pt>
                <c:pt idx="102">
                  <c:v>39</c:v>
                </c:pt>
                <c:pt idx="103">
                  <c:v>45</c:v>
                </c:pt>
                <c:pt idx="104">
                  <c:v>24</c:v>
                </c:pt>
                <c:pt idx="105">
                  <c:v>56</c:v>
                </c:pt>
                <c:pt idx="106">
                  <c:v>33</c:v>
                </c:pt>
                <c:pt idx="107">
                  <c:v>33</c:v>
                </c:pt>
                <c:pt idx="108">
                  <c:v>49</c:v>
                </c:pt>
                <c:pt idx="109">
                  <c:v>29</c:v>
                </c:pt>
                <c:pt idx="110">
                  <c:v>47</c:v>
                </c:pt>
                <c:pt idx="111">
                  <c:v>55</c:v>
                </c:pt>
                <c:pt idx="112">
                  <c:v>46</c:v>
                </c:pt>
                <c:pt idx="113">
                  <c:v>39</c:v>
                </c:pt>
                <c:pt idx="114">
                  <c:v>34</c:v>
                </c:pt>
                <c:pt idx="115">
                  <c:v>50</c:v>
                </c:pt>
                <c:pt idx="116">
                  <c:v>42</c:v>
                </c:pt>
                <c:pt idx="117">
                  <c:v>35</c:v>
                </c:pt>
                <c:pt idx="118">
                  <c:v>26</c:v>
                </c:pt>
                <c:pt idx="119">
                  <c:v>27</c:v>
                </c:pt>
                <c:pt idx="120">
                  <c:v>25</c:v>
                </c:pt>
                <c:pt idx="121">
                  <c:v>22</c:v>
                </c:pt>
                <c:pt idx="122">
                  <c:v>53</c:v>
                </c:pt>
                <c:pt idx="123">
                  <c:v>42</c:v>
                </c:pt>
                <c:pt idx="124">
                  <c:v>39</c:v>
                </c:pt>
                <c:pt idx="125">
                  <c:v>41</c:v>
                </c:pt>
                <c:pt idx="126">
                  <c:v>32</c:v>
                </c:pt>
                <c:pt idx="127">
                  <c:v>43</c:v>
                </c:pt>
                <c:pt idx="128">
                  <c:v>38</c:v>
                </c:pt>
                <c:pt idx="129">
                  <c:v>29</c:v>
                </c:pt>
                <c:pt idx="130">
                  <c:v>51</c:v>
                </c:pt>
                <c:pt idx="131">
                  <c:v>37</c:v>
                </c:pt>
                <c:pt idx="132">
                  <c:v>41</c:v>
                </c:pt>
                <c:pt idx="133">
                  <c:v>56</c:v>
                </c:pt>
                <c:pt idx="134">
                  <c:v>31</c:v>
                </c:pt>
                <c:pt idx="135">
                  <c:v>38</c:v>
                </c:pt>
                <c:pt idx="136">
                  <c:v>47</c:v>
                </c:pt>
                <c:pt idx="137">
                  <c:v>27</c:v>
                </c:pt>
                <c:pt idx="138">
                  <c:v>23</c:v>
                </c:pt>
                <c:pt idx="139">
                  <c:v>42</c:v>
                </c:pt>
                <c:pt idx="140">
                  <c:v>47</c:v>
                </c:pt>
                <c:pt idx="141">
                  <c:v>40</c:v>
                </c:pt>
                <c:pt idx="142">
                  <c:v>30</c:v>
                </c:pt>
                <c:pt idx="143">
                  <c:v>35</c:v>
                </c:pt>
                <c:pt idx="144">
                  <c:v>46</c:v>
                </c:pt>
                <c:pt idx="145">
                  <c:v>54</c:v>
                </c:pt>
                <c:pt idx="146">
                  <c:v>39</c:v>
                </c:pt>
                <c:pt idx="147">
                  <c:v>45</c:v>
                </c:pt>
                <c:pt idx="148">
                  <c:v>32</c:v>
                </c:pt>
                <c:pt idx="149">
                  <c:v>33</c:v>
                </c:pt>
                <c:pt idx="150">
                  <c:v>22</c:v>
                </c:pt>
                <c:pt idx="151">
                  <c:v>35</c:v>
                </c:pt>
                <c:pt idx="152">
                  <c:v>40</c:v>
                </c:pt>
                <c:pt idx="153">
                  <c:v>53</c:v>
                </c:pt>
                <c:pt idx="154">
                  <c:v>34</c:v>
                </c:pt>
                <c:pt idx="155">
                  <c:v>56</c:v>
                </c:pt>
                <c:pt idx="156">
                  <c:v>42</c:v>
                </c:pt>
                <c:pt idx="157">
                  <c:v>60</c:v>
                </c:pt>
                <c:pt idx="158">
                  <c:v>25</c:v>
                </c:pt>
                <c:pt idx="159">
                  <c:v>34</c:v>
                </c:pt>
                <c:pt idx="160">
                  <c:v>46</c:v>
                </c:pt>
                <c:pt idx="161">
                  <c:v>44</c:v>
                </c:pt>
                <c:pt idx="162">
                  <c:v>45</c:v>
                </c:pt>
                <c:pt idx="163">
                  <c:v>53</c:v>
                </c:pt>
                <c:pt idx="164">
                  <c:v>56</c:v>
                </c:pt>
                <c:pt idx="165">
                  <c:v>48</c:v>
                </c:pt>
                <c:pt idx="166">
                  <c:v>58</c:v>
                </c:pt>
                <c:pt idx="167">
                  <c:v>55</c:v>
                </c:pt>
                <c:pt idx="168">
                  <c:v>31</c:v>
                </c:pt>
                <c:pt idx="169">
                  <c:v>56</c:v>
                </c:pt>
                <c:pt idx="170">
                  <c:v>52</c:v>
                </c:pt>
                <c:pt idx="171">
                  <c:v>48</c:v>
                </c:pt>
                <c:pt idx="172">
                  <c:v>45</c:v>
                </c:pt>
                <c:pt idx="173">
                  <c:v>31</c:v>
                </c:pt>
                <c:pt idx="174">
                  <c:v>30</c:v>
                </c:pt>
                <c:pt idx="175">
                  <c:v>25</c:v>
                </c:pt>
                <c:pt idx="176">
                  <c:v>24</c:v>
                </c:pt>
                <c:pt idx="177">
                  <c:v>54</c:v>
                </c:pt>
                <c:pt idx="178">
                  <c:v>39</c:v>
                </c:pt>
                <c:pt idx="179">
                  <c:v>33</c:v>
                </c:pt>
                <c:pt idx="180">
                  <c:v>35</c:v>
                </c:pt>
                <c:pt idx="181">
                  <c:v>54</c:v>
                </c:pt>
                <c:pt idx="182">
                  <c:v>36</c:v>
                </c:pt>
                <c:pt idx="183">
                  <c:v>38</c:v>
                </c:pt>
                <c:pt idx="184">
                  <c:v>43</c:v>
                </c:pt>
                <c:pt idx="185">
                  <c:v>27</c:v>
                </c:pt>
                <c:pt idx="186">
                  <c:v>25</c:v>
                </c:pt>
                <c:pt idx="187">
                  <c:v>51</c:v>
                </c:pt>
                <c:pt idx="188">
                  <c:v>58</c:v>
                </c:pt>
                <c:pt idx="189">
                  <c:v>36</c:v>
                </c:pt>
                <c:pt idx="190">
                  <c:v>28</c:v>
                </c:pt>
                <c:pt idx="191">
                  <c:v>21</c:v>
                </c:pt>
                <c:pt idx="192">
                  <c:v>27</c:v>
                </c:pt>
                <c:pt idx="193">
                  <c:v>41</c:v>
                </c:pt>
                <c:pt idx="194">
                  <c:v>22</c:v>
                </c:pt>
                <c:pt idx="195">
                  <c:v>24</c:v>
                </c:pt>
                <c:pt idx="196">
                  <c:v>32</c:v>
                </c:pt>
                <c:pt idx="197">
                  <c:v>58</c:v>
                </c:pt>
                <c:pt idx="198">
                  <c:v>43</c:v>
                </c:pt>
                <c:pt idx="199">
                  <c:v>49</c:v>
                </c:pt>
                <c:pt idx="200">
                  <c:v>46</c:v>
                </c:pt>
                <c:pt idx="201">
                  <c:v>34</c:v>
                </c:pt>
                <c:pt idx="202">
                  <c:v>26</c:v>
                </c:pt>
                <c:pt idx="203">
                  <c:v>34</c:v>
                </c:pt>
                <c:pt idx="204">
                  <c:v>47</c:v>
                </c:pt>
                <c:pt idx="205">
                  <c:v>52</c:v>
                </c:pt>
                <c:pt idx="206">
                  <c:v>33</c:v>
                </c:pt>
                <c:pt idx="207">
                  <c:v>34</c:v>
                </c:pt>
                <c:pt idx="208">
                  <c:v>54</c:v>
                </c:pt>
                <c:pt idx="209">
                  <c:v>58</c:v>
                </c:pt>
                <c:pt idx="210">
                  <c:v>50</c:v>
                </c:pt>
                <c:pt idx="211">
                  <c:v>60</c:v>
                </c:pt>
                <c:pt idx="212">
                  <c:v>30</c:v>
                </c:pt>
                <c:pt idx="213">
                  <c:v>25</c:v>
                </c:pt>
                <c:pt idx="214">
                  <c:v>39</c:v>
                </c:pt>
                <c:pt idx="215">
                  <c:v>21</c:v>
                </c:pt>
                <c:pt idx="216">
                  <c:v>54</c:v>
                </c:pt>
                <c:pt idx="217">
                  <c:v>24</c:v>
                </c:pt>
                <c:pt idx="218">
                  <c:v>56</c:v>
                </c:pt>
                <c:pt idx="219">
                  <c:v>24</c:v>
                </c:pt>
                <c:pt idx="220">
                  <c:v>28</c:v>
                </c:pt>
                <c:pt idx="221">
                  <c:v>56</c:v>
                </c:pt>
                <c:pt idx="222">
                  <c:v>31</c:v>
                </c:pt>
                <c:pt idx="223">
                  <c:v>39</c:v>
                </c:pt>
                <c:pt idx="224">
                  <c:v>52</c:v>
                </c:pt>
                <c:pt idx="225">
                  <c:v>58</c:v>
                </c:pt>
                <c:pt idx="226">
                  <c:v>42</c:v>
                </c:pt>
                <c:pt idx="227">
                  <c:v>20</c:v>
                </c:pt>
                <c:pt idx="228">
                  <c:v>48</c:v>
                </c:pt>
                <c:pt idx="229">
                  <c:v>25</c:v>
                </c:pt>
                <c:pt idx="230">
                  <c:v>42</c:v>
                </c:pt>
                <c:pt idx="231">
                  <c:v>28</c:v>
                </c:pt>
                <c:pt idx="232">
                  <c:v>47</c:v>
                </c:pt>
                <c:pt idx="233">
                  <c:v>59</c:v>
                </c:pt>
                <c:pt idx="234">
                  <c:v>31</c:v>
                </c:pt>
                <c:pt idx="235">
                  <c:v>31</c:v>
                </c:pt>
                <c:pt idx="236">
                  <c:v>54</c:v>
                </c:pt>
                <c:pt idx="237">
                  <c:v>44</c:v>
                </c:pt>
                <c:pt idx="238">
                  <c:v>26</c:v>
                </c:pt>
                <c:pt idx="239">
                  <c:v>60</c:v>
                </c:pt>
                <c:pt idx="240">
                  <c:v>33</c:v>
                </c:pt>
                <c:pt idx="241">
                  <c:v>44</c:v>
                </c:pt>
                <c:pt idx="242">
                  <c:v>35</c:v>
                </c:pt>
                <c:pt idx="243">
                  <c:v>36</c:v>
                </c:pt>
                <c:pt idx="244">
                  <c:v>51</c:v>
                </c:pt>
                <c:pt idx="245">
                  <c:v>38</c:v>
                </c:pt>
                <c:pt idx="246">
                  <c:v>60</c:v>
                </c:pt>
                <c:pt idx="247">
                  <c:v>39</c:v>
                </c:pt>
                <c:pt idx="248">
                  <c:v>50</c:v>
                </c:pt>
                <c:pt idx="249">
                  <c:v>51</c:v>
                </c:pt>
                <c:pt idx="250">
                  <c:v>28</c:v>
                </c:pt>
                <c:pt idx="251">
                  <c:v>48</c:v>
                </c:pt>
                <c:pt idx="252">
                  <c:v>22</c:v>
                </c:pt>
                <c:pt idx="253">
                  <c:v>41</c:v>
                </c:pt>
                <c:pt idx="254">
                  <c:v>50</c:v>
                </c:pt>
                <c:pt idx="255">
                  <c:v>56</c:v>
                </c:pt>
                <c:pt idx="256">
                  <c:v>34</c:v>
                </c:pt>
                <c:pt idx="257">
                  <c:v>44</c:v>
                </c:pt>
                <c:pt idx="258">
                  <c:v>32</c:v>
                </c:pt>
                <c:pt idx="259">
                  <c:v>29</c:v>
                </c:pt>
                <c:pt idx="260">
                  <c:v>33</c:v>
                </c:pt>
                <c:pt idx="261">
                  <c:v>23</c:v>
                </c:pt>
                <c:pt idx="262">
                  <c:v>25</c:v>
                </c:pt>
                <c:pt idx="263">
                  <c:v>51</c:v>
                </c:pt>
                <c:pt idx="264">
                  <c:v>40</c:v>
                </c:pt>
                <c:pt idx="265">
                  <c:v>50</c:v>
                </c:pt>
                <c:pt idx="266">
                  <c:v>33</c:v>
                </c:pt>
                <c:pt idx="267">
                  <c:v>54</c:v>
                </c:pt>
                <c:pt idx="268">
                  <c:v>48</c:v>
                </c:pt>
                <c:pt idx="269">
                  <c:v>47</c:v>
                </c:pt>
                <c:pt idx="270">
                  <c:v>50</c:v>
                </c:pt>
                <c:pt idx="271">
                  <c:v>26</c:v>
                </c:pt>
                <c:pt idx="272">
                  <c:v>31</c:v>
                </c:pt>
                <c:pt idx="273">
                  <c:v>60</c:v>
                </c:pt>
                <c:pt idx="274">
                  <c:v>25</c:v>
                </c:pt>
                <c:pt idx="275">
                  <c:v>40</c:v>
                </c:pt>
                <c:pt idx="276">
                  <c:v>24</c:v>
                </c:pt>
                <c:pt idx="277">
                  <c:v>30</c:v>
                </c:pt>
                <c:pt idx="278">
                  <c:v>27</c:v>
                </c:pt>
                <c:pt idx="279">
                  <c:v>25</c:v>
                </c:pt>
                <c:pt idx="280">
                  <c:v>49</c:v>
                </c:pt>
                <c:pt idx="281">
                  <c:v>46</c:v>
                </c:pt>
                <c:pt idx="282">
                  <c:v>41</c:v>
                </c:pt>
                <c:pt idx="283">
                  <c:v>58</c:v>
                </c:pt>
                <c:pt idx="284">
                  <c:v>59</c:v>
                </c:pt>
                <c:pt idx="285">
                  <c:v>27</c:v>
                </c:pt>
                <c:pt idx="286">
                  <c:v>29</c:v>
                </c:pt>
                <c:pt idx="287">
                  <c:v>43</c:v>
                </c:pt>
                <c:pt idx="288">
                  <c:v>40</c:v>
                </c:pt>
                <c:pt idx="289">
                  <c:v>60</c:v>
                </c:pt>
                <c:pt idx="290">
                  <c:v>52</c:v>
                </c:pt>
                <c:pt idx="291">
                  <c:v>38</c:v>
                </c:pt>
                <c:pt idx="292">
                  <c:v>33</c:v>
                </c:pt>
                <c:pt idx="293">
                  <c:v>26</c:v>
                </c:pt>
                <c:pt idx="294">
                  <c:v>59</c:v>
                </c:pt>
                <c:pt idx="295">
                  <c:v>54</c:v>
                </c:pt>
                <c:pt idx="296">
                  <c:v>29</c:v>
                </c:pt>
                <c:pt idx="297">
                  <c:v>49</c:v>
                </c:pt>
                <c:pt idx="298">
                  <c:v>56</c:v>
                </c:pt>
                <c:pt idx="299">
                  <c:v>49</c:v>
                </c:pt>
                <c:pt idx="300">
                  <c:v>51</c:v>
                </c:pt>
                <c:pt idx="301">
                  <c:v>27</c:v>
                </c:pt>
                <c:pt idx="302">
                  <c:v>21</c:v>
                </c:pt>
                <c:pt idx="303">
                  <c:v>29</c:v>
                </c:pt>
                <c:pt idx="304">
                  <c:v>40</c:v>
                </c:pt>
                <c:pt idx="305">
                  <c:v>27</c:v>
                </c:pt>
                <c:pt idx="306">
                  <c:v>46</c:v>
                </c:pt>
                <c:pt idx="307">
                  <c:v>56</c:v>
                </c:pt>
                <c:pt idx="308">
                  <c:v>31</c:v>
                </c:pt>
                <c:pt idx="309">
                  <c:v>50</c:v>
                </c:pt>
                <c:pt idx="310">
                  <c:v>30</c:v>
                </c:pt>
                <c:pt idx="311">
                  <c:v>47</c:v>
                </c:pt>
                <c:pt idx="312">
                  <c:v>56</c:v>
                </c:pt>
                <c:pt idx="313">
                  <c:v>21</c:v>
                </c:pt>
                <c:pt idx="314">
                  <c:v>31</c:v>
                </c:pt>
                <c:pt idx="315">
                  <c:v>48</c:v>
                </c:pt>
                <c:pt idx="316">
                  <c:v>53</c:v>
                </c:pt>
                <c:pt idx="317">
                  <c:v>37</c:v>
                </c:pt>
                <c:pt idx="318">
                  <c:v>31</c:v>
                </c:pt>
                <c:pt idx="319">
                  <c:v>53</c:v>
                </c:pt>
                <c:pt idx="320">
                  <c:v>30</c:v>
                </c:pt>
                <c:pt idx="321">
                  <c:v>50</c:v>
                </c:pt>
                <c:pt idx="322">
                  <c:v>31</c:v>
                </c:pt>
                <c:pt idx="323">
                  <c:v>47</c:v>
                </c:pt>
                <c:pt idx="324">
                  <c:v>59</c:v>
                </c:pt>
                <c:pt idx="325">
                  <c:v>47</c:v>
                </c:pt>
                <c:pt idx="326">
                  <c:v>23</c:v>
                </c:pt>
                <c:pt idx="327">
                  <c:v>26</c:v>
                </c:pt>
                <c:pt idx="328">
                  <c:v>41</c:v>
                </c:pt>
                <c:pt idx="329">
                  <c:v>36</c:v>
                </c:pt>
                <c:pt idx="330">
                  <c:v>49</c:v>
                </c:pt>
                <c:pt idx="331">
                  <c:v>44</c:v>
                </c:pt>
                <c:pt idx="332">
                  <c:v>26</c:v>
                </c:pt>
                <c:pt idx="333">
                  <c:v>35</c:v>
                </c:pt>
                <c:pt idx="334">
                  <c:v>45</c:v>
                </c:pt>
                <c:pt idx="335">
                  <c:v>30</c:v>
                </c:pt>
                <c:pt idx="336">
                  <c:v>39</c:v>
                </c:pt>
                <c:pt idx="337">
                  <c:v>28</c:v>
                </c:pt>
                <c:pt idx="338">
                  <c:v>32</c:v>
                </c:pt>
                <c:pt idx="339">
                  <c:v>47</c:v>
                </c:pt>
                <c:pt idx="340">
                  <c:v>26</c:v>
                </c:pt>
                <c:pt idx="341">
                  <c:v>42</c:v>
                </c:pt>
                <c:pt idx="342">
                  <c:v>45</c:v>
                </c:pt>
                <c:pt idx="343">
                  <c:v>41</c:v>
                </c:pt>
                <c:pt idx="344">
                  <c:v>48</c:v>
                </c:pt>
                <c:pt idx="345">
                  <c:v>26</c:v>
                </c:pt>
                <c:pt idx="346">
                  <c:v>27</c:v>
                </c:pt>
                <c:pt idx="347">
                  <c:v>25</c:v>
                </c:pt>
                <c:pt idx="348">
                  <c:v>24</c:v>
                </c:pt>
                <c:pt idx="349">
                  <c:v>51</c:v>
                </c:pt>
                <c:pt idx="350">
                  <c:v>28</c:v>
                </c:pt>
                <c:pt idx="351">
                  <c:v>37</c:v>
                </c:pt>
                <c:pt idx="352">
                  <c:v>51</c:v>
                </c:pt>
                <c:pt idx="353">
                  <c:v>39</c:v>
                </c:pt>
                <c:pt idx="354">
                  <c:v>35</c:v>
                </c:pt>
                <c:pt idx="355">
                  <c:v>25</c:v>
                </c:pt>
                <c:pt idx="356">
                  <c:v>44</c:v>
                </c:pt>
                <c:pt idx="357">
                  <c:v>24</c:v>
                </c:pt>
                <c:pt idx="358">
                  <c:v>41</c:v>
                </c:pt>
                <c:pt idx="359">
                  <c:v>32</c:v>
                </c:pt>
                <c:pt idx="360">
                  <c:v>51</c:v>
                </c:pt>
                <c:pt idx="361">
                  <c:v>37</c:v>
                </c:pt>
                <c:pt idx="362">
                  <c:v>26</c:v>
                </c:pt>
                <c:pt idx="363">
                  <c:v>29</c:v>
                </c:pt>
                <c:pt idx="364">
                  <c:v>27</c:v>
                </c:pt>
                <c:pt idx="365">
                  <c:v>51</c:v>
                </c:pt>
                <c:pt idx="366">
                  <c:v>26</c:v>
                </c:pt>
                <c:pt idx="367">
                  <c:v>23</c:v>
                </c:pt>
                <c:pt idx="368">
                  <c:v>32</c:v>
                </c:pt>
                <c:pt idx="369">
                  <c:v>48</c:v>
                </c:pt>
                <c:pt idx="370">
                  <c:v>25</c:v>
                </c:pt>
                <c:pt idx="371">
                  <c:v>44</c:v>
                </c:pt>
                <c:pt idx="372">
                  <c:v>33</c:v>
                </c:pt>
                <c:pt idx="373">
                  <c:v>36</c:v>
                </c:pt>
                <c:pt idx="374">
                  <c:v>40</c:v>
                </c:pt>
                <c:pt idx="375">
                  <c:v>27</c:v>
                </c:pt>
                <c:pt idx="376">
                  <c:v>45</c:v>
                </c:pt>
                <c:pt idx="377">
                  <c:v>56</c:v>
                </c:pt>
                <c:pt idx="378">
                  <c:v>45</c:v>
                </c:pt>
                <c:pt idx="379">
                  <c:v>23</c:v>
                </c:pt>
                <c:pt idx="380">
                  <c:v>37</c:v>
                </c:pt>
                <c:pt idx="381">
                  <c:v>28</c:v>
                </c:pt>
                <c:pt idx="382">
                  <c:v>38</c:v>
                </c:pt>
                <c:pt idx="383">
                  <c:v>43</c:v>
                </c:pt>
                <c:pt idx="384">
                  <c:v>26</c:v>
                </c:pt>
                <c:pt idx="385">
                  <c:v>56</c:v>
                </c:pt>
                <c:pt idx="386">
                  <c:v>20</c:v>
                </c:pt>
                <c:pt idx="387">
                  <c:v>37</c:v>
                </c:pt>
                <c:pt idx="388">
                  <c:v>25</c:v>
                </c:pt>
                <c:pt idx="389">
                  <c:v>38</c:v>
                </c:pt>
                <c:pt idx="390">
                  <c:v>40</c:v>
                </c:pt>
                <c:pt idx="391">
                  <c:v>41</c:v>
                </c:pt>
                <c:pt idx="392">
                  <c:v>59</c:v>
                </c:pt>
                <c:pt idx="393">
                  <c:v>45</c:v>
                </c:pt>
                <c:pt idx="394">
                  <c:v>20</c:v>
                </c:pt>
                <c:pt idx="395">
                  <c:v>23</c:v>
                </c:pt>
                <c:pt idx="396">
                  <c:v>39</c:v>
                </c:pt>
                <c:pt idx="397">
                  <c:v>53</c:v>
                </c:pt>
                <c:pt idx="398">
                  <c:v>25</c:v>
                </c:pt>
                <c:pt idx="399">
                  <c:v>59</c:v>
                </c:pt>
                <c:pt idx="400">
                  <c:v>50</c:v>
                </c:pt>
                <c:pt idx="401">
                  <c:v>56</c:v>
                </c:pt>
                <c:pt idx="402">
                  <c:v>42</c:v>
                </c:pt>
                <c:pt idx="403">
                  <c:v>41</c:v>
                </c:pt>
                <c:pt idx="404">
                  <c:v>23</c:v>
                </c:pt>
                <c:pt idx="405">
                  <c:v>54</c:v>
                </c:pt>
                <c:pt idx="406">
                  <c:v>45</c:v>
                </c:pt>
                <c:pt idx="407">
                  <c:v>57</c:v>
                </c:pt>
                <c:pt idx="408">
                  <c:v>46</c:v>
                </c:pt>
                <c:pt idx="409">
                  <c:v>54</c:v>
                </c:pt>
                <c:pt idx="410">
                  <c:v>49</c:v>
                </c:pt>
                <c:pt idx="411">
                  <c:v>48</c:v>
                </c:pt>
                <c:pt idx="412">
                  <c:v>45</c:v>
                </c:pt>
                <c:pt idx="413">
                  <c:v>49</c:v>
                </c:pt>
                <c:pt idx="414">
                  <c:v>29</c:v>
                </c:pt>
                <c:pt idx="415">
                  <c:v>53</c:v>
                </c:pt>
                <c:pt idx="416">
                  <c:v>31</c:v>
                </c:pt>
                <c:pt idx="417">
                  <c:v>31</c:v>
                </c:pt>
                <c:pt idx="418">
                  <c:v>42</c:v>
                </c:pt>
                <c:pt idx="419">
                  <c:v>39</c:v>
                </c:pt>
                <c:pt idx="420">
                  <c:v>35</c:v>
                </c:pt>
                <c:pt idx="421">
                  <c:v>24</c:v>
                </c:pt>
                <c:pt idx="422">
                  <c:v>57</c:v>
                </c:pt>
                <c:pt idx="423">
                  <c:v>55</c:v>
                </c:pt>
                <c:pt idx="424">
                  <c:v>52</c:v>
                </c:pt>
                <c:pt idx="425">
                  <c:v>57</c:v>
                </c:pt>
                <c:pt idx="426">
                  <c:v>54</c:v>
                </c:pt>
                <c:pt idx="427">
                  <c:v>50</c:v>
                </c:pt>
                <c:pt idx="428">
                  <c:v>57</c:v>
                </c:pt>
                <c:pt idx="429">
                  <c:v>55</c:v>
                </c:pt>
                <c:pt idx="430">
                  <c:v>52</c:v>
                </c:pt>
                <c:pt idx="431">
                  <c:v>40</c:v>
                </c:pt>
                <c:pt idx="432">
                  <c:v>48</c:v>
                </c:pt>
                <c:pt idx="433">
                  <c:v>60</c:v>
                </c:pt>
                <c:pt idx="434">
                  <c:v>51</c:v>
                </c:pt>
                <c:pt idx="435">
                  <c:v>48</c:v>
                </c:pt>
                <c:pt idx="436">
                  <c:v>57</c:v>
                </c:pt>
                <c:pt idx="437">
                  <c:v>32</c:v>
                </c:pt>
                <c:pt idx="438">
                  <c:v>31</c:v>
                </c:pt>
                <c:pt idx="439">
                  <c:v>51</c:v>
                </c:pt>
                <c:pt idx="440">
                  <c:v>27</c:v>
                </c:pt>
                <c:pt idx="441">
                  <c:v>25</c:v>
                </c:pt>
                <c:pt idx="442">
                  <c:v>45</c:v>
                </c:pt>
                <c:pt idx="443">
                  <c:v>50</c:v>
                </c:pt>
                <c:pt idx="444">
                  <c:v>49</c:v>
                </c:pt>
                <c:pt idx="445">
                  <c:v>41</c:v>
                </c:pt>
                <c:pt idx="446">
                  <c:v>52</c:v>
                </c:pt>
                <c:pt idx="447">
                  <c:v>20</c:v>
                </c:pt>
                <c:pt idx="448">
                  <c:v>57</c:v>
                </c:pt>
                <c:pt idx="449">
                  <c:v>20</c:v>
                </c:pt>
                <c:pt idx="450">
                  <c:v>37</c:v>
                </c:pt>
                <c:pt idx="451">
                  <c:v>38</c:v>
                </c:pt>
                <c:pt idx="452">
                  <c:v>39</c:v>
                </c:pt>
                <c:pt idx="453">
                  <c:v>34</c:v>
                </c:pt>
                <c:pt idx="454">
                  <c:v>52</c:v>
                </c:pt>
                <c:pt idx="455">
                  <c:v>43</c:v>
                </c:pt>
                <c:pt idx="456">
                  <c:v>29</c:v>
                </c:pt>
                <c:pt idx="457">
                  <c:v>60</c:v>
                </c:pt>
                <c:pt idx="458">
                  <c:v>57</c:v>
                </c:pt>
                <c:pt idx="459">
                  <c:v>27</c:v>
                </c:pt>
                <c:pt idx="460">
                  <c:v>36</c:v>
                </c:pt>
                <c:pt idx="461">
                  <c:v>60</c:v>
                </c:pt>
                <c:pt idx="462">
                  <c:v>49</c:v>
                </c:pt>
                <c:pt idx="463">
                  <c:v>23</c:v>
                </c:pt>
                <c:pt idx="464">
                  <c:v>55</c:v>
                </c:pt>
                <c:pt idx="465">
                  <c:v>44</c:v>
                </c:pt>
                <c:pt idx="466">
                  <c:v>23</c:v>
                </c:pt>
                <c:pt idx="467">
                  <c:v>46</c:v>
                </c:pt>
                <c:pt idx="468">
                  <c:v>58</c:v>
                </c:pt>
                <c:pt idx="469">
                  <c:v>33</c:v>
                </c:pt>
                <c:pt idx="470">
                  <c:v>34</c:v>
                </c:pt>
                <c:pt idx="471">
                  <c:v>45</c:v>
                </c:pt>
                <c:pt idx="472">
                  <c:v>26</c:v>
                </c:pt>
                <c:pt idx="473">
                  <c:v>24</c:v>
                </c:pt>
                <c:pt idx="474">
                  <c:v>35</c:v>
                </c:pt>
                <c:pt idx="475">
                  <c:v>30</c:v>
                </c:pt>
                <c:pt idx="476">
                  <c:v>43</c:v>
                </c:pt>
                <c:pt idx="477">
                  <c:v>54</c:v>
                </c:pt>
                <c:pt idx="478">
                  <c:v>20</c:v>
                </c:pt>
                <c:pt idx="479">
                  <c:v>25</c:v>
                </c:pt>
                <c:pt idx="480">
                  <c:v>58</c:v>
                </c:pt>
                <c:pt idx="481">
                  <c:v>22</c:v>
                </c:pt>
                <c:pt idx="482">
                  <c:v>43</c:v>
                </c:pt>
                <c:pt idx="483">
                  <c:v>45</c:v>
                </c:pt>
                <c:pt idx="484">
                  <c:v>45</c:v>
                </c:pt>
                <c:pt idx="485">
                  <c:v>26</c:v>
                </c:pt>
                <c:pt idx="486">
                  <c:v>54</c:v>
                </c:pt>
                <c:pt idx="487">
                  <c:v>46</c:v>
                </c:pt>
                <c:pt idx="488">
                  <c:v>35</c:v>
                </c:pt>
                <c:pt idx="489">
                  <c:v>57</c:v>
                </c:pt>
                <c:pt idx="490">
                  <c:v>44</c:v>
                </c:pt>
                <c:pt idx="491">
                  <c:v>22</c:v>
                </c:pt>
                <c:pt idx="492">
                  <c:v>38</c:v>
                </c:pt>
                <c:pt idx="493">
                  <c:v>30</c:v>
                </c:pt>
                <c:pt idx="494">
                  <c:v>26</c:v>
                </c:pt>
                <c:pt idx="495">
                  <c:v>35</c:v>
                </c:pt>
                <c:pt idx="496">
                  <c:v>44</c:v>
                </c:pt>
                <c:pt idx="497">
                  <c:v>35</c:v>
                </c:pt>
                <c:pt idx="498">
                  <c:v>58</c:v>
                </c:pt>
                <c:pt idx="499">
                  <c:v>24</c:v>
                </c:pt>
                <c:pt idx="500">
                  <c:v>21</c:v>
                </c:pt>
                <c:pt idx="501">
                  <c:v>23</c:v>
                </c:pt>
                <c:pt idx="502">
                  <c:v>59</c:v>
                </c:pt>
                <c:pt idx="503">
                  <c:v>27</c:v>
                </c:pt>
                <c:pt idx="504">
                  <c:v>49</c:v>
                </c:pt>
                <c:pt idx="505">
                  <c:v>52</c:v>
                </c:pt>
                <c:pt idx="506">
                  <c:v>34</c:v>
                </c:pt>
                <c:pt idx="507">
                  <c:v>23</c:v>
                </c:pt>
                <c:pt idx="508">
                  <c:v>37</c:v>
                </c:pt>
                <c:pt idx="509">
                  <c:v>21</c:v>
                </c:pt>
                <c:pt idx="510">
                  <c:v>26</c:v>
                </c:pt>
                <c:pt idx="511">
                  <c:v>52</c:v>
                </c:pt>
                <c:pt idx="512">
                  <c:v>51</c:v>
                </c:pt>
                <c:pt idx="513">
                  <c:v>53</c:v>
                </c:pt>
                <c:pt idx="514">
                  <c:v>28</c:v>
                </c:pt>
                <c:pt idx="515">
                  <c:v>23</c:v>
                </c:pt>
                <c:pt idx="516">
                  <c:v>20</c:v>
                </c:pt>
                <c:pt idx="517">
                  <c:v>29</c:v>
                </c:pt>
                <c:pt idx="518">
                  <c:v>26</c:v>
                </c:pt>
                <c:pt idx="519">
                  <c:v>48</c:v>
                </c:pt>
                <c:pt idx="520">
                  <c:v>44</c:v>
                </c:pt>
                <c:pt idx="521">
                  <c:v>20</c:v>
                </c:pt>
                <c:pt idx="522">
                  <c:v>41</c:v>
                </c:pt>
                <c:pt idx="523">
                  <c:v>48</c:v>
                </c:pt>
                <c:pt idx="524">
                  <c:v>24</c:v>
                </c:pt>
                <c:pt idx="525">
                  <c:v>30</c:v>
                </c:pt>
                <c:pt idx="526">
                  <c:v>50</c:v>
                </c:pt>
                <c:pt idx="527">
                  <c:v>52</c:v>
                </c:pt>
                <c:pt idx="528">
                  <c:v>20</c:v>
                </c:pt>
                <c:pt idx="529">
                  <c:v>21</c:v>
                </c:pt>
                <c:pt idx="530">
                  <c:v>20</c:v>
                </c:pt>
                <c:pt idx="531">
                  <c:v>54</c:v>
                </c:pt>
                <c:pt idx="532">
                  <c:v>40</c:v>
                </c:pt>
                <c:pt idx="533">
                  <c:v>25</c:v>
                </c:pt>
                <c:pt idx="534">
                  <c:v>52</c:v>
                </c:pt>
                <c:pt idx="535">
                  <c:v>27</c:v>
                </c:pt>
                <c:pt idx="536">
                  <c:v>37</c:v>
                </c:pt>
                <c:pt idx="537">
                  <c:v>55</c:v>
                </c:pt>
                <c:pt idx="538">
                  <c:v>51</c:v>
                </c:pt>
                <c:pt idx="539">
                  <c:v>25</c:v>
                </c:pt>
                <c:pt idx="540">
                  <c:v>36</c:v>
                </c:pt>
                <c:pt idx="541">
                  <c:v>51</c:v>
                </c:pt>
                <c:pt idx="542">
                  <c:v>34</c:v>
                </c:pt>
                <c:pt idx="543">
                  <c:v>45</c:v>
                </c:pt>
                <c:pt idx="544">
                  <c:v>56</c:v>
                </c:pt>
                <c:pt idx="545">
                  <c:v>38</c:v>
                </c:pt>
                <c:pt idx="546">
                  <c:v>22</c:v>
                </c:pt>
                <c:pt idx="547">
                  <c:v>25</c:v>
                </c:pt>
                <c:pt idx="548">
                  <c:v>31</c:v>
                </c:pt>
                <c:pt idx="549">
                  <c:v>59</c:v>
                </c:pt>
                <c:pt idx="550">
                  <c:v>28</c:v>
                </c:pt>
                <c:pt idx="551">
                  <c:v>46</c:v>
                </c:pt>
                <c:pt idx="552">
                  <c:v>34</c:v>
                </c:pt>
                <c:pt idx="553">
                  <c:v>51</c:v>
                </c:pt>
                <c:pt idx="554">
                  <c:v>20</c:v>
                </c:pt>
                <c:pt idx="555">
                  <c:v>35</c:v>
                </c:pt>
                <c:pt idx="556">
                  <c:v>39</c:v>
                </c:pt>
                <c:pt idx="557">
                  <c:v>59</c:v>
                </c:pt>
                <c:pt idx="558">
                  <c:v>46</c:v>
                </c:pt>
                <c:pt idx="559">
                  <c:v>39</c:v>
                </c:pt>
                <c:pt idx="560">
                  <c:v>54</c:v>
                </c:pt>
                <c:pt idx="561">
                  <c:v>24</c:v>
                </c:pt>
                <c:pt idx="562">
                  <c:v>58</c:v>
                </c:pt>
                <c:pt idx="563">
                  <c:v>28</c:v>
                </c:pt>
                <c:pt idx="564">
                  <c:v>59</c:v>
                </c:pt>
                <c:pt idx="565">
                  <c:v>60</c:v>
                </c:pt>
                <c:pt idx="566">
                  <c:v>37</c:v>
                </c:pt>
                <c:pt idx="567">
                  <c:v>48</c:v>
                </c:pt>
                <c:pt idx="568">
                  <c:v>46</c:v>
                </c:pt>
                <c:pt idx="569">
                  <c:v>52</c:v>
                </c:pt>
                <c:pt idx="570">
                  <c:v>28</c:v>
                </c:pt>
                <c:pt idx="571">
                  <c:v>57</c:v>
                </c:pt>
                <c:pt idx="572">
                  <c:v>32</c:v>
                </c:pt>
                <c:pt idx="573">
                  <c:v>43</c:v>
                </c:pt>
                <c:pt idx="574">
                  <c:v>20</c:v>
                </c:pt>
                <c:pt idx="575">
                  <c:v>40</c:v>
                </c:pt>
                <c:pt idx="576">
                  <c:v>22</c:v>
                </c:pt>
                <c:pt idx="577">
                  <c:v>45</c:v>
                </c:pt>
                <c:pt idx="578">
                  <c:v>28</c:v>
                </c:pt>
                <c:pt idx="579">
                  <c:v>40</c:v>
                </c:pt>
                <c:pt idx="580">
                  <c:v>23</c:v>
                </c:pt>
                <c:pt idx="581">
                  <c:v>31</c:v>
                </c:pt>
                <c:pt idx="582">
                  <c:v>46</c:v>
                </c:pt>
                <c:pt idx="583">
                  <c:v>47</c:v>
                </c:pt>
                <c:pt idx="584">
                  <c:v>43</c:v>
                </c:pt>
                <c:pt idx="585">
                  <c:v>56</c:v>
                </c:pt>
                <c:pt idx="586">
                  <c:v>53</c:v>
                </c:pt>
                <c:pt idx="587">
                  <c:v>47</c:v>
                </c:pt>
                <c:pt idx="588">
                  <c:v>24</c:v>
                </c:pt>
                <c:pt idx="589">
                  <c:v>20</c:v>
                </c:pt>
                <c:pt idx="590">
                  <c:v>47</c:v>
                </c:pt>
                <c:pt idx="591">
                  <c:v>57</c:v>
                </c:pt>
                <c:pt idx="592">
                  <c:v>34</c:v>
                </c:pt>
                <c:pt idx="593">
                  <c:v>28</c:v>
                </c:pt>
                <c:pt idx="594">
                  <c:v>46</c:v>
                </c:pt>
                <c:pt idx="595">
                  <c:v>28</c:v>
                </c:pt>
                <c:pt idx="596">
                  <c:v>46</c:v>
                </c:pt>
                <c:pt idx="597">
                  <c:v>26</c:v>
                </c:pt>
                <c:pt idx="598">
                  <c:v>37</c:v>
                </c:pt>
                <c:pt idx="599">
                  <c:v>33</c:v>
                </c:pt>
                <c:pt idx="600">
                  <c:v>59</c:v>
                </c:pt>
                <c:pt idx="601">
                  <c:v>38</c:v>
                </c:pt>
                <c:pt idx="602">
                  <c:v>49</c:v>
                </c:pt>
                <c:pt idx="603">
                  <c:v>32</c:v>
                </c:pt>
                <c:pt idx="604">
                  <c:v>49</c:v>
                </c:pt>
                <c:pt idx="605">
                  <c:v>21</c:v>
                </c:pt>
                <c:pt idx="606">
                  <c:v>33</c:v>
                </c:pt>
                <c:pt idx="607">
                  <c:v>42</c:v>
                </c:pt>
                <c:pt idx="608">
                  <c:v>54</c:v>
                </c:pt>
                <c:pt idx="609">
                  <c:v>56</c:v>
                </c:pt>
                <c:pt idx="610">
                  <c:v>23</c:v>
                </c:pt>
                <c:pt idx="611">
                  <c:v>57</c:v>
                </c:pt>
                <c:pt idx="612">
                  <c:v>27</c:v>
                </c:pt>
                <c:pt idx="613">
                  <c:v>40</c:v>
                </c:pt>
                <c:pt idx="614">
                  <c:v>29</c:v>
                </c:pt>
                <c:pt idx="615">
                  <c:v>22</c:v>
                </c:pt>
                <c:pt idx="616">
                  <c:v>38</c:v>
                </c:pt>
                <c:pt idx="617">
                  <c:v>42</c:v>
                </c:pt>
                <c:pt idx="618">
                  <c:v>39</c:v>
                </c:pt>
                <c:pt idx="619">
                  <c:v>47</c:v>
                </c:pt>
                <c:pt idx="620">
                  <c:v>54</c:v>
                </c:pt>
                <c:pt idx="621">
                  <c:v>26</c:v>
                </c:pt>
                <c:pt idx="622">
                  <c:v>59</c:v>
                </c:pt>
                <c:pt idx="623">
                  <c:v>47</c:v>
                </c:pt>
                <c:pt idx="624">
                  <c:v>23</c:v>
                </c:pt>
                <c:pt idx="625">
                  <c:v>58</c:v>
                </c:pt>
                <c:pt idx="626">
                  <c:v>36</c:v>
                </c:pt>
                <c:pt idx="627">
                  <c:v>37</c:v>
                </c:pt>
                <c:pt idx="628">
                  <c:v>31</c:v>
                </c:pt>
                <c:pt idx="629">
                  <c:v>48</c:v>
                </c:pt>
                <c:pt idx="630">
                  <c:v>44</c:v>
                </c:pt>
                <c:pt idx="631">
                  <c:v>36</c:v>
                </c:pt>
                <c:pt idx="632">
                  <c:v>44</c:v>
                </c:pt>
                <c:pt idx="633">
                  <c:v>60</c:v>
                </c:pt>
                <c:pt idx="634">
                  <c:v>29</c:v>
                </c:pt>
                <c:pt idx="635">
                  <c:v>53</c:v>
                </c:pt>
                <c:pt idx="636">
                  <c:v>51</c:v>
                </c:pt>
                <c:pt idx="637">
                  <c:v>60</c:v>
                </c:pt>
                <c:pt idx="638">
                  <c:v>29</c:v>
                </c:pt>
                <c:pt idx="639">
                  <c:v>51</c:v>
                </c:pt>
                <c:pt idx="640">
                  <c:v>42</c:v>
                </c:pt>
                <c:pt idx="641">
                  <c:v>26</c:v>
                </c:pt>
                <c:pt idx="642">
                  <c:v>50</c:v>
                </c:pt>
                <c:pt idx="643">
                  <c:v>34</c:v>
                </c:pt>
                <c:pt idx="644">
                  <c:v>48</c:v>
                </c:pt>
                <c:pt idx="645">
                  <c:v>31</c:v>
                </c:pt>
                <c:pt idx="646">
                  <c:v>54</c:v>
                </c:pt>
                <c:pt idx="647">
                  <c:v>37</c:v>
                </c:pt>
                <c:pt idx="648">
                  <c:v>51</c:v>
                </c:pt>
                <c:pt idx="649">
                  <c:v>49</c:v>
                </c:pt>
                <c:pt idx="650">
                  <c:v>29</c:v>
                </c:pt>
                <c:pt idx="651">
                  <c:v>53</c:v>
                </c:pt>
                <c:pt idx="652">
                  <c:v>60</c:v>
                </c:pt>
                <c:pt idx="653">
                  <c:v>40</c:v>
                </c:pt>
                <c:pt idx="654">
                  <c:v>42</c:v>
                </c:pt>
                <c:pt idx="655">
                  <c:v>49</c:v>
                </c:pt>
                <c:pt idx="656">
                  <c:v>49</c:v>
                </c:pt>
                <c:pt idx="657">
                  <c:v>57</c:v>
                </c:pt>
                <c:pt idx="658">
                  <c:v>55</c:v>
                </c:pt>
                <c:pt idx="659">
                  <c:v>44</c:v>
                </c:pt>
                <c:pt idx="660">
                  <c:v>44</c:v>
                </c:pt>
                <c:pt idx="661">
                  <c:v>53</c:v>
                </c:pt>
                <c:pt idx="662">
                  <c:v>20</c:v>
                </c:pt>
                <c:pt idx="663">
                  <c:v>20</c:v>
                </c:pt>
                <c:pt idx="664">
                  <c:v>41</c:v>
                </c:pt>
                <c:pt idx="665">
                  <c:v>46</c:v>
                </c:pt>
                <c:pt idx="666">
                  <c:v>48</c:v>
                </c:pt>
                <c:pt idx="667">
                  <c:v>48</c:v>
                </c:pt>
                <c:pt idx="668">
                  <c:v>28</c:v>
                </c:pt>
                <c:pt idx="669">
                  <c:v>58</c:v>
                </c:pt>
                <c:pt idx="670">
                  <c:v>52</c:v>
                </c:pt>
                <c:pt idx="671">
                  <c:v>35</c:v>
                </c:pt>
                <c:pt idx="672">
                  <c:v>45</c:v>
                </c:pt>
                <c:pt idx="673">
                  <c:v>26</c:v>
                </c:pt>
                <c:pt idx="674">
                  <c:v>27</c:v>
                </c:pt>
                <c:pt idx="675">
                  <c:v>39</c:v>
                </c:pt>
                <c:pt idx="676">
                  <c:v>27</c:v>
                </c:pt>
                <c:pt idx="677">
                  <c:v>53</c:v>
                </c:pt>
                <c:pt idx="678">
                  <c:v>46</c:v>
                </c:pt>
                <c:pt idx="679">
                  <c:v>29</c:v>
                </c:pt>
                <c:pt idx="680">
                  <c:v>24</c:v>
                </c:pt>
                <c:pt idx="681">
                  <c:v>50</c:v>
                </c:pt>
                <c:pt idx="682">
                  <c:v>57</c:v>
                </c:pt>
                <c:pt idx="683">
                  <c:v>22</c:v>
                </c:pt>
                <c:pt idx="684">
                  <c:v>22</c:v>
                </c:pt>
                <c:pt idx="685">
                  <c:v>34</c:v>
                </c:pt>
                <c:pt idx="686">
                  <c:v>26</c:v>
                </c:pt>
                <c:pt idx="687">
                  <c:v>56</c:v>
                </c:pt>
                <c:pt idx="688">
                  <c:v>43</c:v>
                </c:pt>
                <c:pt idx="689">
                  <c:v>48</c:v>
                </c:pt>
                <c:pt idx="690">
                  <c:v>25</c:v>
                </c:pt>
                <c:pt idx="691">
                  <c:v>27</c:v>
                </c:pt>
                <c:pt idx="692">
                  <c:v>51</c:v>
                </c:pt>
                <c:pt idx="693">
                  <c:v>57</c:v>
                </c:pt>
                <c:pt idx="694">
                  <c:v>48</c:v>
                </c:pt>
                <c:pt idx="695">
                  <c:v>49</c:v>
                </c:pt>
                <c:pt idx="696">
                  <c:v>38</c:v>
                </c:pt>
                <c:pt idx="697">
                  <c:v>37</c:v>
                </c:pt>
                <c:pt idx="698">
                  <c:v>20</c:v>
                </c:pt>
                <c:pt idx="699">
                  <c:v>57</c:v>
                </c:pt>
                <c:pt idx="700">
                  <c:v>26</c:v>
                </c:pt>
                <c:pt idx="701">
                  <c:v>32</c:v>
                </c:pt>
                <c:pt idx="702">
                  <c:v>40</c:v>
                </c:pt>
                <c:pt idx="703">
                  <c:v>27</c:v>
                </c:pt>
                <c:pt idx="704">
                  <c:v>46</c:v>
                </c:pt>
                <c:pt idx="705">
                  <c:v>38</c:v>
                </c:pt>
                <c:pt idx="706">
                  <c:v>43</c:v>
                </c:pt>
                <c:pt idx="707">
                  <c:v>28</c:v>
                </c:pt>
                <c:pt idx="708">
                  <c:v>27</c:v>
                </c:pt>
                <c:pt idx="709">
                  <c:v>37</c:v>
                </c:pt>
                <c:pt idx="710">
                  <c:v>40</c:v>
                </c:pt>
                <c:pt idx="711">
                  <c:v>20</c:v>
                </c:pt>
                <c:pt idx="712">
                  <c:v>45</c:v>
                </c:pt>
                <c:pt idx="713">
                  <c:v>49</c:v>
                </c:pt>
                <c:pt idx="714">
                  <c:v>38</c:v>
                </c:pt>
                <c:pt idx="715">
                  <c:v>20</c:v>
                </c:pt>
                <c:pt idx="716">
                  <c:v>44</c:v>
                </c:pt>
                <c:pt idx="717">
                  <c:v>23</c:v>
                </c:pt>
                <c:pt idx="718">
                  <c:v>54</c:v>
                </c:pt>
                <c:pt idx="719">
                  <c:v>29</c:v>
                </c:pt>
                <c:pt idx="720">
                  <c:v>30</c:v>
                </c:pt>
                <c:pt idx="721">
                  <c:v>38</c:v>
                </c:pt>
                <c:pt idx="722">
                  <c:v>26</c:v>
                </c:pt>
                <c:pt idx="723">
                  <c:v>34</c:v>
                </c:pt>
                <c:pt idx="724">
                  <c:v>28</c:v>
                </c:pt>
                <c:pt idx="725">
                  <c:v>60</c:v>
                </c:pt>
                <c:pt idx="726">
                  <c:v>55</c:v>
                </c:pt>
                <c:pt idx="727">
                  <c:v>37</c:v>
                </c:pt>
                <c:pt idx="728">
                  <c:v>48</c:v>
                </c:pt>
                <c:pt idx="729">
                  <c:v>21</c:v>
                </c:pt>
                <c:pt idx="730">
                  <c:v>21</c:v>
                </c:pt>
                <c:pt idx="731">
                  <c:v>41</c:v>
                </c:pt>
                <c:pt idx="732">
                  <c:v>30</c:v>
                </c:pt>
                <c:pt idx="733">
                  <c:v>56</c:v>
                </c:pt>
                <c:pt idx="734">
                  <c:v>41</c:v>
                </c:pt>
                <c:pt idx="735">
                  <c:v>21</c:v>
                </c:pt>
                <c:pt idx="736">
                  <c:v>46</c:v>
                </c:pt>
                <c:pt idx="737">
                  <c:v>56</c:v>
                </c:pt>
                <c:pt idx="738">
                  <c:v>37</c:v>
                </c:pt>
                <c:pt idx="739">
                  <c:v>21</c:v>
                </c:pt>
                <c:pt idx="740">
                  <c:v>59</c:v>
                </c:pt>
                <c:pt idx="741">
                  <c:v>54</c:v>
                </c:pt>
                <c:pt idx="742">
                  <c:v>48</c:v>
                </c:pt>
                <c:pt idx="743">
                  <c:v>48</c:v>
                </c:pt>
                <c:pt idx="744">
                  <c:v>31</c:v>
                </c:pt>
                <c:pt idx="745">
                  <c:v>38</c:v>
                </c:pt>
                <c:pt idx="746">
                  <c:v>29</c:v>
                </c:pt>
                <c:pt idx="747">
                  <c:v>24</c:v>
                </c:pt>
                <c:pt idx="748">
                  <c:v>28</c:v>
                </c:pt>
                <c:pt idx="749">
                  <c:v>27</c:v>
                </c:pt>
                <c:pt idx="750">
                  <c:v>53</c:v>
                </c:pt>
                <c:pt idx="751">
                  <c:v>29</c:v>
                </c:pt>
                <c:pt idx="752">
                  <c:v>40</c:v>
                </c:pt>
                <c:pt idx="753">
                  <c:v>33</c:v>
                </c:pt>
                <c:pt idx="754">
                  <c:v>25</c:v>
                </c:pt>
                <c:pt idx="755">
                  <c:v>32</c:v>
                </c:pt>
                <c:pt idx="756">
                  <c:v>49</c:v>
                </c:pt>
                <c:pt idx="757">
                  <c:v>24</c:v>
                </c:pt>
                <c:pt idx="758">
                  <c:v>51</c:v>
                </c:pt>
                <c:pt idx="759">
                  <c:v>47</c:v>
                </c:pt>
                <c:pt idx="760">
                  <c:v>55</c:v>
                </c:pt>
                <c:pt idx="761">
                  <c:v>20</c:v>
                </c:pt>
                <c:pt idx="762">
                  <c:v>28</c:v>
                </c:pt>
                <c:pt idx="763">
                  <c:v>30</c:v>
                </c:pt>
                <c:pt idx="764">
                  <c:v>56</c:v>
                </c:pt>
                <c:pt idx="765">
                  <c:v>46</c:v>
                </c:pt>
                <c:pt idx="766">
                  <c:v>49</c:v>
                </c:pt>
                <c:pt idx="767">
                  <c:v>21</c:v>
                </c:pt>
                <c:pt idx="768">
                  <c:v>52</c:v>
                </c:pt>
                <c:pt idx="769">
                  <c:v>53</c:v>
                </c:pt>
                <c:pt idx="770">
                  <c:v>21</c:v>
                </c:pt>
                <c:pt idx="771">
                  <c:v>44</c:v>
                </c:pt>
                <c:pt idx="772">
                  <c:v>48</c:v>
                </c:pt>
                <c:pt idx="773">
                  <c:v>34</c:v>
                </c:pt>
                <c:pt idx="774">
                  <c:v>52</c:v>
                </c:pt>
                <c:pt idx="775">
                  <c:v>52</c:v>
                </c:pt>
                <c:pt idx="776">
                  <c:v>55</c:v>
                </c:pt>
                <c:pt idx="777">
                  <c:v>27</c:v>
                </c:pt>
                <c:pt idx="778">
                  <c:v>35</c:v>
                </c:pt>
                <c:pt idx="779">
                  <c:v>35</c:v>
                </c:pt>
                <c:pt idx="780">
                  <c:v>57</c:v>
                </c:pt>
                <c:pt idx="781">
                  <c:v>26</c:v>
                </c:pt>
                <c:pt idx="782">
                  <c:v>56</c:v>
                </c:pt>
                <c:pt idx="783">
                  <c:v>46</c:v>
                </c:pt>
                <c:pt idx="784">
                  <c:v>30</c:v>
                </c:pt>
                <c:pt idx="785">
                  <c:v>59</c:v>
                </c:pt>
                <c:pt idx="786">
                  <c:v>43</c:v>
                </c:pt>
                <c:pt idx="787">
                  <c:v>37</c:v>
                </c:pt>
                <c:pt idx="788">
                  <c:v>29</c:v>
                </c:pt>
                <c:pt idx="789">
                  <c:v>47</c:v>
                </c:pt>
                <c:pt idx="790">
                  <c:v>48</c:v>
                </c:pt>
                <c:pt idx="791">
                  <c:v>21</c:v>
                </c:pt>
                <c:pt idx="792">
                  <c:v>35</c:v>
                </c:pt>
                <c:pt idx="793">
                  <c:v>31</c:v>
                </c:pt>
                <c:pt idx="794">
                  <c:v>54</c:v>
                </c:pt>
                <c:pt idx="795">
                  <c:v>50</c:v>
                </c:pt>
                <c:pt idx="796">
                  <c:v>49</c:v>
                </c:pt>
                <c:pt idx="797">
                  <c:v>60</c:v>
                </c:pt>
                <c:pt idx="798">
                  <c:v>42</c:v>
                </c:pt>
                <c:pt idx="799">
                  <c:v>20</c:v>
                </c:pt>
                <c:pt idx="800">
                  <c:v>60</c:v>
                </c:pt>
                <c:pt idx="801">
                  <c:v>30</c:v>
                </c:pt>
                <c:pt idx="802">
                  <c:v>37</c:v>
                </c:pt>
                <c:pt idx="803">
                  <c:v>21</c:v>
                </c:pt>
                <c:pt idx="804">
                  <c:v>30</c:v>
                </c:pt>
                <c:pt idx="805">
                  <c:v>32</c:v>
                </c:pt>
                <c:pt idx="806">
                  <c:v>34</c:v>
                </c:pt>
                <c:pt idx="807">
                  <c:v>41</c:v>
                </c:pt>
                <c:pt idx="808">
                  <c:v>58</c:v>
                </c:pt>
                <c:pt idx="809">
                  <c:v>42</c:v>
                </c:pt>
                <c:pt idx="810">
                  <c:v>35</c:v>
                </c:pt>
                <c:pt idx="811">
                  <c:v>43</c:v>
                </c:pt>
                <c:pt idx="812">
                  <c:v>52</c:v>
                </c:pt>
                <c:pt idx="813">
                  <c:v>58</c:v>
                </c:pt>
                <c:pt idx="814">
                  <c:v>31</c:v>
                </c:pt>
                <c:pt idx="815">
                  <c:v>30</c:v>
                </c:pt>
                <c:pt idx="816">
                  <c:v>45</c:v>
                </c:pt>
                <c:pt idx="817">
                  <c:v>47</c:v>
                </c:pt>
                <c:pt idx="818">
                  <c:v>49</c:v>
                </c:pt>
                <c:pt idx="819">
                  <c:v>52</c:v>
                </c:pt>
                <c:pt idx="820">
                  <c:v>23</c:v>
                </c:pt>
                <c:pt idx="821">
                  <c:v>45</c:v>
                </c:pt>
                <c:pt idx="822">
                  <c:v>37</c:v>
                </c:pt>
                <c:pt idx="823">
                  <c:v>54</c:v>
                </c:pt>
                <c:pt idx="824">
                  <c:v>43</c:v>
                </c:pt>
                <c:pt idx="825">
                  <c:v>21</c:v>
                </c:pt>
                <c:pt idx="826">
                  <c:v>49</c:v>
                </c:pt>
                <c:pt idx="827">
                  <c:v>22</c:v>
                </c:pt>
                <c:pt idx="828">
                  <c:v>48</c:v>
                </c:pt>
                <c:pt idx="829">
                  <c:v>54</c:v>
                </c:pt>
                <c:pt idx="830">
                  <c:v>20</c:v>
                </c:pt>
                <c:pt idx="831">
                  <c:v>48</c:v>
                </c:pt>
                <c:pt idx="832">
                  <c:v>33</c:v>
                </c:pt>
                <c:pt idx="833">
                  <c:v>36</c:v>
                </c:pt>
                <c:pt idx="834">
                  <c:v>47</c:v>
                </c:pt>
                <c:pt idx="835">
                  <c:v>52</c:v>
                </c:pt>
                <c:pt idx="836">
                  <c:v>36</c:v>
                </c:pt>
                <c:pt idx="837">
                  <c:v>48</c:v>
                </c:pt>
                <c:pt idx="838">
                  <c:v>50</c:v>
                </c:pt>
                <c:pt idx="839">
                  <c:v>42</c:v>
                </c:pt>
                <c:pt idx="840">
                  <c:v>34</c:v>
                </c:pt>
                <c:pt idx="841">
                  <c:v>29</c:v>
                </c:pt>
                <c:pt idx="842">
                  <c:v>59</c:v>
                </c:pt>
                <c:pt idx="843">
                  <c:v>59</c:v>
                </c:pt>
                <c:pt idx="844">
                  <c:v>38</c:v>
                </c:pt>
                <c:pt idx="845">
                  <c:v>56</c:v>
                </c:pt>
                <c:pt idx="846">
                  <c:v>52</c:v>
                </c:pt>
                <c:pt idx="847">
                  <c:v>36</c:v>
                </c:pt>
                <c:pt idx="848">
                  <c:v>20</c:v>
                </c:pt>
                <c:pt idx="849">
                  <c:v>34</c:v>
                </c:pt>
                <c:pt idx="850">
                  <c:v>24</c:v>
                </c:pt>
                <c:pt idx="851">
                  <c:v>36</c:v>
                </c:pt>
                <c:pt idx="852">
                  <c:v>35</c:v>
                </c:pt>
                <c:pt idx="853">
                  <c:v>44</c:v>
                </c:pt>
                <c:pt idx="854">
                  <c:v>55</c:v>
                </c:pt>
                <c:pt idx="855">
                  <c:v>52</c:v>
                </c:pt>
                <c:pt idx="856">
                  <c:v>57</c:v>
                </c:pt>
                <c:pt idx="857">
                  <c:v>29</c:v>
                </c:pt>
                <c:pt idx="858">
                  <c:v>45</c:v>
                </c:pt>
                <c:pt idx="859">
                  <c:v>60</c:v>
                </c:pt>
                <c:pt idx="860">
                  <c:v>42</c:v>
                </c:pt>
                <c:pt idx="861">
                  <c:v>29</c:v>
                </c:pt>
                <c:pt idx="862">
                  <c:v>27</c:v>
                </c:pt>
                <c:pt idx="863">
                  <c:v>32</c:v>
                </c:pt>
                <c:pt idx="864">
                  <c:v>39</c:v>
                </c:pt>
                <c:pt idx="865">
                  <c:v>60</c:v>
                </c:pt>
                <c:pt idx="866">
                  <c:v>27</c:v>
                </c:pt>
                <c:pt idx="867">
                  <c:v>25</c:v>
                </c:pt>
                <c:pt idx="868">
                  <c:v>52</c:v>
                </c:pt>
                <c:pt idx="869">
                  <c:v>47</c:v>
                </c:pt>
                <c:pt idx="870">
                  <c:v>59</c:v>
                </c:pt>
                <c:pt idx="871">
                  <c:v>60</c:v>
                </c:pt>
                <c:pt idx="872">
                  <c:v>39</c:v>
                </c:pt>
                <c:pt idx="873">
                  <c:v>47</c:v>
                </c:pt>
                <c:pt idx="874">
                  <c:v>53</c:v>
                </c:pt>
                <c:pt idx="875">
                  <c:v>26</c:v>
                </c:pt>
                <c:pt idx="876">
                  <c:v>42</c:v>
                </c:pt>
                <c:pt idx="877">
                  <c:v>60</c:v>
                </c:pt>
                <c:pt idx="878">
                  <c:v>46</c:v>
                </c:pt>
                <c:pt idx="879">
                  <c:v>55</c:v>
                </c:pt>
                <c:pt idx="880">
                  <c:v>51</c:v>
                </c:pt>
                <c:pt idx="881">
                  <c:v>49</c:v>
                </c:pt>
                <c:pt idx="882">
                  <c:v>46</c:v>
                </c:pt>
                <c:pt idx="883">
                  <c:v>45</c:v>
                </c:pt>
                <c:pt idx="884">
                  <c:v>22</c:v>
                </c:pt>
                <c:pt idx="885">
                  <c:v>50</c:v>
                </c:pt>
                <c:pt idx="886">
                  <c:v>21</c:v>
                </c:pt>
                <c:pt idx="887">
                  <c:v>41</c:v>
                </c:pt>
                <c:pt idx="888">
                  <c:v>21</c:v>
                </c:pt>
                <c:pt idx="889">
                  <c:v>22</c:v>
                </c:pt>
                <c:pt idx="890">
                  <c:v>60</c:v>
                </c:pt>
                <c:pt idx="891">
                  <c:v>24</c:v>
                </c:pt>
                <c:pt idx="892">
                  <c:v>57</c:v>
                </c:pt>
                <c:pt idx="893">
                  <c:v>43</c:v>
                </c:pt>
                <c:pt idx="894">
                  <c:v>58</c:v>
                </c:pt>
                <c:pt idx="895">
                  <c:v>20</c:v>
                </c:pt>
                <c:pt idx="896">
                  <c:v>24</c:v>
                </c:pt>
                <c:pt idx="897">
                  <c:v>44</c:v>
                </c:pt>
                <c:pt idx="898">
                  <c:v>26</c:v>
                </c:pt>
                <c:pt idx="899">
                  <c:v>36</c:v>
                </c:pt>
                <c:pt idx="900">
                  <c:v>57</c:v>
                </c:pt>
                <c:pt idx="901">
                  <c:v>32</c:v>
                </c:pt>
                <c:pt idx="902">
                  <c:v>40</c:v>
                </c:pt>
                <c:pt idx="903">
                  <c:v>55</c:v>
                </c:pt>
                <c:pt idx="904">
                  <c:v>44</c:v>
                </c:pt>
                <c:pt idx="905">
                  <c:v>48</c:v>
                </c:pt>
                <c:pt idx="906">
                  <c:v>38</c:v>
                </c:pt>
                <c:pt idx="907">
                  <c:v>42</c:v>
                </c:pt>
                <c:pt idx="908">
                  <c:v>44</c:v>
                </c:pt>
                <c:pt idx="909">
                  <c:v>38</c:v>
                </c:pt>
                <c:pt idx="910">
                  <c:v>36</c:v>
                </c:pt>
                <c:pt idx="911">
                  <c:v>21</c:v>
                </c:pt>
                <c:pt idx="912">
                  <c:v>58</c:v>
                </c:pt>
                <c:pt idx="913">
                  <c:v>56</c:v>
                </c:pt>
                <c:pt idx="914">
                  <c:v>40</c:v>
                </c:pt>
                <c:pt idx="915">
                  <c:v>41</c:v>
                </c:pt>
                <c:pt idx="916">
                  <c:v>21</c:v>
                </c:pt>
                <c:pt idx="917">
                  <c:v>26</c:v>
                </c:pt>
                <c:pt idx="918">
                  <c:v>55</c:v>
                </c:pt>
                <c:pt idx="919">
                  <c:v>27</c:v>
                </c:pt>
                <c:pt idx="920">
                  <c:v>33</c:v>
                </c:pt>
                <c:pt idx="921">
                  <c:v>22</c:v>
                </c:pt>
                <c:pt idx="922">
                  <c:v>24</c:v>
                </c:pt>
                <c:pt idx="923">
                  <c:v>40</c:v>
                </c:pt>
                <c:pt idx="924">
                  <c:v>21</c:v>
                </c:pt>
                <c:pt idx="925">
                  <c:v>25</c:v>
                </c:pt>
                <c:pt idx="926">
                  <c:v>29</c:v>
                </c:pt>
                <c:pt idx="927">
                  <c:v>52</c:v>
                </c:pt>
                <c:pt idx="928">
                  <c:v>28</c:v>
                </c:pt>
                <c:pt idx="929">
                  <c:v>39</c:v>
                </c:pt>
                <c:pt idx="930">
                  <c:v>27</c:v>
                </c:pt>
                <c:pt idx="931">
                  <c:v>60</c:v>
                </c:pt>
                <c:pt idx="932">
                  <c:v>38</c:v>
                </c:pt>
                <c:pt idx="933">
                  <c:v>34</c:v>
                </c:pt>
                <c:pt idx="934">
                  <c:v>58</c:v>
                </c:pt>
                <c:pt idx="935">
                  <c:v>28</c:v>
                </c:pt>
                <c:pt idx="936">
                  <c:v>43</c:v>
                </c:pt>
                <c:pt idx="937">
                  <c:v>25</c:v>
                </c:pt>
                <c:pt idx="938">
                  <c:v>34</c:v>
                </c:pt>
                <c:pt idx="939">
                  <c:v>22</c:v>
                </c:pt>
                <c:pt idx="940">
                  <c:v>24</c:v>
                </c:pt>
                <c:pt idx="941">
                  <c:v>46</c:v>
                </c:pt>
                <c:pt idx="942">
                  <c:v>22</c:v>
                </c:pt>
                <c:pt idx="943">
                  <c:v>40</c:v>
                </c:pt>
                <c:pt idx="944">
                  <c:v>37</c:v>
                </c:pt>
                <c:pt idx="945">
                  <c:v>25</c:v>
                </c:pt>
                <c:pt idx="946">
                  <c:v>25</c:v>
                </c:pt>
                <c:pt idx="947">
                  <c:v>52</c:v>
                </c:pt>
                <c:pt idx="948">
                  <c:v>57</c:v>
                </c:pt>
                <c:pt idx="949">
                  <c:v>30</c:v>
                </c:pt>
                <c:pt idx="950">
                  <c:v>27</c:v>
                </c:pt>
                <c:pt idx="951">
                  <c:v>56</c:v>
                </c:pt>
                <c:pt idx="952">
                  <c:v>30</c:v>
                </c:pt>
                <c:pt idx="953">
                  <c:v>37</c:v>
                </c:pt>
                <c:pt idx="954">
                  <c:v>49</c:v>
                </c:pt>
                <c:pt idx="955">
                  <c:v>45</c:v>
                </c:pt>
                <c:pt idx="956">
                  <c:v>58</c:v>
                </c:pt>
                <c:pt idx="957">
                  <c:v>60</c:v>
                </c:pt>
                <c:pt idx="958">
                  <c:v>39</c:v>
                </c:pt>
                <c:pt idx="959">
                  <c:v>48</c:v>
                </c:pt>
                <c:pt idx="960">
                  <c:v>34</c:v>
                </c:pt>
                <c:pt idx="961">
                  <c:v>21</c:v>
                </c:pt>
                <c:pt idx="962">
                  <c:v>33</c:v>
                </c:pt>
                <c:pt idx="963">
                  <c:v>47</c:v>
                </c:pt>
                <c:pt idx="964">
                  <c:v>57</c:v>
                </c:pt>
                <c:pt idx="965">
                  <c:v>33</c:v>
                </c:pt>
                <c:pt idx="966">
                  <c:v>35</c:v>
                </c:pt>
                <c:pt idx="967">
                  <c:v>20</c:v>
                </c:pt>
                <c:pt idx="968">
                  <c:v>24</c:v>
                </c:pt>
                <c:pt idx="969">
                  <c:v>39</c:v>
                </c:pt>
                <c:pt idx="970">
                  <c:v>22</c:v>
                </c:pt>
                <c:pt idx="971">
                  <c:v>24</c:v>
                </c:pt>
                <c:pt idx="972">
                  <c:v>47</c:v>
                </c:pt>
                <c:pt idx="973">
                  <c:v>33</c:v>
                </c:pt>
                <c:pt idx="974">
                  <c:v>47</c:v>
                </c:pt>
                <c:pt idx="975">
                  <c:v>42</c:v>
                </c:pt>
                <c:pt idx="976">
                  <c:v>45</c:v>
                </c:pt>
                <c:pt idx="977">
                  <c:v>24</c:v>
                </c:pt>
                <c:pt idx="978">
                  <c:v>21</c:v>
                </c:pt>
                <c:pt idx="979">
                  <c:v>20</c:v>
                </c:pt>
                <c:pt idx="980">
                  <c:v>21</c:v>
                </c:pt>
                <c:pt idx="981">
                  <c:v>31</c:v>
                </c:pt>
                <c:pt idx="982">
                  <c:v>26</c:v>
                </c:pt>
                <c:pt idx="983">
                  <c:v>41</c:v>
                </c:pt>
                <c:pt idx="984">
                  <c:v>41</c:v>
                </c:pt>
                <c:pt idx="985">
                  <c:v>21</c:v>
                </c:pt>
                <c:pt idx="986">
                  <c:v>42</c:v>
                </c:pt>
                <c:pt idx="987">
                  <c:v>36</c:v>
                </c:pt>
                <c:pt idx="988">
                  <c:v>39</c:v>
                </c:pt>
                <c:pt idx="989">
                  <c:v>39</c:v>
                </c:pt>
                <c:pt idx="990">
                  <c:v>49</c:v>
                </c:pt>
                <c:pt idx="991">
                  <c:v>25</c:v>
                </c:pt>
                <c:pt idx="992">
                  <c:v>33</c:v>
                </c:pt>
                <c:pt idx="993">
                  <c:v>54</c:v>
                </c:pt>
                <c:pt idx="994">
                  <c:v>20</c:v>
                </c:pt>
                <c:pt idx="995">
                  <c:v>55</c:v>
                </c:pt>
                <c:pt idx="996">
                  <c:v>60</c:v>
                </c:pt>
                <c:pt idx="997">
                  <c:v>60</c:v>
                </c:pt>
                <c:pt idx="998">
                  <c:v>47</c:v>
                </c:pt>
                <c:pt idx="999">
                  <c:v>22</c:v>
                </c:pt>
                <c:pt idx="1000">
                  <c:v>53</c:v>
                </c:pt>
                <c:pt idx="1001">
                  <c:v>52</c:v>
                </c:pt>
                <c:pt idx="1002">
                  <c:v>30</c:v>
                </c:pt>
                <c:pt idx="1003">
                  <c:v>60</c:v>
                </c:pt>
                <c:pt idx="1004">
                  <c:v>25</c:v>
                </c:pt>
                <c:pt idx="1005">
                  <c:v>51</c:v>
                </c:pt>
                <c:pt idx="1006">
                  <c:v>24</c:v>
                </c:pt>
                <c:pt idx="1007">
                  <c:v>48</c:v>
                </c:pt>
                <c:pt idx="1008">
                  <c:v>59</c:v>
                </c:pt>
                <c:pt idx="1009">
                  <c:v>23</c:v>
                </c:pt>
                <c:pt idx="1010">
                  <c:v>57</c:v>
                </c:pt>
                <c:pt idx="1011">
                  <c:v>21</c:v>
                </c:pt>
                <c:pt idx="1012">
                  <c:v>20</c:v>
                </c:pt>
                <c:pt idx="1013">
                  <c:v>59</c:v>
                </c:pt>
                <c:pt idx="1014">
                  <c:v>56</c:v>
                </c:pt>
                <c:pt idx="1015">
                  <c:v>59</c:v>
                </c:pt>
                <c:pt idx="1016">
                  <c:v>56</c:v>
                </c:pt>
                <c:pt idx="1017">
                  <c:v>45</c:v>
                </c:pt>
                <c:pt idx="1018">
                  <c:v>45</c:v>
                </c:pt>
                <c:pt idx="1019">
                  <c:v>44</c:v>
                </c:pt>
                <c:pt idx="1020">
                  <c:v>20</c:v>
                </c:pt>
                <c:pt idx="1021">
                  <c:v>45</c:v>
                </c:pt>
                <c:pt idx="1022">
                  <c:v>53</c:v>
                </c:pt>
                <c:pt idx="1023">
                  <c:v>30</c:v>
                </c:pt>
                <c:pt idx="1024">
                  <c:v>24</c:v>
                </c:pt>
                <c:pt idx="1025">
                  <c:v>20</c:v>
                </c:pt>
                <c:pt idx="1026">
                  <c:v>38</c:v>
                </c:pt>
                <c:pt idx="1027">
                  <c:v>52</c:v>
                </c:pt>
                <c:pt idx="1028">
                  <c:v>60</c:v>
                </c:pt>
                <c:pt idx="1029">
                  <c:v>29</c:v>
                </c:pt>
                <c:pt idx="1030">
                  <c:v>28</c:v>
                </c:pt>
                <c:pt idx="1031">
                  <c:v>53</c:v>
                </c:pt>
                <c:pt idx="1032">
                  <c:v>59</c:v>
                </c:pt>
                <c:pt idx="1033">
                  <c:v>21</c:v>
                </c:pt>
                <c:pt idx="1034">
                  <c:v>25</c:v>
                </c:pt>
                <c:pt idx="1035">
                  <c:v>58</c:v>
                </c:pt>
                <c:pt idx="1036">
                  <c:v>20</c:v>
                </c:pt>
                <c:pt idx="1037">
                  <c:v>39</c:v>
                </c:pt>
                <c:pt idx="1038">
                  <c:v>52</c:v>
                </c:pt>
                <c:pt idx="1039">
                  <c:v>44</c:v>
                </c:pt>
                <c:pt idx="1040">
                  <c:v>20</c:v>
                </c:pt>
                <c:pt idx="1041">
                  <c:v>37</c:v>
                </c:pt>
                <c:pt idx="1042">
                  <c:v>30</c:v>
                </c:pt>
                <c:pt idx="1043">
                  <c:v>31</c:v>
                </c:pt>
                <c:pt idx="1044">
                  <c:v>39</c:v>
                </c:pt>
                <c:pt idx="1045">
                  <c:v>20</c:v>
                </c:pt>
                <c:pt idx="1046">
                  <c:v>58</c:v>
                </c:pt>
                <c:pt idx="1047">
                  <c:v>32</c:v>
                </c:pt>
                <c:pt idx="1048">
                  <c:v>59</c:v>
                </c:pt>
                <c:pt idx="1049">
                  <c:v>49</c:v>
                </c:pt>
                <c:pt idx="1050">
                  <c:v>47</c:v>
                </c:pt>
                <c:pt idx="1051">
                  <c:v>42</c:v>
                </c:pt>
                <c:pt idx="1052">
                  <c:v>49</c:v>
                </c:pt>
                <c:pt idx="1053">
                  <c:v>53</c:v>
                </c:pt>
                <c:pt idx="1054">
                  <c:v>42</c:v>
                </c:pt>
                <c:pt idx="1055">
                  <c:v>20</c:v>
                </c:pt>
                <c:pt idx="1056">
                  <c:v>58</c:v>
                </c:pt>
                <c:pt idx="1057">
                  <c:v>25</c:v>
                </c:pt>
                <c:pt idx="1058">
                  <c:v>32</c:v>
                </c:pt>
                <c:pt idx="1059">
                  <c:v>49</c:v>
                </c:pt>
                <c:pt idx="1060">
                  <c:v>53</c:v>
                </c:pt>
                <c:pt idx="1061">
                  <c:v>47</c:v>
                </c:pt>
                <c:pt idx="1062">
                  <c:v>52</c:v>
                </c:pt>
                <c:pt idx="1063">
                  <c:v>57</c:v>
                </c:pt>
                <c:pt idx="1064">
                  <c:v>46</c:v>
                </c:pt>
                <c:pt idx="1065">
                  <c:v>28</c:v>
                </c:pt>
                <c:pt idx="1066">
                  <c:v>27</c:v>
                </c:pt>
                <c:pt idx="1067">
                  <c:v>23</c:v>
                </c:pt>
                <c:pt idx="1068">
                  <c:v>30</c:v>
                </c:pt>
                <c:pt idx="1069">
                  <c:v>46</c:v>
                </c:pt>
                <c:pt idx="1070">
                  <c:v>27</c:v>
                </c:pt>
                <c:pt idx="1071">
                  <c:v>50</c:v>
                </c:pt>
                <c:pt idx="1072">
                  <c:v>58</c:v>
                </c:pt>
                <c:pt idx="1073">
                  <c:v>42</c:v>
                </c:pt>
                <c:pt idx="1074">
                  <c:v>44</c:v>
                </c:pt>
                <c:pt idx="1075">
                  <c:v>33</c:v>
                </c:pt>
                <c:pt idx="1076">
                  <c:v>36</c:v>
                </c:pt>
                <c:pt idx="1077">
                  <c:v>43</c:v>
                </c:pt>
                <c:pt idx="1078">
                  <c:v>40</c:v>
                </c:pt>
                <c:pt idx="1079">
                  <c:v>24</c:v>
                </c:pt>
                <c:pt idx="1080">
                  <c:v>55</c:v>
                </c:pt>
                <c:pt idx="1081">
                  <c:v>31</c:v>
                </c:pt>
                <c:pt idx="1082">
                  <c:v>35</c:v>
                </c:pt>
                <c:pt idx="1083">
                  <c:v>29</c:v>
                </c:pt>
                <c:pt idx="1084">
                  <c:v>36</c:v>
                </c:pt>
                <c:pt idx="1085">
                  <c:v>56</c:v>
                </c:pt>
                <c:pt idx="1086">
                  <c:v>58</c:v>
                </c:pt>
                <c:pt idx="1087">
                  <c:v>36</c:v>
                </c:pt>
                <c:pt idx="1088">
                  <c:v>22</c:v>
                </c:pt>
                <c:pt idx="1089">
                  <c:v>36</c:v>
                </c:pt>
                <c:pt idx="1090">
                  <c:v>54</c:v>
                </c:pt>
                <c:pt idx="1091">
                  <c:v>58</c:v>
                </c:pt>
                <c:pt idx="1092">
                  <c:v>54</c:v>
                </c:pt>
                <c:pt idx="1093">
                  <c:v>47</c:v>
                </c:pt>
                <c:pt idx="1094">
                  <c:v>60</c:v>
                </c:pt>
                <c:pt idx="1095">
                  <c:v>47</c:v>
                </c:pt>
                <c:pt idx="1096">
                  <c:v>30</c:v>
                </c:pt>
                <c:pt idx="1097">
                  <c:v>47</c:v>
                </c:pt>
                <c:pt idx="1098">
                  <c:v>28</c:v>
                </c:pt>
                <c:pt idx="1099">
                  <c:v>53</c:v>
                </c:pt>
                <c:pt idx="1100">
                  <c:v>57</c:v>
                </c:pt>
                <c:pt idx="1101">
                  <c:v>27</c:v>
                </c:pt>
                <c:pt idx="1102">
                  <c:v>50</c:v>
                </c:pt>
                <c:pt idx="1103">
                  <c:v>22</c:v>
                </c:pt>
                <c:pt idx="1104">
                  <c:v>52</c:v>
                </c:pt>
                <c:pt idx="1105">
                  <c:v>46</c:v>
                </c:pt>
                <c:pt idx="1106">
                  <c:v>36</c:v>
                </c:pt>
                <c:pt idx="1107">
                  <c:v>21</c:v>
                </c:pt>
                <c:pt idx="1108">
                  <c:v>33</c:v>
                </c:pt>
                <c:pt idx="1109">
                  <c:v>33</c:v>
                </c:pt>
                <c:pt idx="1110">
                  <c:v>55</c:v>
                </c:pt>
                <c:pt idx="1111">
                  <c:v>20</c:v>
                </c:pt>
                <c:pt idx="1112">
                  <c:v>51</c:v>
                </c:pt>
                <c:pt idx="1113">
                  <c:v>41</c:v>
                </c:pt>
                <c:pt idx="1114">
                  <c:v>57</c:v>
                </c:pt>
                <c:pt idx="1115">
                  <c:v>39</c:v>
                </c:pt>
                <c:pt idx="1116">
                  <c:v>41</c:v>
                </c:pt>
                <c:pt idx="1117">
                  <c:v>46</c:v>
                </c:pt>
                <c:pt idx="1118">
                  <c:v>23</c:v>
                </c:pt>
                <c:pt idx="1119">
                  <c:v>34</c:v>
                </c:pt>
                <c:pt idx="1120">
                  <c:v>51</c:v>
                </c:pt>
                <c:pt idx="1121">
                  <c:v>20</c:v>
                </c:pt>
                <c:pt idx="1122">
                  <c:v>28</c:v>
                </c:pt>
                <c:pt idx="1123">
                  <c:v>60</c:v>
                </c:pt>
                <c:pt idx="1124">
                  <c:v>41</c:v>
                </c:pt>
                <c:pt idx="1125">
                  <c:v>48</c:v>
                </c:pt>
                <c:pt idx="1126">
                  <c:v>30</c:v>
                </c:pt>
                <c:pt idx="1127">
                  <c:v>32</c:v>
                </c:pt>
                <c:pt idx="1128">
                  <c:v>31</c:v>
                </c:pt>
                <c:pt idx="1129">
                  <c:v>40</c:v>
                </c:pt>
                <c:pt idx="1130">
                  <c:v>31</c:v>
                </c:pt>
                <c:pt idx="1131">
                  <c:v>35</c:v>
                </c:pt>
                <c:pt idx="1132">
                  <c:v>33</c:v>
                </c:pt>
                <c:pt idx="1133">
                  <c:v>30</c:v>
                </c:pt>
                <c:pt idx="1134">
                  <c:v>59</c:v>
                </c:pt>
                <c:pt idx="1135">
                  <c:v>37</c:v>
                </c:pt>
                <c:pt idx="1136">
                  <c:v>47</c:v>
                </c:pt>
                <c:pt idx="1137">
                  <c:v>20</c:v>
                </c:pt>
                <c:pt idx="1138">
                  <c:v>33</c:v>
                </c:pt>
                <c:pt idx="1139">
                  <c:v>24</c:v>
                </c:pt>
                <c:pt idx="1140">
                  <c:v>46</c:v>
                </c:pt>
                <c:pt idx="1141">
                  <c:v>59</c:v>
                </c:pt>
                <c:pt idx="1142">
                  <c:v>53</c:v>
                </c:pt>
                <c:pt idx="1143">
                  <c:v>21</c:v>
                </c:pt>
                <c:pt idx="1144">
                  <c:v>45</c:v>
                </c:pt>
                <c:pt idx="1145">
                  <c:v>29</c:v>
                </c:pt>
                <c:pt idx="1146">
                  <c:v>55</c:v>
                </c:pt>
                <c:pt idx="1147">
                  <c:v>55</c:v>
                </c:pt>
                <c:pt idx="1148">
                  <c:v>36</c:v>
                </c:pt>
                <c:pt idx="1149">
                  <c:v>22</c:v>
                </c:pt>
                <c:pt idx="1150">
                  <c:v>32</c:v>
                </c:pt>
                <c:pt idx="1151">
                  <c:v>49</c:v>
                </c:pt>
                <c:pt idx="1152">
                  <c:v>20</c:v>
                </c:pt>
                <c:pt idx="1153">
                  <c:v>47</c:v>
                </c:pt>
                <c:pt idx="1154">
                  <c:v>23</c:v>
                </c:pt>
                <c:pt idx="1155">
                  <c:v>37</c:v>
                </c:pt>
                <c:pt idx="1156">
                  <c:v>50</c:v>
                </c:pt>
                <c:pt idx="1157">
                  <c:v>57</c:v>
                </c:pt>
                <c:pt idx="1158">
                  <c:v>33</c:v>
                </c:pt>
                <c:pt idx="1159">
                  <c:v>43</c:v>
                </c:pt>
                <c:pt idx="1160">
                  <c:v>60</c:v>
                </c:pt>
                <c:pt idx="1161">
                  <c:v>26</c:v>
                </c:pt>
                <c:pt idx="1162">
                  <c:v>53</c:v>
                </c:pt>
                <c:pt idx="1163">
                  <c:v>47</c:v>
                </c:pt>
                <c:pt idx="1164">
                  <c:v>44</c:v>
                </c:pt>
                <c:pt idx="1165">
                  <c:v>41</c:v>
                </c:pt>
                <c:pt idx="1166">
                  <c:v>44</c:v>
                </c:pt>
                <c:pt idx="1167">
                  <c:v>33</c:v>
                </c:pt>
                <c:pt idx="1168">
                  <c:v>34</c:v>
                </c:pt>
                <c:pt idx="1169">
                  <c:v>38</c:v>
                </c:pt>
                <c:pt idx="1170">
                  <c:v>41</c:v>
                </c:pt>
                <c:pt idx="1171">
                  <c:v>33</c:v>
                </c:pt>
                <c:pt idx="1172">
                  <c:v>58</c:v>
                </c:pt>
                <c:pt idx="1173">
                  <c:v>39</c:v>
                </c:pt>
                <c:pt idx="1174">
                  <c:v>30</c:v>
                </c:pt>
                <c:pt idx="1175">
                  <c:v>20</c:v>
                </c:pt>
                <c:pt idx="1176">
                  <c:v>34</c:v>
                </c:pt>
                <c:pt idx="1177">
                  <c:v>38</c:v>
                </c:pt>
                <c:pt idx="1178">
                  <c:v>35</c:v>
                </c:pt>
                <c:pt idx="1179">
                  <c:v>31</c:v>
                </c:pt>
                <c:pt idx="1180">
                  <c:v>60</c:v>
                </c:pt>
                <c:pt idx="1181">
                  <c:v>46</c:v>
                </c:pt>
                <c:pt idx="1182">
                  <c:v>46</c:v>
                </c:pt>
                <c:pt idx="1183">
                  <c:v>24</c:v>
                </c:pt>
                <c:pt idx="1184">
                  <c:v>25</c:v>
                </c:pt>
                <c:pt idx="1185">
                  <c:v>38</c:v>
                </c:pt>
                <c:pt idx="1186">
                  <c:v>21</c:v>
                </c:pt>
                <c:pt idx="1187">
                  <c:v>34</c:v>
                </c:pt>
                <c:pt idx="1188">
                  <c:v>59</c:v>
                </c:pt>
                <c:pt idx="1189">
                  <c:v>21</c:v>
                </c:pt>
                <c:pt idx="1190">
                  <c:v>22</c:v>
                </c:pt>
                <c:pt idx="1191">
                  <c:v>59</c:v>
                </c:pt>
                <c:pt idx="1192">
                  <c:v>21</c:v>
                </c:pt>
                <c:pt idx="1193">
                  <c:v>54</c:v>
                </c:pt>
                <c:pt idx="1194">
                  <c:v>33</c:v>
                </c:pt>
                <c:pt idx="1195">
                  <c:v>24</c:v>
                </c:pt>
                <c:pt idx="1196">
                  <c:v>48</c:v>
                </c:pt>
                <c:pt idx="1197">
                  <c:v>49</c:v>
                </c:pt>
                <c:pt idx="1198">
                  <c:v>28</c:v>
                </c:pt>
                <c:pt idx="1199">
                  <c:v>54</c:v>
                </c:pt>
                <c:pt idx="1200">
                  <c:v>51</c:v>
                </c:pt>
                <c:pt idx="1201">
                  <c:v>57</c:v>
                </c:pt>
                <c:pt idx="1202">
                  <c:v>22</c:v>
                </c:pt>
                <c:pt idx="1203">
                  <c:v>33</c:v>
                </c:pt>
                <c:pt idx="1204">
                  <c:v>57</c:v>
                </c:pt>
                <c:pt idx="1205">
                  <c:v>35</c:v>
                </c:pt>
                <c:pt idx="1206">
                  <c:v>22</c:v>
                </c:pt>
                <c:pt idx="1207">
                  <c:v>46</c:v>
                </c:pt>
                <c:pt idx="1208">
                  <c:v>26</c:v>
                </c:pt>
                <c:pt idx="1209">
                  <c:v>37</c:v>
                </c:pt>
                <c:pt idx="1210">
                  <c:v>33</c:v>
                </c:pt>
                <c:pt idx="1211">
                  <c:v>55</c:v>
                </c:pt>
                <c:pt idx="1212">
                  <c:v>58</c:v>
                </c:pt>
                <c:pt idx="1213">
                  <c:v>40</c:v>
                </c:pt>
                <c:pt idx="1214">
                  <c:v>50</c:v>
                </c:pt>
                <c:pt idx="1215">
                  <c:v>37</c:v>
                </c:pt>
                <c:pt idx="1216">
                  <c:v>30</c:v>
                </c:pt>
                <c:pt idx="1217">
                  <c:v>48</c:v>
                </c:pt>
                <c:pt idx="1218">
                  <c:v>39</c:v>
                </c:pt>
                <c:pt idx="1219">
                  <c:v>32</c:v>
                </c:pt>
                <c:pt idx="1220">
                  <c:v>49</c:v>
                </c:pt>
                <c:pt idx="1221">
                  <c:v>33</c:v>
                </c:pt>
                <c:pt idx="1222">
                  <c:v>50</c:v>
                </c:pt>
                <c:pt idx="1223">
                  <c:v>48</c:v>
                </c:pt>
                <c:pt idx="1224">
                  <c:v>56</c:v>
                </c:pt>
                <c:pt idx="1225">
                  <c:v>52</c:v>
                </c:pt>
                <c:pt idx="1226">
                  <c:v>24</c:v>
                </c:pt>
                <c:pt idx="1227">
                  <c:v>47</c:v>
                </c:pt>
                <c:pt idx="1228">
                  <c:v>33</c:v>
                </c:pt>
                <c:pt idx="1229">
                  <c:v>52</c:v>
                </c:pt>
                <c:pt idx="1230">
                  <c:v>26</c:v>
                </c:pt>
                <c:pt idx="1231">
                  <c:v>52</c:v>
                </c:pt>
                <c:pt idx="1232">
                  <c:v>51</c:v>
                </c:pt>
                <c:pt idx="1233">
                  <c:v>21</c:v>
                </c:pt>
                <c:pt idx="1234">
                  <c:v>50</c:v>
                </c:pt>
                <c:pt idx="1235">
                  <c:v>37</c:v>
                </c:pt>
                <c:pt idx="1236">
                  <c:v>21</c:v>
                </c:pt>
                <c:pt idx="1237">
                  <c:v>46</c:v>
                </c:pt>
                <c:pt idx="1238">
                  <c:v>34</c:v>
                </c:pt>
                <c:pt idx="1239">
                  <c:v>35</c:v>
                </c:pt>
                <c:pt idx="1240">
                  <c:v>47</c:v>
                </c:pt>
                <c:pt idx="1241">
                  <c:v>50</c:v>
                </c:pt>
                <c:pt idx="1242">
                  <c:v>44</c:v>
                </c:pt>
                <c:pt idx="1243">
                  <c:v>30</c:v>
                </c:pt>
                <c:pt idx="1244">
                  <c:v>40</c:v>
                </c:pt>
                <c:pt idx="1245">
                  <c:v>56</c:v>
                </c:pt>
                <c:pt idx="1246">
                  <c:v>42</c:v>
                </c:pt>
                <c:pt idx="1247">
                  <c:v>54</c:v>
                </c:pt>
                <c:pt idx="1248">
                  <c:v>39</c:v>
                </c:pt>
                <c:pt idx="1249">
                  <c:v>48</c:v>
                </c:pt>
                <c:pt idx="1250">
                  <c:v>42</c:v>
                </c:pt>
                <c:pt idx="1251">
                  <c:v>51</c:v>
                </c:pt>
                <c:pt idx="1252">
                  <c:v>58</c:v>
                </c:pt>
                <c:pt idx="1253">
                  <c:v>43</c:v>
                </c:pt>
                <c:pt idx="1254">
                  <c:v>47</c:v>
                </c:pt>
                <c:pt idx="1255">
                  <c:v>33</c:v>
                </c:pt>
                <c:pt idx="1256">
                  <c:v>39</c:v>
                </c:pt>
                <c:pt idx="1257">
                  <c:v>21</c:v>
                </c:pt>
                <c:pt idx="1258">
                  <c:v>29</c:v>
                </c:pt>
                <c:pt idx="1259">
                  <c:v>31</c:v>
                </c:pt>
                <c:pt idx="1260">
                  <c:v>37</c:v>
                </c:pt>
                <c:pt idx="1261">
                  <c:v>33</c:v>
                </c:pt>
                <c:pt idx="1262">
                  <c:v>53</c:v>
                </c:pt>
                <c:pt idx="1263">
                  <c:v>45</c:v>
                </c:pt>
                <c:pt idx="1264">
                  <c:v>21</c:v>
                </c:pt>
                <c:pt idx="1265">
                  <c:v>47</c:v>
                </c:pt>
                <c:pt idx="1266">
                  <c:v>26</c:v>
                </c:pt>
                <c:pt idx="1267">
                  <c:v>30</c:v>
                </c:pt>
                <c:pt idx="1268">
                  <c:v>28</c:v>
                </c:pt>
                <c:pt idx="1269">
                  <c:v>20</c:v>
                </c:pt>
                <c:pt idx="1270">
                  <c:v>40</c:v>
                </c:pt>
                <c:pt idx="1271">
                  <c:v>57</c:v>
                </c:pt>
                <c:pt idx="1272">
                  <c:v>59</c:v>
                </c:pt>
                <c:pt idx="1273">
                  <c:v>27</c:v>
                </c:pt>
                <c:pt idx="1274">
                  <c:v>57</c:v>
                </c:pt>
                <c:pt idx="1275">
                  <c:v>48</c:v>
                </c:pt>
                <c:pt idx="1276">
                  <c:v>30</c:v>
                </c:pt>
                <c:pt idx="1277">
                  <c:v>26</c:v>
                </c:pt>
                <c:pt idx="1278">
                  <c:v>23</c:v>
                </c:pt>
                <c:pt idx="1279">
                  <c:v>47</c:v>
                </c:pt>
                <c:pt idx="1280">
                  <c:v>36</c:v>
                </c:pt>
                <c:pt idx="1281">
                  <c:v>24</c:v>
                </c:pt>
                <c:pt idx="1282">
                  <c:v>60</c:v>
                </c:pt>
                <c:pt idx="1283">
                  <c:v>27</c:v>
                </c:pt>
                <c:pt idx="1284">
                  <c:v>41</c:v>
                </c:pt>
                <c:pt idx="1285">
                  <c:v>47</c:v>
                </c:pt>
                <c:pt idx="1286">
                  <c:v>56</c:v>
                </c:pt>
                <c:pt idx="1287">
                  <c:v>53</c:v>
                </c:pt>
                <c:pt idx="1288">
                  <c:v>53</c:v>
                </c:pt>
                <c:pt idx="1289">
                  <c:v>38</c:v>
                </c:pt>
                <c:pt idx="1290">
                  <c:v>39</c:v>
                </c:pt>
                <c:pt idx="1291">
                  <c:v>37</c:v>
                </c:pt>
                <c:pt idx="1292">
                  <c:v>55</c:v>
                </c:pt>
                <c:pt idx="1293">
                  <c:v>58</c:v>
                </c:pt>
                <c:pt idx="1294">
                  <c:v>38</c:v>
                </c:pt>
                <c:pt idx="1295">
                  <c:v>35</c:v>
                </c:pt>
                <c:pt idx="1296">
                  <c:v>28</c:v>
                </c:pt>
                <c:pt idx="1297">
                  <c:v>37</c:v>
                </c:pt>
                <c:pt idx="1298">
                  <c:v>50</c:v>
                </c:pt>
                <c:pt idx="1299">
                  <c:v>54</c:v>
                </c:pt>
                <c:pt idx="1300">
                  <c:v>23</c:v>
                </c:pt>
                <c:pt idx="1301">
                  <c:v>30</c:v>
                </c:pt>
                <c:pt idx="1302">
                  <c:v>42</c:v>
                </c:pt>
                <c:pt idx="1303">
                  <c:v>48</c:v>
                </c:pt>
                <c:pt idx="1304">
                  <c:v>36</c:v>
                </c:pt>
                <c:pt idx="1305">
                  <c:v>53</c:v>
                </c:pt>
                <c:pt idx="1306">
                  <c:v>54</c:v>
                </c:pt>
                <c:pt idx="1307">
                  <c:v>44</c:v>
                </c:pt>
                <c:pt idx="1308">
                  <c:v>54</c:v>
                </c:pt>
                <c:pt idx="1309">
                  <c:v>55</c:v>
                </c:pt>
                <c:pt idx="1310">
                  <c:v>47</c:v>
                </c:pt>
                <c:pt idx="1311">
                  <c:v>30</c:v>
                </c:pt>
                <c:pt idx="1312">
                  <c:v>53</c:v>
                </c:pt>
                <c:pt idx="1313">
                  <c:v>26</c:v>
                </c:pt>
                <c:pt idx="1314">
                  <c:v>32</c:v>
                </c:pt>
                <c:pt idx="1315">
                  <c:v>41</c:v>
                </c:pt>
                <c:pt idx="1316">
                  <c:v>34</c:v>
                </c:pt>
                <c:pt idx="1317">
                  <c:v>54</c:v>
                </c:pt>
                <c:pt idx="1318">
                  <c:v>25</c:v>
                </c:pt>
                <c:pt idx="1319">
                  <c:v>57</c:v>
                </c:pt>
                <c:pt idx="1320">
                  <c:v>34</c:v>
                </c:pt>
                <c:pt idx="1321">
                  <c:v>35</c:v>
                </c:pt>
                <c:pt idx="1322">
                  <c:v>31</c:v>
                </c:pt>
                <c:pt idx="1323">
                  <c:v>29</c:v>
                </c:pt>
                <c:pt idx="1324">
                  <c:v>51</c:v>
                </c:pt>
                <c:pt idx="1325">
                  <c:v>28</c:v>
                </c:pt>
                <c:pt idx="1326">
                  <c:v>56</c:v>
                </c:pt>
                <c:pt idx="1327">
                  <c:v>28</c:v>
                </c:pt>
                <c:pt idx="1328">
                  <c:v>27</c:v>
                </c:pt>
                <c:pt idx="1329">
                  <c:v>25</c:v>
                </c:pt>
                <c:pt idx="1330">
                  <c:v>48</c:v>
                </c:pt>
                <c:pt idx="1331">
                  <c:v>22</c:v>
                </c:pt>
                <c:pt idx="1332">
                  <c:v>21</c:v>
                </c:pt>
                <c:pt idx="1333">
                  <c:v>28</c:v>
                </c:pt>
                <c:pt idx="1334">
                  <c:v>22</c:v>
                </c:pt>
                <c:pt idx="1335">
                  <c:v>42</c:v>
                </c:pt>
                <c:pt idx="1336">
                  <c:v>56</c:v>
                </c:pt>
                <c:pt idx="1337">
                  <c:v>25</c:v>
                </c:pt>
                <c:pt idx="1338">
                  <c:v>50</c:v>
                </c:pt>
                <c:pt idx="1339">
                  <c:v>35</c:v>
                </c:pt>
                <c:pt idx="1340">
                  <c:v>46</c:v>
                </c:pt>
                <c:pt idx="1341">
                  <c:v>42</c:v>
                </c:pt>
                <c:pt idx="1342">
                  <c:v>32</c:v>
                </c:pt>
                <c:pt idx="1343">
                  <c:v>36</c:v>
                </c:pt>
                <c:pt idx="1344">
                  <c:v>47</c:v>
                </c:pt>
              </c:numCache>
            </c:numRef>
          </c:xVal>
          <c:yVal>
            <c:numRef>
              <c:f>Sheet11!$F$31:$F$1375</c:f>
              <c:numCache>
                <c:formatCode>General</c:formatCode>
                <c:ptCount val="1345"/>
                <c:pt idx="0">
                  <c:v>0.26212342750850431</c:v>
                </c:pt>
                <c:pt idx="1">
                  <c:v>0.22415963796243649</c:v>
                </c:pt>
                <c:pt idx="2">
                  <c:v>4.8930663788163353E-2</c:v>
                </c:pt>
                <c:pt idx="3">
                  <c:v>0.33963905164428781</c:v>
                </c:pt>
                <c:pt idx="4">
                  <c:v>5.7813695609844284E-2</c:v>
                </c:pt>
                <c:pt idx="5">
                  <c:v>9.0914160637223407E-2</c:v>
                </c:pt>
                <c:pt idx="6">
                  <c:v>0.19994220475673818</c:v>
                </c:pt>
                <c:pt idx="7">
                  <c:v>6.6696727431525105E-2</c:v>
                </c:pt>
                <c:pt idx="8">
                  <c:v>0.31542161843858951</c:v>
                </c:pt>
                <c:pt idx="9">
                  <c:v>0.19751054249739386</c:v>
                </c:pt>
                <c:pt idx="10">
                  <c:v>0.36871980936867477</c:v>
                </c:pt>
                <c:pt idx="11">
                  <c:v>0.17086144703235123</c:v>
                </c:pt>
                <c:pt idx="12">
                  <c:v>0.12887795018329123</c:v>
                </c:pt>
                <c:pt idx="13">
                  <c:v>0.35095374572531302</c:v>
                </c:pt>
                <c:pt idx="14">
                  <c:v>0.41958633803941564</c:v>
                </c:pt>
                <c:pt idx="15">
                  <c:v>0.22415963796243649</c:v>
                </c:pt>
                <c:pt idx="16">
                  <c:v>0.36628814710933044</c:v>
                </c:pt>
                <c:pt idx="17">
                  <c:v>0.40182027439605389</c:v>
                </c:pt>
                <c:pt idx="18">
                  <c:v>0.19751054249739386</c:v>
                </c:pt>
                <c:pt idx="19">
                  <c:v>0.21770826840009994</c:v>
                </c:pt>
                <c:pt idx="20">
                  <c:v>0.41070330621773482</c:v>
                </c:pt>
                <c:pt idx="21">
                  <c:v>0.27988949115186607</c:v>
                </c:pt>
                <c:pt idx="22">
                  <c:v>0.38405421075269214</c:v>
                </c:pt>
                <c:pt idx="23">
                  <c:v>0.28634086071420256</c:v>
                </c:pt>
                <c:pt idx="24">
                  <c:v>0.10222885471824861</c:v>
                </c:pt>
                <c:pt idx="25">
                  <c:v>0.25080873342747911</c:v>
                </c:pt>
                <c:pt idx="26">
                  <c:v>0.36871980936867477</c:v>
                </c:pt>
                <c:pt idx="27">
                  <c:v>0.33963905164428781</c:v>
                </c:pt>
                <c:pt idx="28">
                  <c:v>0.10222885471824861</c:v>
                </c:pt>
                <c:pt idx="29">
                  <c:v>0.31542161843858951</c:v>
                </c:pt>
                <c:pt idx="30">
                  <c:v>0.26212342750850431</c:v>
                </c:pt>
                <c:pt idx="31">
                  <c:v>0.18862751067571298</c:v>
                </c:pt>
                <c:pt idx="32">
                  <c:v>0.11111188653992948</c:v>
                </c:pt>
                <c:pt idx="33">
                  <c:v>0.18862751067571298</c:v>
                </c:pt>
                <c:pt idx="34">
                  <c:v>0.14664401382665299</c:v>
                </c:pt>
                <c:pt idx="35">
                  <c:v>0.39293724257437307</c:v>
                </c:pt>
                <c:pt idx="36">
                  <c:v>0.35983677754699395</c:v>
                </c:pt>
                <c:pt idx="37">
                  <c:v>0.33075601982260694</c:v>
                </c:pt>
                <c:pt idx="38">
                  <c:v>0.31298995617924519</c:v>
                </c:pt>
                <c:pt idx="39">
                  <c:v>0.17329310929169561</c:v>
                </c:pt>
                <c:pt idx="40">
                  <c:v>0.31542161843858951</c:v>
                </c:pt>
                <c:pt idx="41">
                  <c:v>0.21527660614075561</c:v>
                </c:pt>
                <c:pt idx="42">
                  <c:v>0.18217614111337649</c:v>
                </c:pt>
                <c:pt idx="43">
                  <c:v>0.17329310929169561</c:v>
                </c:pt>
                <c:pt idx="44">
                  <c:v>0.27988949115186607</c:v>
                </c:pt>
                <c:pt idx="45">
                  <c:v>0.29765555479522782</c:v>
                </c:pt>
                <c:pt idx="46">
                  <c:v>0.30653858661690869</c:v>
                </c:pt>
                <c:pt idx="47">
                  <c:v>0.31542161843858951</c:v>
                </c:pt>
                <c:pt idx="48">
                  <c:v>0.29765555479522782</c:v>
                </c:pt>
                <c:pt idx="49">
                  <c:v>0.31542161843858951</c:v>
                </c:pt>
                <c:pt idx="50">
                  <c:v>4.8930663788163353E-2</c:v>
                </c:pt>
                <c:pt idx="51">
                  <c:v>0.42846936986109657</c:v>
                </c:pt>
                <c:pt idx="52">
                  <c:v>0.27988949115186607</c:v>
                </c:pt>
                <c:pt idx="53">
                  <c:v>0.37517117893101132</c:v>
                </c:pt>
                <c:pt idx="54">
                  <c:v>0.23304266978411736</c:v>
                </c:pt>
                <c:pt idx="55">
                  <c:v>0.14664401382665299</c:v>
                </c:pt>
                <c:pt idx="56">
                  <c:v>0.30653858661690869</c:v>
                </c:pt>
                <c:pt idx="57">
                  <c:v>0.20639357431907474</c:v>
                </c:pt>
                <c:pt idx="58">
                  <c:v>0.30653858661690869</c:v>
                </c:pt>
                <c:pt idx="59">
                  <c:v>0.27988949115186607</c:v>
                </c:pt>
                <c:pt idx="60">
                  <c:v>0.20639357431907474</c:v>
                </c:pt>
                <c:pt idx="61">
                  <c:v>8.4462791074886856E-2</c:v>
                </c:pt>
                <c:pt idx="62">
                  <c:v>0.29765555479522782</c:v>
                </c:pt>
                <c:pt idx="63">
                  <c:v>0.21770826840009994</c:v>
                </c:pt>
                <c:pt idx="64">
                  <c:v>0.36628814710933044</c:v>
                </c:pt>
                <c:pt idx="65">
                  <c:v>0.35983677754699395</c:v>
                </c:pt>
                <c:pt idx="66">
                  <c:v>0.19105917293505736</c:v>
                </c:pt>
                <c:pt idx="67">
                  <c:v>0.26857479707084081</c:v>
                </c:pt>
                <c:pt idx="68">
                  <c:v>0.13532931974562773</c:v>
                </c:pt>
                <c:pt idx="69">
                  <c:v>0.11999491836161036</c:v>
                </c:pt>
                <c:pt idx="70">
                  <c:v>7.557975925320598E-2</c:v>
                </c:pt>
                <c:pt idx="71">
                  <c:v>0.14421235156730861</c:v>
                </c:pt>
                <c:pt idx="72">
                  <c:v>0.20882523657841906</c:v>
                </c:pt>
                <c:pt idx="73">
                  <c:v>0.15309538338898948</c:v>
                </c:pt>
                <c:pt idx="74">
                  <c:v>0.19105917293505736</c:v>
                </c:pt>
                <c:pt idx="75">
                  <c:v>0.33318768208195126</c:v>
                </c:pt>
                <c:pt idx="76">
                  <c:v>0.43735240168277739</c:v>
                </c:pt>
                <c:pt idx="77">
                  <c:v>0.42846936986109657</c:v>
                </c:pt>
                <c:pt idx="78">
                  <c:v>0.20882523657841906</c:v>
                </c:pt>
                <c:pt idx="79">
                  <c:v>0.11999491836161036</c:v>
                </c:pt>
                <c:pt idx="80">
                  <c:v>0.20639357431907474</c:v>
                </c:pt>
                <c:pt idx="81">
                  <c:v>0.27745782889252169</c:v>
                </c:pt>
                <c:pt idx="82">
                  <c:v>0.44623543350445827</c:v>
                </c:pt>
                <c:pt idx="83">
                  <c:v>0.27100645933018519</c:v>
                </c:pt>
                <c:pt idx="84">
                  <c:v>0.44623543350445827</c:v>
                </c:pt>
                <c:pt idx="85">
                  <c:v>0.35983677754699395</c:v>
                </c:pt>
                <c:pt idx="86">
                  <c:v>0.17329310929169561</c:v>
                </c:pt>
                <c:pt idx="87">
                  <c:v>0.26212342750850431</c:v>
                </c:pt>
                <c:pt idx="88">
                  <c:v>8.4462791074886856E-2</c:v>
                </c:pt>
                <c:pt idx="89">
                  <c:v>0.20639357431907474</c:v>
                </c:pt>
                <c:pt idx="90">
                  <c:v>0.20882523657841906</c:v>
                </c:pt>
                <c:pt idx="91">
                  <c:v>0.25324039568682344</c:v>
                </c:pt>
                <c:pt idx="92">
                  <c:v>0.19994220475673818</c:v>
                </c:pt>
                <c:pt idx="93">
                  <c:v>6.6696727431525105E-2</c:v>
                </c:pt>
                <c:pt idx="94">
                  <c:v>0.29522389253588344</c:v>
                </c:pt>
                <c:pt idx="95">
                  <c:v>6.6696727431525105E-2</c:v>
                </c:pt>
                <c:pt idx="96">
                  <c:v>0.23547433204346169</c:v>
                </c:pt>
                <c:pt idx="97">
                  <c:v>9.9797192458904227E-2</c:v>
                </c:pt>
                <c:pt idx="98">
                  <c:v>0.12887795018329123</c:v>
                </c:pt>
                <c:pt idx="99">
                  <c:v>0.32187298800092606</c:v>
                </c:pt>
                <c:pt idx="100">
                  <c:v>0.30653858661690869</c:v>
                </c:pt>
                <c:pt idx="101">
                  <c:v>0.13776098200497211</c:v>
                </c:pt>
                <c:pt idx="102">
                  <c:v>0.20882523657841906</c:v>
                </c:pt>
                <c:pt idx="103">
                  <c:v>0.22415963796243649</c:v>
                </c:pt>
                <c:pt idx="104">
                  <c:v>0.3420707139036322</c:v>
                </c:pt>
                <c:pt idx="105">
                  <c:v>5.7813695609844284E-2</c:v>
                </c:pt>
                <c:pt idx="106">
                  <c:v>0.26212342750850431</c:v>
                </c:pt>
                <c:pt idx="107">
                  <c:v>0.33075601982260694</c:v>
                </c:pt>
                <c:pt idx="108">
                  <c:v>0.11999491836161036</c:v>
                </c:pt>
                <c:pt idx="109">
                  <c:v>0.36628814710933044</c:v>
                </c:pt>
                <c:pt idx="110">
                  <c:v>0.20639357431907474</c:v>
                </c:pt>
                <c:pt idx="111">
                  <c:v>0.13532931974562773</c:v>
                </c:pt>
                <c:pt idx="112">
                  <c:v>0.21527660614075561</c:v>
                </c:pt>
                <c:pt idx="113">
                  <c:v>0.20882523657841906</c:v>
                </c:pt>
                <c:pt idx="114">
                  <c:v>0.32187298800092606</c:v>
                </c:pt>
                <c:pt idx="115">
                  <c:v>0.17974447885403211</c:v>
                </c:pt>
                <c:pt idx="116">
                  <c:v>0.25080873342747911</c:v>
                </c:pt>
                <c:pt idx="117">
                  <c:v>0.24435736386514256</c:v>
                </c:pt>
                <c:pt idx="118">
                  <c:v>0.32430465026027044</c:v>
                </c:pt>
                <c:pt idx="119">
                  <c:v>0.31542161843858951</c:v>
                </c:pt>
                <c:pt idx="120">
                  <c:v>0.33318768208195126</c:v>
                </c:pt>
                <c:pt idx="121">
                  <c:v>0.35983677754699395</c:v>
                </c:pt>
                <c:pt idx="122">
                  <c:v>8.4462791074886856E-2</c:v>
                </c:pt>
                <c:pt idx="123">
                  <c:v>0.18217614111337649</c:v>
                </c:pt>
                <c:pt idx="124">
                  <c:v>0.27745782889252169</c:v>
                </c:pt>
                <c:pt idx="125">
                  <c:v>0.19105917293505736</c:v>
                </c:pt>
                <c:pt idx="126">
                  <c:v>0.27100645933018519</c:v>
                </c:pt>
                <c:pt idx="127">
                  <c:v>0.17329310929169561</c:v>
                </c:pt>
                <c:pt idx="128">
                  <c:v>0.21770826840009994</c:v>
                </c:pt>
                <c:pt idx="129">
                  <c:v>0.36628814710933044</c:v>
                </c:pt>
                <c:pt idx="130">
                  <c:v>0.17086144703235123</c:v>
                </c:pt>
                <c:pt idx="131">
                  <c:v>0.22659130022178081</c:v>
                </c:pt>
                <c:pt idx="132">
                  <c:v>0.19105917293505736</c:v>
                </c:pt>
                <c:pt idx="133">
                  <c:v>0.12644628792394691</c:v>
                </c:pt>
                <c:pt idx="134">
                  <c:v>0.27988949115186607</c:v>
                </c:pt>
                <c:pt idx="135">
                  <c:v>0.21770826840009994</c:v>
                </c:pt>
                <c:pt idx="136">
                  <c:v>0.13776098200497211</c:v>
                </c:pt>
                <c:pt idx="137">
                  <c:v>0.31542161843858951</c:v>
                </c:pt>
                <c:pt idx="138">
                  <c:v>0.41958633803941564</c:v>
                </c:pt>
                <c:pt idx="139">
                  <c:v>0.18217614111337649</c:v>
                </c:pt>
                <c:pt idx="140">
                  <c:v>0.20639357431907474</c:v>
                </c:pt>
                <c:pt idx="141">
                  <c:v>0.26857479707084081</c:v>
                </c:pt>
                <c:pt idx="142">
                  <c:v>0.28877252297354694</c:v>
                </c:pt>
                <c:pt idx="143">
                  <c:v>0.31298995617924519</c:v>
                </c:pt>
                <c:pt idx="144">
                  <c:v>0.21527660614075561</c:v>
                </c:pt>
                <c:pt idx="145">
                  <c:v>7.557975925320598E-2</c:v>
                </c:pt>
                <c:pt idx="146">
                  <c:v>0.27745782889252169</c:v>
                </c:pt>
                <c:pt idx="147">
                  <c:v>0.22415963796243649</c:v>
                </c:pt>
                <c:pt idx="148">
                  <c:v>0.33963905164428781</c:v>
                </c:pt>
                <c:pt idx="149">
                  <c:v>0.33075601982260694</c:v>
                </c:pt>
                <c:pt idx="150">
                  <c:v>0.42846936986109657</c:v>
                </c:pt>
                <c:pt idx="151">
                  <c:v>0.24435736386514256</c:v>
                </c:pt>
                <c:pt idx="152">
                  <c:v>0.19994220475673818</c:v>
                </c:pt>
                <c:pt idx="153">
                  <c:v>8.4462791074886856E-2</c:v>
                </c:pt>
                <c:pt idx="154">
                  <c:v>0.32187298800092606</c:v>
                </c:pt>
                <c:pt idx="155">
                  <c:v>5.7813695609844284E-2</c:v>
                </c:pt>
                <c:pt idx="156">
                  <c:v>0.18217614111337649</c:v>
                </c:pt>
                <c:pt idx="157">
                  <c:v>2.2281568323120782E-2</c:v>
                </c:pt>
                <c:pt idx="158">
                  <c:v>0.33318768208195126</c:v>
                </c:pt>
                <c:pt idx="159">
                  <c:v>0.25324039568682344</c:v>
                </c:pt>
                <c:pt idx="160">
                  <c:v>0.14664401382665299</c:v>
                </c:pt>
                <c:pt idx="161">
                  <c:v>0.16441007747001474</c:v>
                </c:pt>
                <c:pt idx="162">
                  <c:v>0.15552704564833386</c:v>
                </c:pt>
                <c:pt idx="163">
                  <c:v>0.15309538338898948</c:v>
                </c:pt>
                <c:pt idx="164">
                  <c:v>0.12644628792394691</c:v>
                </c:pt>
                <c:pt idx="165">
                  <c:v>0.19751054249739386</c:v>
                </c:pt>
                <c:pt idx="166">
                  <c:v>0.10868022428058516</c:v>
                </c:pt>
                <c:pt idx="167">
                  <c:v>0.13532931974562773</c:v>
                </c:pt>
                <c:pt idx="168">
                  <c:v>0.34852208346596869</c:v>
                </c:pt>
                <c:pt idx="169">
                  <c:v>0.12644628792394691</c:v>
                </c:pt>
                <c:pt idx="170">
                  <c:v>0.16197841521067036</c:v>
                </c:pt>
                <c:pt idx="171">
                  <c:v>0.12887795018329123</c:v>
                </c:pt>
                <c:pt idx="172">
                  <c:v>0.22415963796243649</c:v>
                </c:pt>
                <c:pt idx="173">
                  <c:v>0.34852208346596869</c:v>
                </c:pt>
                <c:pt idx="174">
                  <c:v>0.28877252297354694</c:v>
                </c:pt>
                <c:pt idx="175">
                  <c:v>0.40182027439605389</c:v>
                </c:pt>
                <c:pt idx="176">
                  <c:v>0.3420707139036322</c:v>
                </c:pt>
                <c:pt idx="177">
                  <c:v>0.14421235156730861</c:v>
                </c:pt>
                <c:pt idx="178">
                  <c:v>0.27745782889252169</c:v>
                </c:pt>
                <c:pt idx="179">
                  <c:v>0.26212342750850431</c:v>
                </c:pt>
                <c:pt idx="180">
                  <c:v>0.31298995617924519</c:v>
                </c:pt>
                <c:pt idx="181">
                  <c:v>0.14421235156730861</c:v>
                </c:pt>
                <c:pt idx="182">
                  <c:v>0.23547433204346169</c:v>
                </c:pt>
                <c:pt idx="183">
                  <c:v>0.28634086071420256</c:v>
                </c:pt>
                <c:pt idx="184">
                  <c:v>0.24192570160579824</c:v>
                </c:pt>
                <c:pt idx="185">
                  <c:v>0.31542161843858951</c:v>
                </c:pt>
                <c:pt idx="186">
                  <c:v>0.33318768208195126</c:v>
                </c:pt>
                <c:pt idx="187">
                  <c:v>0.17086144703235123</c:v>
                </c:pt>
                <c:pt idx="188">
                  <c:v>0.10868022428058516</c:v>
                </c:pt>
                <c:pt idx="189">
                  <c:v>0.23547433204346169</c:v>
                </c:pt>
                <c:pt idx="190">
                  <c:v>0.37517117893101132</c:v>
                </c:pt>
                <c:pt idx="191">
                  <c:v>0.36871980936867477</c:v>
                </c:pt>
                <c:pt idx="192">
                  <c:v>0.31542161843858951</c:v>
                </c:pt>
                <c:pt idx="193">
                  <c:v>0.19105917293505736</c:v>
                </c:pt>
                <c:pt idx="194">
                  <c:v>0.42846936986109657</c:v>
                </c:pt>
                <c:pt idx="195">
                  <c:v>0.41070330621773482</c:v>
                </c:pt>
                <c:pt idx="196">
                  <c:v>0.27100645933018519</c:v>
                </c:pt>
                <c:pt idx="197">
                  <c:v>0.10868022428058516</c:v>
                </c:pt>
                <c:pt idx="198">
                  <c:v>0.24192570160579824</c:v>
                </c:pt>
                <c:pt idx="199">
                  <c:v>0.11999491836161036</c:v>
                </c:pt>
                <c:pt idx="200">
                  <c:v>0.21527660614075561</c:v>
                </c:pt>
                <c:pt idx="201">
                  <c:v>0.32187298800092606</c:v>
                </c:pt>
                <c:pt idx="202">
                  <c:v>0.32430465026027044</c:v>
                </c:pt>
                <c:pt idx="203">
                  <c:v>0.25324039568682344</c:v>
                </c:pt>
                <c:pt idx="204">
                  <c:v>0.20639357431907474</c:v>
                </c:pt>
                <c:pt idx="205">
                  <c:v>9.3345822896567732E-2</c:v>
                </c:pt>
                <c:pt idx="206">
                  <c:v>0.26212342750850431</c:v>
                </c:pt>
                <c:pt idx="207">
                  <c:v>0.32187298800092606</c:v>
                </c:pt>
                <c:pt idx="208">
                  <c:v>7.557975925320598E-2</c:v>
                </c:pt>
                <c:pt idx="209">
                  <c:v>0.10868022428058516</c:v>
                </c:pt>
                <c:pt idx="210">
                  <c:v>0.17974447885403211</c:v>
                </c:pt>
                <c:pt idx="211">
                  <c:v>9.0914160637223407E-2</c:v>
                </c:pt>
                <c:pt idx="212">
                  <c:v>0.28877252297354694</c:v>
                </c:pt>
                <c:pt idx="213">
                  <c:v>0.33318768208195126</c:v>
                </c:pt>
                <c:pt idx="214">
                  <c:v>0.20882523657841906</c:v>
                </c:pt>
                <c:pt idx="215">
                  <c:v>0.36871980936867477</c:v>
                </c:pt>
                <c:pt idx="216">
                  <c:v>7.557975925320598E-2</c:v>
                </c:pt>
                <c:pt idx="217">
                  <c:v>0.41070330621773482</c:v>
                </c:pt>
                <c:pt idx="218">
                  <c:v>0.12644628792394691</c:v>
                </c:pt>
                <c:pt idx="219">
                  <c:v>0.41070330621773482</c:v>
                </c:pt>
                <c:pt idx="220">
                  <c:v>0.30653858661690869</c:v>
                </c:pt>
                <c:pt idx="221">
                  <c:v>0.12644628792394691</c:v>
                </c:pt>
                <c:pt idx="222">
                  <c:v>0.34852208346596869</c:v>
                </c:pt>
                <c:pt idx="223">
                  <c:v>0.20882523657841906</c:v>
                </c:pt>
                <c:pt idx="224">
                  <c:v>9.3345822896567732E-2</c:v>
                </c:pt>
                <c:pt idx="225">
                  <c:v>0.10868022428058516</c:v>
                </c:pt>
                <c:pt idx="226">
                  <c:v>0.18217614111337649</c:v>
                </c:pt>
                <c:pt idx="227">
                  <c:v>0.37760284119035564</c:v>
                </c:pt>
                <c:pt idx="228">
                  <c:v>0.12887795018329123</c:v>
                </c:pt>
                <c:pt idx="229">
                  <c:v>0.40182027439605389</c:v>
                </c:pt>
                <c:pt idx="230">
                  <c:v>0.18217614111337649</c:v>
                </c:pt>
                <c:pt idx="231">
                  <c:v>0.30653858661690869</c:v>
                </c:pt>
                <c:pt idx="232">
                  <c:v>0.20639357431907474</c:v>
                </c:pt>
                <c:pt idx="233">
                  <c:v>9.9797192458904227E-2</c:v>
                </c:pt>
                <c:pt idx="234">
                  <c:v>0.27988949115186607</c:v>
                </c:pt>
                <c:pt idx="235">
                  <c:v>0.27988949115186607</c:v>
                </c:pt>
                <c:pt idx="236">
                  <c:v>0.14421235156730861</c:v>
                </c:pt>
                <c:pt idx="237">
                  <c:v>0.16441007747001474</c:v>
                </c:pt>
                <c:pt idx="238">
                  <c:v>0.32430465026027044</c:v>
                </c:pt>
                <c:pt idx="239">
                  <c:v>2.2281568323120782E-2</c:v>
                </c:pt>
                <c:pt idx="240">
                  <c:v>0.26212342750850431</c:v>
                </c:pt>
                <c:pt idx="241">
                  <c:v>0.23304266978411736</c:v>
                </c:pt>
                <c:pt idx="242">
                  <c:v>0.24435736386514256</c:v>
                </c:pt>
                <c:pt idx="243">
                  <c:v>0.30410692435756431</c:v>
                </c:pt>
                <c:pt idx="244">
                  <c:v>0.10222885471824861</c:v>
                </c:pt>
                <c:pt idx="245">
                  <c:v>0.28634086071420256</c:v>
                </c:pt>
                <c:pt idx="246">
                  <c:v>2.2281568323120782E-2</c:v>
                </c:pt>
                <c:pt idx="247">
                  <c:v>0.20882523657841906</c:v>
                </c:pt>
                <c:pt idx="248">
                  <c:v>0.17974447885403211</c:v>
                </c:pt>
                <c:pt idx="249">
                  <c:v>0.10222885471824861</c:v>
                </c:pt>
                <c:pt idx="250">
                  <c:v>0.30653858661690869</c:v>
                </c:pt>
                <c:pt idx="251">
                  <c:v>0.19751054249739386</c:v>
                </c:pt>
                <c:pt idx="252">
                  <c:v>0.35983677754699395</c:v>
                </c:pt>
                <c:pt idx="253">
                  <c:v>0.25969176524915999</c:v>
                </c:pt>
                <c:pt idx="254">
                  <c:v>0.17974447885403211</c:v>
                </c:pt>
                <c:pt idx="255">
                  <c:v>5.7813695609844284E-2</c:v>
                </c:pt>
                <c:pt idx="256">
                  <c:v>0.32187298800092606</c:v>
                </c:pt>
                <c:pt idx="257">
                  <c:v>0.23304266978411736</c:v>
                </c:pt>
                <c:pt idx="258">
                  <c:v>0.33963905164428781</c:v>
                </c:pt>
                <c:pt idx="259">
                  <c:v>0.36628814710933044</c:v>
                </c:pt>
                <c:pt idx="260">
                  <c:v>0.33075601982260694</c:v>
                </c:pt>
                <c:pt idx="261">
                  <c:v>0.35095374572531302</c:v>
                </c:pt>
                <c:pt idx="262">
                  <c:v>0.40182027439605389</c:v>
                </c:pt>
                <c:pt idx="263">
                  <c:v>0.10222885471824861</c:v>
                </c:pt>
                <c:pt idx="264">
                  <c:v>0.19994220475673818</c:v>
                </c:pt>
                <c:pt idx="265">
                  <c:v>0.17974447885403211</c:v>
                </c:pt>
                <c:pt idx="266">
                  <c:v>0.33075601982260694</c:v>
                </c:pt>
                <c:pt idx="267">
                  <c:v>0.14421235156730861</c:v>
                </c:pt>
                <c:pt idx="268">
                  <c:v>0.19751054249739386</c:v>
                </c:pt>
                <c:pt idx="269">
                  <c:v>0.13776098200497211</c:v>
                </c:pt>
                <c:pt idx="270">
                  <c:v>0.17974447885403211</c:v>
                </c:pt>
                <c:pt idx="271">
                  <c:v>0.39293724257437307</c:v>
                </c:pt>
                <c:pt idx="272">
                  <c:v>0.34852208346596869</c:v>
                </c:pt>
                <c:pt idx="273">
                  <c:v>9.0914160637223407E-2</c:v>
                </c:pt>
                <c:pt idx="274">
                  <c:v>0.40182027439605389</c:v>
                </c:pt>
                <c:pt idx="275">
                  <c:v>0.19994220475673818</c:v>
                </c:pt>
                <c:pt idx="276">
                  <c:v>0.3420707139036322</c:v>
                </c:pt>
                <c:pt idx="277">
                  <c:v>0.28877252297354694</c:v>
                </c:pt>
                <c:pt idx="278">
                  <c:v>0.38405421075269214</c:v>
                </c:pt>
                <c:pt idx="279">
                  <c:v>0.40182027439605389</c:v>
                </c:pt>
                <c:pt idx="280">
                  <c:v>0.11999491836161036</c:v>
                </c:pt>
                <c:pt idx="281">
                  <c:v>0.14664401382665299</c:v>
                </c:pt>
                <c:pt idx="282">
                  <c:v>0.19105917293505736</c:v>
                </c:pt>
                <c:pt idx="283">
                  <c:v>0.10868022428058516</c:v>
                </c:pt>
                <c:pt idx="284">
                  <c:v>9.9797192458904227E-2</c:v>
                </c:pt>
                <c:pt idx="285">
                  <c:v>0.38405421075269214</c:v>
                </c:pt>
                <c:pt idx="286">
                  <c:v>0.29765555479522782</c:v>
                </c:pt>
                <c:pt idx="287">
                  <c:v>0.24192570160579824</c:v>
                </c:pt>
                <c:pt idx="288">
                  <c:v>0.19994220475673818</c:v>
                </c:pt>
                <c:pt idx="289">
                  <c:v>2.2281568323120782E-2</c:v>
                </c:pt>
                <c:pt idx="290">
                  <c:v>0.16197841521067036</c:v>
                </c:pt>
                <c:pt idx="291">
                  <c:v>0.21770826840009994</c:v>
                </c:pt>
                <c:pt idx="292">
                  <c:v>0.26212342750850431</c:v>
                </c:pt>
                <c:pt idx="293">
                  <c:v>0.39293724257437307</c:v>
                </c:pt>
                <c:pt idx="294">
                  <c:v>3.1164600144801602E-2</c:v>
                </c:pt>
                <c:pt idx="295">
                  <c:v>0.14421235156730861</c:v>
                </c:pt>
                <c:pt idx="296">
                  <c:v>0.36628814710933044</c:v>
                </c:pt>
                <c:pt idx="297">
                  <c:v>0.18862751067571298</c:v>
                </c:pt>
                <c:pt idx="298">
                  <c:v>0.12644628792394691</c:v>
                </c:pt>
                <c:pt idx="299">
                  <c:v>0.11999491836161036</c:v>
                </c:pt>
                <c:pt idx="300">
                  <c:v>0.10222885471824861</c:v>
                </c:pt>
                <c:pt idx="301">
                  <c:v>0.38405421075269214</c:v>
                </c:pt>
                <c:pt idx="302">
                  <c:v>0.43735240168277739</c:v>
                </c:pt>
                <c:pt idx="303">
                  <c:v>0.36628814710933044</c:v>
                </c:pt>
                <c:pt idx="304">
                  <c:v>0.19994220475673818</c:v>
                </c:pt>
                <c:pt idx="305">
                  <c:v>0.38405421075269214</c:v>
                </c:pt>
                <c:pt idx="306">
                  <c:v>0.21527660614075561</c:v>
                </c:pt>
                <c:pt idx="307">
                  <c:v>5.7813695609844284E-2</c:v>
                </c:pt>
                <c:pt idx="308">
                  <c:v>0.34852208346596869</c:v>
                </c:pt>
                <c:pt idx="309">
                  <c:v>0.11111188653992948</c:v>
                </c:pt>
                <c:pt idx="310">
                  <c:v>0.35740511528764957</c:v>
                </c:pt>
                <c:pt idx="311">
                  <c:v>0.13776098200497211</c:v>
                </c:pt>
                <c:pt idx="312">
                  <c:v>5.7813695609844284E-2</c:v>
                </c:pt>
                <c:pt idx="313">
                  <c:v>0.43735240168277739</c:v>
                </c:pt>
                <c:pt idx="314">
                  <c:v>0.34852208346596869</c:v>
                </c:pt>
                <c:pt idx="315">
                  <c:v>0.12887795018329123</c:v>
                </c:pt>
                <c:pt idx="316">
                  <c:v>8.4462791074886856E-2</c:v>
                </c:pt>
                <c:pt idx="317">
                  <c:v>0.22659130022178081</c:v>
                </c:pt>
                <c:pt idx="318">
                  <c:v>0.34852208346596869</c:v>
                </c:pt>
                <c:pt idx="319">
                  <c:v>8.4462791074886856E-2</c:v>
                </c:pt>
                <c:pt idx="320">
                  <c:v>0.28877252297354694</c:v>
                </c:pt>
                <c:pt idx="321">
                  <c:v>0.17974447885403211</c:v>
                </c:pt>
                <c:pt idx="322">
                  <c:v>0.27988949115186607</c:v>
                </c:pt>
                <c:pt idx="323">
                  <c:v>0.20639357431907474</c:v>
                </c:pt>
                <c:pt idx="324">
                  <c:v>3.1164600144801602E-2</c:v>
                </c:pt>
                <c:pt idx="325">
                  <c:v>0.20639357431907474</c:v>
                </c:pt>
                <c:pt idx="326">
                  <c:v>0.41958633803941564</c:v>
                </c:pt>
                <c:pt idx="327">
                  <c:v>0.39293724257437307</c:v>
                </c:pt>
                <c:pt idx="328">
                  <c:v>0.19105917293505736</c:v>
                </c:pt>
                <c:pt idx="329">
                  <c:v>0.23547433204346169</c:v>
                </c:pt>
                <c:pt idx="330">
                  <c:v>0.11999491836161036</c:v>
                </c:pt>
                <c:pt idx="331">
                  <c:v>0.16441007747001474</c:v>
                </c:pt>
                <c:pt idx="332">
                  <c:v>0.32430465026027044</c:v>
                </c:pt>
                <c:pt idx="333">
                  <c:v>0.31298995617924519</c:v>
                </c:pt>
                <c:pt idx="334">
                  <c:v>0.22415963796243649</c:v>
                </c:pt>
                <c:pt idx="335">
                  <c:v>0.35740511528764957</c:v>
                </c:pt>
                <c:pt idx="336">
                  <c:v>0.27745782889252169</c:v>
                </c:pt>
                <c:pt idx="337">
                  <c:v>0.37517117893101132</c:v>
                </c:pt>
                <c:pt idx="338">
                  <c:v>0.33963905164428781</c:v>
                </c:pt>
                <c:pt idx="339">
                  <c:v>0.20639357431907474</c:v>
                </c:pt>
                <c:pt idx="340">
                  <c:v>0.32430465026027044</c:v>
                </c:pt>
                <c:pt idx="341">
                  <c:v>0.25080873342747911</c:v>
                </c:pt>
                <c:pt idx="342">
                  <c:v>0.15552704564833386</c:v>
                </c:pt>
                <c:pt idx="343">
                  <c:v>0.19105917293505736</c:v>
                </c:pt>
                <c:pt idx="344">
                  <c:v>0.19751054249739386</c:v>
                </c:pt>
                <c:pt idx="345">
                  <c:v>0.32430465026027044</c:v>
                </c:pt>
                <c:pt idx="346">
                  <c:v>0.38405421075269214</c:v>
                </c:pt>
                <c:pt idx="347">
                  <c:v>0.33318768208195126</c:v>
                </c:pt>
                <c:pt idx="348">
                  <c:v>0.41070330621773482</c:v>
                </c:pt>
                <c:pt idx="349">
                  <c:v>0.17086144703235123</c:v>
                </c:pt>
                <c:pt idx="350">
                  <c:v>0.30653858661690869</c:v>
                </c:pt>
                <c:pt idx="351">
                  <c:v>0.22659130022178081</c:v>
                </c:pt>
                <c:pt idx="352">
                  <c:v>0.10222885471824861</c:v>
                </c:pt>
                <c:pt idx="353">
                  <c:v>0.20882523657841906</c:v>
                </c:pt>
                <c:pt idx="354">
                  <c:v>0.31298995617924519</c:v>
                </c:pt>
                <c:pt idx="355">
                  <c:v>0.40182027439605389</c:v>
                </c:pt>
                <c:pt idx="356">
                  <c:v>0.23304266978411736</c:v>
                </c:pt>
                <c:pt idx="357">
                  <c:v>0.3420707139036322</c:v>
                </c:pt>
                <c:pt idx="358">
                  <c:v>0.19105917293505736</c:v>
                </c:pt>
                <c:pt idx="359">
                  <c:v>0.33963905164428781</c:v>
                </c:pt>
                <c:pt idx="360">
                  <c:v>0.17086144703235123</c:v>
                </c:pt>
                <c:pt idx="361">
                  <c:v>0.29522389253588344</c:v>
                </c:pt>
                <c:pt idx="362">
                  <c:v>0.39293724257437307</c:v>
                </c:pt>
                <c:pt idx="363">
                  <c:v>0.36628814710933044</c:v>
                </c:pt>
                <c:pt idx="364">
                  <c:v>0.31542161843858951</c:v>
                </c:pt>
                <c:pt idx="365">
                  <c:v>0.10222885471824861</c:v>
                </c:pt>
                <c:pt idx="366">
                  <c:v>0.39293724257437307</c:v>
                </c:pt>
                <c:pt idx="367">
                  <c:v>0.35095374572531302</c:v>
                </c:pt>
                <c:pt idx="368">
                  <c:v>0.33963905164428781</c:v>
                </c:pt>
                <c:pt idx="369">
                  <c:v>0.19751054249739386</c:v>
                </c:pt>
                <c:pt idx="370">
                  <c:v>0.33318768208195126</c:v>
                </c:pt>
                <c:pt idx="371">
                  <c:v>0.16441007747001474</c:v>
                </c:pt>
                <c:pt idx="372">
                  <c:v>0.33075601982260694</c:v>
                </c:pt>
                <c:pt idx="373">
                  <c:v>0.23547433204346169</c:v>
                </c:pt>
                <c:pt idx="374">
                  <c:v>0.19994220475673818</c:v>
                </c:pt>
                <c:pt idx="375">
                  <c:v>0.31542161843858951</c:v>
                </c:pt>
                <c:pt idx="376">
                  <c:v>0.15552704564833386</c:v>
                </c:pt>
                <c:pt idx="377">
                  <c:v>0.12644628792394691</c:v>
                </c:pt>
                <c:pt idx="378">
                  <c:v>0.22415963796243649</c:v>
                </c:pt>
                <c:pt idx="379">
                  <c:v>0.41958633803941564</c:v>
                </c:pt>
                <c:pt idx="380">
                  <c:v>0.22659130022178081</c:v>
                </c:pt>
                <c:pt idx="381">
                  <c:v>0.37517117893101132</c:v>
                </c:pt>
                <c:pt idx="382">
                  <c:v>0.28634086071420256</c:v>
                </c:pt>
                <c:pt idx="383">
                  <c:v>0.17329310929169561</c:v>
                </c:pt>
                <c:pt idx="384">
                  <c:v>0.39293724257437307</c:v>
                </c:pt>
                <c:pt idx="385">
                  <c:v>0.12644628792394691</c:v>
                </c:pt>
                <c:pt idx="386">
                  <c:v>0.44623543350445827</c:v>
                </c:pt>
                <c:pt idx="387">
                  <c:v>0.22659130022178081</c:v>
                </c:pt>
                <c:pt idx="388">
                  <c:v>0.40182027439605389</c:v>
                </c:pt>
                <c:pt idx="389">
                  <c:v>0.28634086071420256</c:v>
                </c:pt>
                <c:pt idx="390">
                  <c:v>0.26857479707084081</c:v>
                </c:pt>
                <c:pt idx="391">
                  <c:v>0.25969176524915999</c:v>
                </c:pt>
                <c:pt idx="392">
                  <c:v>9.9797192458904227E-2</c:v>
                </c:pt>
                <c:pt idx="393">
                  <c:v>0.15552704564833386</c:v>
                </c:pt>
                <c:pt idx="394">
                  <c:v>0.37760284119035564</c:v>
                </c:pt>
                <c:pt idx="395">
                  <c:v>0.41958633803941564</c:v>
                </c:pt>
                <c:pt idx="396">
                  <c:v>0.27745782889252169</c:v>
                </c:pt>
                <c:pt idx="397">
                  <c:v>8.4462791074886856E-2</c:v>
                </c:pt>
                <c:pt idx="398">
                  <c:v>0.40182027439605389</c:v>
                </c:pt>
                <c:pt idx="399">
                  <c:v>3.1164600144801602E-2</c:v>
                </c:pt>
                <c:pt idx="400">
                  <c:v>0.11111188653992948</c:v>
                </c:pt>
                <c:pt idx="401">
                  <c:v>0.12644628792394691</c:v>
                </c:pt>
                <c:pt idx="402">
                  <c:v>0.25080873342747911</c:v>
                </c:pt>
                <c:pt idx="403">
                  <c:v>0.19105917293505736</c:v>
                </c:pt>
                <c:pt idx="404">
                  <c:v>0.35095374572531302</c:v>
                </c:pt>
                <c:pt idx="405">
                  <c:v>7.557975925320598E-2</c:v>
                </c:pt>
                <c:pt idx="406">
                  <c:v>0.22415963796243649</c:v>
                </c:pt>
                <c:pt idx="407">
                  <c:v>4.8930663788163353E-2</c:v>
                </c:pt>
                <c:pt idx="408">
                  <c:v>0.14664401382665299</c:v>
                </c:pt>
                <c:pt idx="409">
                  <c:v>0.14421235156730861</c:v>
                </c:pt>
                <c:pt idx="410">
                  <c:v>0.18862751067571298</c:v>
                </c:pt>
                <c:pt idx="411">
                  <c:v>0.19751054249739386</c:v>
                </c:pt>
                <c:pt idx="412">
                  <c:v>0.15552704564833386</c:v>
                </c:pt>
                <c:pt idx="413">
                  <c:v>0.11999491836161036</c:v>
                </c:pt>
                <c:pt idx="414">
                  <c:v>0.36628814710933044</c:v>
                </c:pt>
                <c:pt idx="415">
                  <c:v>0.15309538338898948</c:v>
                </c:pt>
                <c:pt idx="416">
                  <c:v>0.27988949115186607</c:v>
                </c:pt>
                <c:pt idx="417">
                  <c:v>0.27988949115186607</c:v>
                </c:pt>
                <c:pt idx="418">
                  <c:v>0.25080873342747911</c:v>
                </c:pt>
                <c:pt idx="419">
                  <c:v>0.20882523657841906</c:v>
                </c:pt>
                <c:pt idx="420">
                  <c:v>0.24435736386514256</c:v>
                </c:pt>
                <c:pt idx="421">
                  <c:v>0.41070330621773482</c:v>
                </c:pt>
                <c:pt idx="422">
                  <c:v>4.8930663788163353E-2</c:v>
                </c:pt>
                <c:pt idx="423">
                  <c:v>6.6696727431525105E-2</c:v>
                </c:pt>
                <c:pt idx="424">
                  <c:v>9.3345822896567732E-2</c:v>
                </c:pt>
                <c:pt idx="425">
                  <c:v>0.11756325610226598</c:v>
                </c:pt>
                <c:pt idx="426">
                  <c:v>0.14421235156730861</c:v>
                </c:pt>
                <c:pt idx="427">
                  <c:v>0.17974447885403211</c:v>
                </c:pt>
                <c:pt idx="428">
                  <c:v>4.8930663788163353E-2</c:v>
                </c:pt>
                <c:pt idx="429">
                  <c:v>6.6696727431525105E-2</c:v>
                </c:pt>
                <c:pt idx="430">
                  <c:v>9.3345822896567732E-2</c:v>
                </c:pt>
                <c:pt idx="431">
                  <c:v>0.19994220475673818</c:v>
                </c:pt>
                <c:pt idx="432">
                  <c:v>0.12887795018329123</c:v>
                </c:pt>
                <c:pt idx="433">
                  <c:v>2.2281568323120782E-2</c:v>
                </c:pt>
                <c:pt idx="434">
                  <c:v>0.10222885471824861</c:v>
                </c:pt>
                <c:pt idx="435">
                  <c:v>0.12887795018329123</c:v>
                </c:pt>
                <c:pt idx="436">
                  <c:v>0.11756325610226598</c:v>
                </c:pt>
                <c:pt idx="437">
                  <c:v>0.27100645933018519</c:v>
                </c:pt>
                <c:pt idx="438">
                  <c:v>0.34852208346596869</c:v>
                </c:pt>
                <c:pt idx="439">
                  <c:v>0.10222885471824861</c:v>
                </c:pt>
                <c:pt idx="440">
                  <c:v>0.38405421075269214</c:v>
                </c:pt>
                <c:pt idx="441">
                  <c:v>0.40182027439605389</c:v>
                </c:pt>
                <c:pt idx="442">
                  <c:v>0.15552704564833386</c:v>
                </c:pt>
                <c:pt idx="443">
                  <c:v>0.11111188653992948</c:v>
                </c:pt>
                <c:pt idx="444">
                  <c:v>0.18862751067571298</c:v>
                </c:pt>
                <c:pt idx="445">
                  <c:v>0.25969176524915999</c:v>
                </c:pt>
                <c:pt idx="446">
                  <c:v>0.16197841521067036</c:v>
                </c:pt>
                <c:pt idx="447">
                  <c:v>0.44623543350445827</c:v>
                </c:pt>
                <c:pt idx="448">
                  <c:v>4.8930663788163353E-2</c:v>
                </c:pt>
                <c:pt idx="449">
                  <c:v>0.37760284119035564</c:v>
                </c:pt>
                <c:pt idx="450">
                  <c:v>0.29522389253588344</c:v>
                </c:pt>
                <c:pt idx="451">
                  <c:v>0.21770826840009994</c:v>
                </c:pt>
                <c:pt idx="452">
                  <c:v>0.27745782889252169</c:v>
                </c:pt>
                <c:pt idx="453">
                  <c:v>0.25324039568682344</c:v>
                </c:pt>
                <c:pt idx="454">
                  <c:v>9.3345822896567732E-2</c:v>
                </c:pt>
                <c:pt idx="455">
                  <c:v>0.24192570160579824</c:v>
                </c:pt>
                <c:pt idx="456">
                  <c:v>0.36628814710933044</c:v>
                </c:pt>
                <c:pt idx="457">
                  <c:v>2.2281568323120782E-2</c:v>
                </c:pt>
                <c:pt idx="458">
                  <c:v>0.11756325610226598</c:v>
                </c:pt>
                <c:pt idx="459">
                  <c:v>0.38405421075269214</c:v>
                </c:pt>
                <c:pt idx="460">
                  <c:v>0.23547433204346169</c:v>
                </c:pt>
                <c:pt idx="461">
                  <c:v>9.0914160637223407E-2</c:v>
                </c:pt>
                <c:pt idx="462">
                  <c:v>0.18862751067571298</c:v>
                </c:pt>
                <c:pt idx="463">
                  <c:v>0.35095374572531302</c:v>
                </c:pt>
                <c:pt idx="464">
                  <c:v>0.13532931974562773</c:v>
                </c:pt>
                <c:pt idx="465">
                  <c:v>0.16441007747001474</c:v>
                </c:pt>
                <c:pt idx="466">
                  <c:v>0.41958633803941564</c:v>
                </c:pt>
                <c:pt idx="467">
                  <c:v>0.21527660614075561</c:v>
                </c:pt>
                <c:pt idx="468">
                  <c:v>0.10868022428058516</c:v>
                </c:pt>
                <c:pt idx="469">
                  <c:v>0.26212342750850431</c:v>
                </c:pt>
                <c:pt idx="470">
                  <c:v>0.32187298800092606</c:v>
                </c:pt>
                <c:pt idx="471">
                  <c:v>0.22415963796243649</c:v>
                </c:pt>
                <c:pt idx="472">
                  <c:v>0.32430465026027044</c:v>
                </c:pt>
                <c:pt idx="473">
                  <c:v>0.41070330621773482</c:v>
                </c:pt>
                <c:pt idx="474">
                  <c:v>0.31298995617924519</c:v>
                </c:pt>
                <c:pt idx="475">
                  <c:v>0.28877252297354694</c:v>
                </c:pt>
                <c:pt idx="476">
                  <c:v>0.24192570160579824</c:v>
                </c:pt>
                <c:pt idx="477">
                  <c:v>0.14421235156730861</c:v>
                </c:pt>
                <c:pt idx="478">
                  <c:v>0.44623543350445827</c:v>
                </c:pt>
                <c:pt idx="479">
                  <c:v>0.33318768208195126</c:v>
                </c:pt>
                <c:pt idx="480">
                  <c:v>0.10868022428058516</c:v>
                </c:pt>
                <c:pt idx="481">
                  <c:v>0.35983677754699395</c:v>
                </c:pt>
                <c:pt idx="482">
                  <c:v>0.17329310929169561</c:v>
                </c:pt>
                <c:pt idx="483">
                  <c:v>0.22415963796243649</c:v>
                </c:pt>
                <c:pt idx="484">
                  <c:v>0.22415963796243649</c:v>
                </c:pt>
                <c:pt idx="485">
                  <c:v>0.32430465026027044</c:v>
                </c:pt>
                <c:pt idx="486">
                  <c:v>0.14421235156730861</c:v>
                </c:pt>
                <c:pt idx="487">
                  <c:v>0.21527660614075561</c:v>
                </c:pt>
                <c:pt idx="488">
                  <c:v>0.24435736386514256</c:v>
                </c:pt>
                <c:pt idx="489">
                  <c:v>0.11756325610226598</c:v>
                </c:pt>
                <c:pt idx="490">
                  <c:v>0.23304266978411736</c:v>
                </c:pt>
                <c:pt idx="491">
                  <c:v>0.35983677754699395</c:v>
                </c:pt>
                <c:pt idx="492">
                  <c:v>0.28634086071420256</c:v>
                </c:pt>
                <c:pt idx="493">
                  <c:v>0.28877252297354694</c:v>
                </c:pt>
                <c:pt idx="494">
                  <c:v>0.32430465026027044</c:v>
                </c:pt>
                <c:pt idx="495">
                  <c:v>0.31298995617924519</c:v>
                </c:pt>
                <c:pt idx="496">
                  <c:v>0.23304266978411736</c:v>
                </c:pt>
                <c:pt idx="497">
                  <c:v>0.24435736386514256</c:v>
                </c:pt>
                <c:pt idx="498">
                  <c:v>0.10868022428058516</c:v>
                </c:pt>
                <c:pt idx="499">
                  <c:v>0.41070330621773482</c:v>
                </c:pt>
                <c:pt idx="500">
                  <c:v>0.43735240168277739</c:v>
                </c:pt>
                <c:pt idx="501">
                  <c:v>0.41958633803941564</c:v>
                </c:pt>
                <c:pt idx="502">
                  <c:v>3.1164600144801602E-2</c:v>
                </c:pt>
                <c:pt idx="503">
                  <c:v>0.38405421075269214</c:v>
                </c:pt>
                <c:pt idx="504">
                  <c:v>0.11999491836161036</c:v>
                </c:pt>
                <c:pt idx="505">
                  <c:v>0.16197841521067036</c:v>
                </c:pt>
                <c:pt idx="506">
                  <c:v>0.32187298800092606</c:v>
                </c:pt>
                <c:pt idx="507">
                  <c:v>0.41958633803941564</c:v>
                </c:pt>
                <c:pt idx="508">
                  <c:v>0.22659130022178081</c:v>
                </c:pt>
                <c:pt idx="509">
                  <c:v>0.43735240168277739</c:v>
                </c:pt>
                <c:pt idx="510">
                  <c:v>0.32430465026027044</c:v>
                </c:pt>
                <c:pt idx="511">
                  <c:v>0.16197841521067036</c:v>
                </c:pt>
                <c:pt idx="512">
                  <c:v>0.17086144703235123</c:v>
                </c:pt>
                <c:pt idx="513">
                  <c:v>0.15309538338898948</c:v>
                </c:pt>
                <c:pt idx="514">
                  <c:v>0.30653858661690869</c:v>
                </c:pt>
                <c:pt idx="515">
                  <c:v>0.41958633803941564</c:v>
                </c:pt>
                <c:pt idx="516">
                  <c:v>0.37760284119035564</c:v>
                </c:pt>
                <c:pt idx="517">
                  <c:v>0.29765555479522782</c:v>
                </c:pt>
                <c:pt idx="518">
                  <c:v>0.32430465026027044</c:v>
                </c:pt>
                <c:pt idx="519">
                  <c:v>0.19751054249739386</c:v>
                </c:pt>
                <c:pt idx="520">
                  <c:v>0.23304266978411736</c:v>
                </c:pt>
                <c:pt idx="521">
                  <c:v>0.44623543350445827</c:v>
                </c:pt>
                <c:pt idx="522">
                  <c:v>0.25969176524915999</c:v>
                </c:pt>
                <c:pt idx="523">
                  <c:v>0.19751054249739386</c:v>
                </c:pt>
                <c:pt idx="524">
                  <c:v>0.3420707139036322</c:v>
                </c:pt>
                <c:pt idx="525">
                  <c:v>0.35740511528764957</c:v>
                </c:pt>
                <c:pt idx="526">
                  <c:v>0.17974447885403211</c:v>
                </c:pt>
                <c:pt idx="527">
                  <c:v>9.3345822896567732E-2</c:v>
                </c:pt>
                <c:pt idx="528">
                  <c:v>0.44623543350445827</c:v>
                </c:pt>
                <c:pt idx="529">
                  <c:v>0.36871980936867477</c:v>
                </c:pt>
                <c:pt idx="530">
                  <c:v>0.37760284119035564</c:v>
                </c:pt>
                <c:pt idx="531">
                  <c:v>0.14421235156730861</c:v>
                </c:pt>
                <c:pt idx="532">
                  <c:v>0.19994220475673818</c:v>
                </c:pt>
                <c:pt idx="533">
                  <c:v>0.40182027439605389</c:v>
                </c:pt>
                <c:pt idx="534">
                  <c:v>0.16197841521067036</c:v>
                </c:pt>
                <c:pt idx="535">
                  <c:v>0.38405421075269214</c:v>
                </c:pt>
                <c:pt idx="536">
                  <c:v>0.29522389253588344</c:v>
                </c:pt>
                <c:pt idx="537">
                  <c:v>0.13532931974562773</c:v>
                </c:pt>
                <c:pt idx="538">
                  <c:v>0.17086144703235123</c:v>
                </c:pt>
                <c:pt idx="539">
                  <c:v>0.40182027439605389</c:v>
                </c:pt>
                <c:pt idx="540">
                  <c:v>0.23547433204346169</c:v>
                </c:pt>
                <c:pt idx="541">
                  <c:v>0.17086144703235123</c:v>
                </c:pt>
                <c:pt idx="542">
                  <c:v>0.32187298800092606</c:v>
                </c:pt>
                <c:pt idx="543">
                  <c:v>0.15552704564833386</c:v>
                </c:pt>
                <c:pt idx="544">
                  <c:v>0.12644628792394691</c:v>
                </c:pt>
                <c:pt idx="545">
                  <c:v>0.21770826840009994</c:v>
                </c:pt>
                <c:pt idx="546">
                  <c:v>0.35983677754699395</c:v>
                </c:pt>
                <c:pt idx="547">
                  <c:v>0.40182027439605389</c:v>
                </c:pt>
                <c:pt idx="548">
                  <c:v>0.34852208346596869</c:v>
                </c:pt>
                <c:pt idx="549">
                  <c:v>9.9797192458904227E-2</c:v>
                </c:pt>
                <c:pt idx="550">
                  <c:v>0.37517117893101132</c:v>
                </c:pt>
                <c:pt idx="551">
                  <c:v>0.21527660614075561</c:v>
                </c:pt>
                <c:pt idx="552">
                  <c:v>0.25324039568682344</c:v>
                </c:pt>
                <c:pt idx="553">
                  <c:v>0.10222885471824861</c:v>
                </c:pt>
                <c:pt idx="554">
                  <c:v>0.44623543350445827</c:v>
                </c:pt>
                <c:pt idx="555">
                  <c:v>0.31298995617924519</c:v>
                </c:pt>
                <c:pt idx="556">
                  <c:v>0.20882523657841906</c:v>
                </c:pt>
                <c:pt idx="557">
                  <c:v>9.9797192458904227E-2</c:v>
                </c:pt>
                <c:pt idx="558">
                  <c:v>0.14664401382665299</c:v>
                </c:pt>
                <c:pt idx="559">
                  <c:v>0.27745782889252169</c:v>
                </c:pt>
                <c:pt idx="560">
                  <c:v>0.14421235156730861</c:v>
                </c:pt>
                <c:pt idx="561">
                  <c:v>0.3420707139036322</c:v>
                </c:pt>
                <c:pt idx="562">
                  <c:v>4.0047631966482533E-2</c:v>
                </c:pt>
                <c:pt idx="563">
                  <c:v>0.30653858661690869</c:v>
                </c:pt>
                <c:pt idx="564">
                  <c:v>9.9797192458904227E-2</c:v>
                </c:pt>
                <c:pt idx="565">
                  <c:v>9.0914160637223407E-2</c:v>
                </c:pt>
                <c:pt idx="566">
                  <c:v>0.22659130022178081</c:v>
                </c:pt>
                <c:pt idx="567">
                  <c:v>0.19751054249739386</c:v>
                </c:pt>
                <c:pt idx="568">
                  <c:v>0.21527660614075561</c:v>
                </c:pt>
                <c:pt idx="569">
                  <c:v>9.3345822896567732E-2</c:v>
                </c:pt>
                <c:pt idx="570">
                  <c:v>0.30653858661690869</c:v>
                </c:pt>
                <c:pt idx="571">
                  <c:v>4.8930663788163353E-2</c:v>
                </c:pt>
                <c:pt idx="572">
                  <c:v>0.27100645933018519</c:v>
                </c:pt>
                <c:pt idx="573">
                  <c:v>0.24192570160579824</c:v>
                </c:pt>
                <c:pt idx="574">
                  <c:v>0.44623543350445827</c:v>
                </c:pt>
                <c:pt idx="575">
                  <c:v>0.26857479707084081</c:v>
                </c:pt>
                <c:pt idx="576">
                  <c:v>0.35983677754699395</c:v>
                </c:pt>
                <c:pt idx="577">
                  <c:v>0.22415963796243649</c:v>
                </c:pt>
                <c:pt idx="578">
                  <c:v>0.37517117893101132</c:v>
                </c:pt>
                <c:pt idx="579">
                  <c:v>0.26857479707084081</c:v>
                </c:pt>
                <c:pt idx="580">
                  <c:v>0.41958633803941564</c:v>
                </c:pt>
                <c:pt idx="581">
                  <c:v>0.27988949115186607</c:v>
                </c:pt>
                <c:pt idx="582">
                  <c:v>0.21527660614075561</c:v>
                </c:pt>
                <c:pt idx="583">
                  <c:v>0.13776098200497211</c:v>
                </c:pt>
                <c:pt idx="584">
                  <c:v>0.17329310929169561</c:v>
                </c:pt>
                <c:pt idx="585">
                  <c:v>5.7813695609844284E-2</c:v>
                </c:pt>
                <c:pt idx="586">
                  <c:v>8.4462791074886856E-2</c:v>
                </c:pt>
                <c:pt idx="587">
                  <c:v>0.20639357431907474</c:v>
                </c:pt>
                <c:pt idx="588">
                  <c:v>0.3420707139036322</c:v>
                </c:pt>
                <c:pt idx="589">
                  <c:v>0.44623543350445827</c:v>
                </c:pt>
                <c:pt idx="590">
                  <c:v>0.20639357431907474</c:v>
                </c:pt>
                <c:pt idx="591">
                  <c:v>4.8930663788163353E-2</c:v>
                </c:pt>
                <c:pt idx="592">
                  <c:v>0.32187298800092606</c:v>
                </c:pt>
                <c:pt idx="593">
                  <c:v>0.37517117893101132</c:v>
                </c:pt>
                <c:pt idx="594">
                  <c:v>0.21527660614075561</c:v>
                </c:pt>
                <c:pt idx="595">
                  <c:v>0.30653858661690869</c:v>
                </c:pt>
                <c:pt idx="596">
                  <c:v>0.14664401382665299</c:v>
                </c:pt>
                <c:pt idx="597">
                  <c:v>0.39293724257437307</c:v>
                </c:pt>
                <c:pt idx="598">
                  <c:v>0.29522389253588344</c:v>
                </c:pt>
                <c:pt idx="599">
                  <c:v>0.33075601982260694</c:v>
                </c:pt>
                <c:pt idx="600">
                  <c:v>9.9797192458904227E-2</c:v>
                </c:pt>
                <c:pt idx="601">
                  <c:v>0.21770826840009994</c:v>
                </c:pt>
                <c:pt idx="602">
                  <c:v>0.18862751067571298</c:v>
                </c:pt>
                <c:pt idx="603">
                  <c:v>0.33963905164428781</c:v>
                </c:pt>
                <c:pt idx="604">
                  <c:v>0.18862751067571298</c:v>
                </c:pt>
                <c:pt idx="605">
                  <c:v>0.43735240168277739</c:v>
                </c:pt>
                <c:pt idx="606">
                  <c:v>0.33075601982260694</c:v>
                </c:pt>
                <c:pt idx="607">
                  <c:v>0.25080873342747911</c:v>
                </c:pt>
                <c:pt idx="608">
                  <c:v>0.14421235156730861</c:v>
                </c:pt>
                <c:pt idx="609">
                  <c:v>5.7813695609844284E-2</c:v>
                </c:pt>
                <c:pt idx="610">
                  <c:v>0.41958633803941564</c:v>
                </c:pt>
                <c:pt idx="611">
                  <c:v>4.8930663788163353E-2</c:v>
                </c:pt>
                <c:pt idx="612">
                  <c:v>0.38405421075269214</c:v>
                </c:pt>
                <c:pt idx="613">
                  <c:v>0.26857479707084081</c:v>
                </c:pt>
                <c:pt idx="614">
                  <c:v>0.36628814710933044</c:v>
                </c:pt>
                <c:pt idx="615">
                  <c:v>0.35983677754699395</c:v>
                </c:pt>
                <c:pt idx="616">
                  <c:v>0.28634086071420256</c:v>
                </c:pt>
                <c:pt idx="617">
                  <c:v>0.25080873342747911</c:v>
                </c:pt>
                <c:pt idx="618">
                  <c:v>0.27745782889252169</c:v>
                </c:pt>
                <c:pt idx="619">
                  <c:v>0.13776098200497211</c:v>
                </c:pt>
                <c:pt idx="620">
                  <c:v>0.14421235156730861</c:v>
                </c:pt>
                <c:pt idx="621">
                  <c:v>0.32430465026027044</c:v>
                </c:pt>
                <c:pt idx="622">
                  <c:v>3.1164600144801602E-2</c:v>
                </c:pt>
                <c:pt idx="623">
                  <c:v>0.13776098200497211</c:v>
                </c:pt>
                <c:pt idx="624">
                  <c:v>0.35095374572531302</c:v>
                </c:pt>
                <c:pt idx="625">
                  <c:v>0.10868022428058516</c:v>
                </c:pt>
                <c:pt idx="626">
                  <c:v>0.30410692435756431</c:v>
                </c:pt>
                <c:pt idx="627">
                  <c:v>0.22659130022178081</c:v>
                </c:pt>
                <c:pt idx="628">
                  <c:v>0.27988949115186607</c:v>
                </c:pt>
                <c:pt idx="629">
                  <c:v>0.12887795018329123</c:v>
                </c:pt>
                <c:pt idx="630">
                  <c:v>0.23304266978411736</c:v>
                </c:pt>
                <c:pt idx="631">
                  <c:v>0.30410692435756431</c:v>
                </c:pt>
                <c:pt idx="632">
                  <c:v>0.23304266978411736</c:v>
                </c:pt>
                <c:pt idx="633">
                  <c:v>9.0914160637223407E-2</c:v>
                </c:pt>
                <c:pt idx="634">
                  <c:v>0.36628814710933044</c:v>
                </c:pt>
                <c:pt idx="635">
                  <c:v>0.15309538338898948</c:v>
                </c:pt>
                <c:pt idx="636">
                  <c:v>0.10222885471824861</c:v>
                </c:pt>
                <c:pt idx="637">
                  <c:v>9.0914160637223407E-2</c:v>
                </c:pt>
                <c:pt idx="638">
                  <c:v>0.36628814710933044</c:v>
                </c:pt>
                <c:pt idx="639">
                  <c:v>0.17086144703235123</c:v>
                </c:pt>
                <c:pt idx="640">
                  <c:v>0.18217614111337649</c:v>
                </c:pt>
                <c:pt idx="641">
                  <c:v>0.32430465026027044</c:v>
                </c:pt>
                <c:pt idx="642">
                  <c:v>0.17974447885403211</c:v>
                </c:pt>
                <c:pt idx="643">
                  <c:v>0.25324039568682344</c:v>
                </c:pt>
                <c:pt idx="644">
                  <c:v>0.12887795018329123</c:v>
                </c:pt>
                <c:pt idx="645">
                  <c:v>0.34852208346596869</c:v>
                </c:pt>
                <c:pt idx="646">
                  <c:v>0.14421235156730861</c:v>
                </c:pt>
                <c:pt idx="647">
                  <c:v>0.22659130022178081</c:v>
                </c:pt>
                <c:pt idx="648">
                  <c:v>0.17086144703235123</c:v>
                </c:pt>
                <c:pt idx="649">
                  <c:v>0.18862751067571298</c:v>
                </c:pt>
                <c:pt idx="650">
                  <c:v>0.29765555479522782</c:v>
                </c:pt>
                <c:pt idx="651">
                  <c:v>0.15309538338898948</c:v>
                </c:pt>
                <c:pt idx="652">
                  <c:v>9.0914160637223407E-2</c:v>
                </c:pt>
                <c:pt idx="653">
                  <c:v>0.19994220475673818</c:v>
                </c:pt>
                <c:pt idx="654">
                  <c:v>0.18217614111337649</c:v>
                </c:pt>
                <c:pt idx="655">
                  <c:v>0.11999491836161036</c:v>
                </c:pt>
                <c:pt idx="656">
                  <c:v>0.18862751067571298</c:v>
                </c:pt>
                <c:pt idx="657">
                  <c:v>0.11756325610226598</c:v>
                </c:pt>
                <c:pt idx="658">
                  <c:v>0.13532931974562773</c:v>
                </c:pt>
                <c:pt idx="659">
                  <c:v>0.16441007747001474</c:v>
                </c:pt>
                <c:pt idx="660">
                  <c:v>0.23304266978411736</c:v>
                </c:pt>
                <c:pt idx="661">
                  <c:v>8.4462791074886856E-2</c:v>
                </c:pt>
                <c:pt idx="662">
                  <c:v>0.44623543350445827</c:v>
                </c:pt>
                <c:pt idx="663">
                  <c:v>0.37760284119035564</c:v>
                </c:pt>
                <c:pt idx="664">
                  <c:v>0.19105917293505736</c:v>
                </c:pt>
                <c:pt idx="665">
                  <c:v>0.14664401382665299</c:v>
                </c:pt>
                <c:pt idx="666">
                  <c:v>0.12887795018329123</c:v>
                </c:pt>
                <c:pt idx="667">
                  <c:v>0.12887795018329123</c:v>
                </c:pt>
                <c:pt idx="668">
                  <c:v>0.37517117893101132</c:v>
                </c:pt>
                <c:pt idx="669">
                  <c:v>4.0047631966482533E-2</c:v>
                </c:pt>
                <c:pt idx="670">
                  <c:v>9.3345822896567732E-2</c:v>
                </c:pt>
                <c:pt idx="671">
                  <c:v>0.24435736386514256</c:v>
                </c:pt>
                <c:pt idx="672">
                  <c:v>0.22415963796243649</c:v>
                </c:pt>
                <c:pt idx="673">
                  <c:v>0.39293724257437307</c:v>
                </c:pt>
                <c:pt idx="674">
                  <c:v>0.31542161843858951</c:v>
                </c:pt>
                <c:pt idx="675">
                  <c:v>0.27745782889252169</c:v>
                </c:pt>
                <c:pt idx="676">
                  <c:v>0.38405421075269214</c:v>
                </c:pt>
                <c:pt idx="677">
                  <c:v>8.4462791074886856E-2</c:v>
                </c:pt>
                <c:pt idx="678">
                  <c:v>0.14664401382665299</c:v>
                </c:pt>
                <c:pt idx="679">
                  <c:v>0.36628814710933044</c:v>
                </c:pt>
                <c:pt idx="680">
                  <c:v>0.3420707139036322</c:v>
                </c:pt>
                <c:pt idx="681">
                  <c:v>0.17974447885403211</c:v>
                </c:pt>
                <c:pt idx="682">
                  <c:v>4.8930663788163353E-2</c:v>
                </c:pt>
                <c:pt idx="683">
                  <c:v>0.35983677754699395</c:v>
                </c:pt>
                <c:pt idx="684">
                  <c:v>0.42846936986109657</c:v>
                </c:pt>
                <c:pt idx="685">
                  <c:v>0.25324039568682344</c:v>
                </c:pt>
                <c:pt idx="686">
                  <c:v>0.32430465026027044</c:v>
                </c:pt>
                <c:pt idx="687">
                  <c:v>5.7813695609844284E-2</c:v>
                </c:pt>
                <c:pt idx="688">
                  <c:v>0.17329310929169561</c:v>
                </c:pt>
                <c:pt idx="689">
                  <c:v>0.12887795018329123</c:v>
                </c:pt>
                <c:pt idx="690">
                  <c:v>0.33318768208195126</c:v>
                </c:pt>
                <c:pt idx="691">
                  <c:v>0.38405421075269214</c:v>
                </c:pt>
                <c:pt idx="692">
                  <c:v>0.10222885471824861</c:v>
                </c:pt>
                <c:pt idx="693">
                  <c:v>4.8930663788163353E-2</c:v>
                </c:pt>
                <c:pt idx="694">
                  <c:v>0.19751054249739386</c:v>
                </c:pt>
                <c:pt idx="695">
                  <c:v>0.11999491836161036</c:v>
                </c:pt>
                <c:pt idx="696">
                  <c:v>0.21770826840009994</c:v>
                </c:pt>
                <c:pt idx="697">
                  <c:v>0.29522389253588344</c:v>
                </c:pt>
                <c:pt idx="698">
                  <c:v>0.44623543350445827</c:v>
                </c:pt>
                <c:pt idx="699">
                  <c:v>0.11756325610226598</c:v>
                </c:pt>
                <c:pt idx="700">
                  <c:v>0.32430465026027044</c:v>
                </c:pt>
                <c:pt idx="701">
                  <c:v>0.27100645933018519</c:v>
                </c:pt>
                <c:pt idx="702">
                  <c:v>0.19994220475673818</c:v>
                </c:pt>
                <c:pt idx="703">
                  <c:v>0.38405421075269214</c:v>
                </c:pt>
                <c:pt idx="704">
                  <c:v>0.14664401382665299</c:v>
                </c:pt>
                <c:pt idx="705">
                  <c:v>0.28634086071420256</c:v>
                </c:pt>
                <c:pt idx="706">
                  <c:v>0.24192570160579824</c:v>
                </c:pt>
                <c:pt idx="707">
                  <c:v>0.30653858661690869</c:v>
                </c:pt>
                <c:pt idx="708">
                  <c:v>0.31542161843858951</c:v>
                </c:pt>
                <c:pt idx="709">
                  <c:v>0.22659130022178081</c:v>
                </c:pt>
                <c:pt idx="710">
                  <c:v>0.26857479707084081</c:v>
                </c:pt>
                <c:pt idx="711">
                  <c:v>0.37760284119035564</c:v>
                </c:pt>
                <c:pt idx="712">
                  <c:v>0.15552704564833386</c:v>
                </c:pt>
                <c:pt idx="713">
                  <c:v>0.11999491836161036</c:v>
                </c:pt>
                <c:pt idx="714">
                  <c:v>0.21770826840009994</c:v>
                </c:pt>
                <c:pt idx="715">
                  <c:v>0.37760284119035564</c:v>
                </c:pt>
                <c:pt idx="716">
                  <c:v>0.23304266978411736</c:v>
                </c:pt>
                <c:pt idx="717">
                  <c:v>0.41958633803941564</c:v>
                </c:pt>
                <c:pt idx="718">
                  <c:v>0.14421235156730861</c:v>
                </c:pt>
                <c:pt idx="719">
                  <c:v>0.29765555479522782</c:v>
                </c:pt>
                <c:pt idx="720">
                  <c:v>0.35740511528764957</c:v>
                </c:pt>
                <c:pt idx="721">
                  <c:v>0.28634086071420256</c:v>
                </c:pt>
                <c:pt idx="722">
                  <c:v>0.32430465026027044</c:v>
                </c:pt>
                <c:pt idx="723">
                  <c:v>0.32187298800092606</c:v>
                </c:pt>
                <c:pt idx="724">
                  <c:v>0.37517117893101132</c:v>
                </c:pt>
                <c:pt idx="725">
                  <c:v>2.2281568323120782E-2</c:v>
                </c:pt>
                <c:pt idx="726">
                  <c:v>6.6696727431525105E-2</c:v>
                </c:pt>
                <c:pt idx="727">
                  <c:v>0.29522389253588344</c:v>
                </c:pt>
                <c:pt idx="728">
                  <c:v>0.19751054249739386</c:v>
                </c:pt>
                <c:pt idx="729">
                  <c:v>0.43735240168277739</c:v>
                </c:pt>
                <c:pt idx="730">
                  <c:v>0.36871980936867477</c:v>
                </c:pt>
                <c:pt idx="731">
                  <c:v>0.25969176524915999</c:v>
                </c:pt>
                <c:pt idx="732">
                  <c:v>0.35740511528764957</c:v>
                </c:pt>
                <c:pt idx="733">
                  <c:v>5.7813695609844284E-2</c:v>
                </c:pt>
                <c:pt idx="734">
                  <c:v>0.25969176524915999</c:v>
                </c:pt>
                <c:pt idx="735">
                  <c:v>0.43735240168277739</c:v>
                </c:pt>
                <c:pt idx="736">
                  <c:v>0.21527660614075561</c:v>
                </c:pt>
                <c:pt idx="737">
                  <c:v>5.7813695609844284E-2</c:v>
                </c:pt>
                <c:pt idx="738">
                  <c:v>0.22659130022178081</c:v>
                </c:pt>
                <c:pt idx="739">
                  <c:v>0.43735240168277739</c:v>
                </c:pt>
                <c:pt idx="740">
                  <c:v>9.9797192458904227E-2</c:v>
                </c:pt>
                <c:pt idx="741">
                  <c:v>7.557975925320598E-2</c:v>
                </c:pt>
                <c:pt idx="742">
                  <c:v>0.19751054249739386</c:v>
                </c:pt>
                <c:pt idx="743">
                  <c:v>0.12887795018329123</c:v>
                </c:pt>
                <c:pt idx="744">
                  <c:v>0.34852208346596869</c:v>
                </c:pt>
                <c:pt idx="745">
                  <c:v>0.21770826840009994</c:v>
                </c:pt>
                <c:pt idx="746">
                  <c:v>0.36628814710933044</c:v>
                </c:pt>
                <c:pt idx="747">
                  <c:v>0.3420707139036322</c:v>
                </c:pt>
                <c:pt idx="748">
                  <c:v>0.30653858661690869</c:v>
                </c:pt>
                <c:pt idx="749">
                  <c:v>0.31542161843858951</c:v>
                </c:pt>
                <c:pt idx="750">
                  <c:v>0.15309538338898948</c:v>
                </c:pt>
                <c:pt idx="751">
                  <c:v>0.29765555479522782</c:v>
                </c:pt>
                <c:pt idx="752">
                  <c:v>0.19994220475673818</c:v>
                </c:pt>
                <c:pt idx="753">
                  <c:v>0.26212342750850431</c:v>
                </c:pt>
                <c:pt idx="754">
                  <c:v>0.40182027439605389</c:v>
                </c:pt>
                <c:pt idx="755">
                  <c:v>0.27100645933018519</c:v>
                </c:pt>
                <c:pt idx="756">
                  <c:v>0.18862751067571298</c:v>
                </c:pt>
                <c:pt idx="757">
                  <c:v>0.3420707139036322</c:v>
                </c:pt>
                <c:pt idx="758">
                  <c:v>0.17086144703235123</c:v>
                </c:pt>
                <c:pt idx="759">
                  <c:v>0.13776098200497211</c:v>
                </c:pt>
                <c:pt idx="760">
                  <c:v>6.6696727431525105E-2</c:v>
                </c:pt>
                <c:pt idx="761">
                  <c:v>0.37760284119035564</c:v>
                </c:pt>
                <c:pt idx="762">
                  <c:v>0.37517117893101132</c:v>
                </c:pt>
                <c:pt idx="763">
                  <c:v>0.35740511528764957</c:v>
                </c:pt>
                <c:pt idx="764">
                  <c:v>5.7813695609844284E-2</c:v>
                </c:pt>
                <c:pt idx="765">
                  <c:v>0.14664401382665299</c:v>
                </c:pt>
                <c:pt idx="766">
                  <c:v>0.18862751067571298</c:v>
                </c:pt>
                <c:pt idx="767">
                  <c:v>0.43735240168277739</c:v>
                </c:pt>
                <c:pt idx="768">
                  <c:v>9.3345822896567732E-2</c:v>
                </c:pt>
                <c:pt idx="769">
                  <c:v>8.4462791074886856E-2</c:v>
                </c:pt>
                <c:pt idx="770">
                  <c:v>0.36871980936867477</c:v>
                </c:pt>
                <c:pt idx="771">
                  <c:v>0.23304266978411736</c:v>
                </c:pt>
                <c:pt idx="772">
                  <c:v>0.19751054249739386</c:v>
                </c:pt>
                <c:pt idx="773">
                  <c:v>0.25324039568682344</c:v>
                </c:pt>
                <c:pt idx="774">
                  <c:v>0.16197841521067036</c:v>
                </c:pt>
                <c:pt idx="775">
                  <c:v>0.16197841521067036</c:v>
                </c:pt>
                <c:pt idx="776">
                  <c:v>6.6696727431525105E-2</c:v>
                </c:pt>
                <c:pt idx="777">
                  <c:v>0.38405421075269214</c:v>
                </c:pt>
                <c:pt idx="778">
                  <c:v>0.24435736386514256</c:v>
                </c:pt>
                <c:pt idx="779">
                  <c:v>0.31298995617924519</c:v>
                </c:pt>
                <c:pt idx="780">
                  <c:v>0.11756325610226598</c:v>
                </c:pt>
                <c:pt idx="781">
                  <c:v>0.39293724257437307</c:v>
                </c:pt>
                <c:pt idx="782">
                  <c:v>0.12644628792394691</c:v>
                </c:pt>
                <c:pt idx="783">
                  <c:v>0.14664401382665299</c:v>
                </c:pt>
                <c:pt idx="784">
                  <c:v>0.35740511528764957</c:v>
                </c:pt>
                <c:pt idx="785">
                  <c:v>3.1164600144801602E-2</c:v>
                </c:pt>
                <c:pt idx="786">
                  <c:v>0.24192570160579824</c:v>
                </c:pt>
                <c:pt idx="787">
                  <c:v>0.22659130022178081</c:v>
                </c:pt>
                <c:pt idx="788">
                  <c:v>0.29765555479522782</c:v>
                </c:pt>
                <c:pt idx="789">
                  <c:v>0.13776098200497211</c:v>
                </c:pt>
                <c:pt idx="790">
                  <c:v>0.12887795018329123</c:v>
                </c:pt>
                <c:pt idx="791">
                  <c:v>0.36871980936867477</c:v>
                </c:pt>
                <c:pt idx="792">
                  <c:v>0.31298995617924519</c:v>
                </c:pt>
                <c:pt idx="793">
                  <c:v>0.34852208346596869</c:v>
                </c:pt>
                <c:pt idx="794">
                  <c:v>7.557975925320598E-2</c:v>
                </c:pt>
                <c:pt idx="795">
                  <c:v>0.17974447885403211</c:v>
                </c:pt>
                <c:pt idx="796">
                  <c:v>0.18862751067571298</c:v>
                </c:pt>
                <c:pt idx="797">
                  <c:v>9.0914160637223407E-2</c:v>
                </c:pt>
                <c:pt idx="798">
                  <c:v>0.25080873342747911</c:v>
                </c:pt>
                <c:pt idx="799">
                  <c:v>0.44623543350445827</c:v>
                </c:pt>
                <c:pt idx="800">
                  <c:v>2.2281568323120782E-2</c:v>
                </c:pt>
                <c:pt idx="801">
                  <c:v>0.35740511528764957</c:v>
                </c:pt>
                <c:pt idx="802">
                  <c:v>0.22659130022178081</c:v>
                </c:pt>
                <c:pt idx="803">
                  <c:v>0.36871980936867477</c:v>
                </c:pt>
                <c:pt idx="804">
                  <c:v>0.35740511528764957</c:v>
                </c:pt>
                <c:pt idx="805">
                  <c:v>0.27100645933018519</c:v>
                </c:pt>
                <c:pt idx="806">
                  <c:v>0.32187298800092606</c:v>
                </c:pt>
                <c:pt idx="807">
                  <c:v>0.19105917293505736</c:v>
                </c:pt>
                <c:pt idx="808">
                  <c:v>4.0047631966482533E-2</c:v>
                </c:pt>
                <c:pt idx="809">
                  <c:v>0.18217614111337649</c:v>
                </c:pt>
                <c:pt idx="810">
                  <c:v>0.24435736386514256</c:v>
                </c:pt>
                <c:pt idx="811">
                  <c:v>0.17329310929169561</c:v>
                </c:pt>
                <c:pt idx="812">
                  <c:v>0.16197841521067036</c:v>
                </c:pt>
                <c:pt idx="813">
                  <c:v>4.0047631966482533E-2</c:v>
                </c:pt>
                <c:pt idx="814">
                  <c:v>0.27988949115186607</c:v>
                </c:pt>
                <c:pt idx="815">
                  <c:v>0.28877252297354694</c:v>
                </c:pt>
                <c:pt idx="816">
                  <c:v>0.15552704564833386</c:v>
                </c:pt>
                <c:pt idx="817">
                  <c:v>0.20639357431907474</c:v>
                </c:pt>
                <c:pt idx="818">
                  <c:v>0.18862751067571298</c:v>
                </c:pt>
                <c:pt idx="819">
                  <c:v>0.16197841521067036</c:v>
                </c:pt>
                <c:pt idx="820">
                  <c:v>0.35095374572531302</c:v>
                </c:pt>
                <c:pt idx="821">
                  <c:v>0.15552704564833386</c:v>
                </c:pt>
                <c:pt idx="822">
                  <c:v>0.22659130022178081</c:v>
                </c:pt>
                <c:pt idx="823">
                  <c:v>0.14421235156730861</c:v>
                </c:pt>
                <c:pt idx="824">
                  <c:v>0.17329310929169561</c:v>
                </c:pt>
                <c:pt idx="825">
                  <c:v>0.43735240168277739</c:v>
                </c:pt>
                <c:pt idx="826">
                  <c:v>0.11999491836161036</c:v>
                </c:pt>
                <c:pt idx="827">
                  <c:v>0.35983677754699395</c:v>
                </c:pt>
                <c:pt idx="828">
                  <c:v>0.12887795018329123</c:v>
                </c:pt>
                <c:pt idx="829">
                  <c:v>0.14421235156730861</c:v>
                </c:pt>
                <c:pt idx="830">
                  <c:v>0.44623543350445827</c:v>
                </c:pt>
                <c:pt idx="831">
                  <c:v>0.12887795018329123</c:v>
                </c:pt>
                <c:pt idx="832">
                  <c:v>0.33075601982260694</c:v>
                </c:pt>
                <c:pt idx="833">
                  <c:v>0.23547433204346169</c:v>
                </c:pt>
                <c:pt idx="834">
                  <c:v>0.13776098200497211</c:v>
                </c:pt>
                <c:pt idx="835">
                  <c:v>9.3345822896567732E-2</c:v>
                </c:pt>
                <c:pt idx="836">
                  <c:v>0.30410692435756431</c:v>
                </c:pt>
                <c:pt idx="837">
                  <c:v>0.19751054249739386</c:v>
                </c:pt>
                <c:pt idx="838">
                  <c:v>0.17974447885403211</c:v>
                </c:pt>
                <c:pt idx="839">
                  <c:v>0.25080873342747911</c:v>
                </c:pt>
                <c:pt idx="840">
                  <c:v>0.25324039568682344</c:v>
                </c:pt>
                <c:pt idx="841">
                  <c:v>0.36628814710933044</c:v>
                </c:pt>
                <c:pt idx="842">
                  <c:v>3.1164600144801602E-2</c:v>
                </c:pt>
                <c:pt idx="843">
                  <c:v>9.9797192458904227E-2</c:v>
                </c:pt>
                <c:pt idx="844">
                  <c:v>0.21770826840009994</c:v>
                </c:pt>
                <c:pt idx="845">
                  <c:v>0.12644628792394691</c:v>
                </c:pt>
                <c:pt idx="846">
                  <c:v>0.16197841521067036</c:v>
                </c:pt>
                <c:pt idx="847">
                  <c:v>0.30410692435756431</c:v>
                </c:pt>
                <c:pt idx="848">
                  <c:v>0.37760284119035564</c:v>
                </c:pt>
                <c:pt idx="849">
                  <c:v>0.32187298800092606</c:v>
                </c:pt>
                <c:pt idx="850">
                  <c:v>0.41070330621773482</c:v>
                </c:pt>
                <c:pt idx="851">
                  <c:v>0.30410692435756431</c:v>
                </c:pt>
                <c:pt idx="852">
                  <c:v>0.31298995617924519</c:v>
                </c:pt>
                <c:pt idx="853">
                  <c:v>0.16441007747001474</c:v>
                </c:pt>
                <c:pt idx="854">
                  <c:v>0.13532931974562773</c:v>
                </c:pt>
                <c:pt idx="855">
                  <c:v>9.3345822896567732E-2</c:v>
                </c:pt>
                <c:pt idx="856">
                  <c:v>4.8930663788163353E-2</c:v>
                </c:pt>
                <c:pt idx="857">
                  <c:v>0.29765555479522782</c:v>
                </c:pt>
                <c:pt idx="858">
                  <c:v>0.15552704564833386</c:v>
                </c:pt>
                <c:pt idx="859">
                  <c:v>2.2281568323120782E-2</c:v>
                </c:pt>
                <c:pt idx="860">
                  <c:v>0.25080873342747911</c:v>
                </c:pt>
                <c:pt idx="861">
                  <c:v>0.29765555479522782</c:v>
                </c:pt>
                <c:pt idx="862">
                  <c:v>0.31542161843858951</c:v>
                </c:pt>
                <c:pt idx="863">
                  <c:v>0.33963905164428781</c:v>
                </c:pt>
                <c:pt idx="864">
                  <c:v>0.20882523657841906</c:v>
                </c:pt>
                <c:pt idx="865">
                  <c:v>2.2281568323120782E-2</c:v>
                </c:pt>
                <c:pt idx="866">
                  <c:v>0.38405421075269214</c:v>
                </c:pt>
                <c:pt idx="867">
                  <c:v>0.33318768208195126</c:v>
                </c:pt>
                <c:pt idx="868">
                  <c:v>0.16197841521067036</c:v>
                </c:pt>
                <c:pt idx="869">
                  <c:v>0.13776098200497211</c:v>
                </c:pt>
                <c:pt idx="870">
                  <c:v>3.1164600144801602E-2</c:v>
                </c:pt>
                <c:pt idx="871">
                  <c:v>9.0914160637223407E-2</c:v>
                </c:pt>
                <c:pt idx="872">
                  <c:v>0.20882523657841906</c:v>
                </c:pt>
                <c:pt idx="873">
                  <c:v>0.20639357431907474</c:v>
                </c:pt>
                <c:pt idx="874">
                  <c:v>8.4462791074886856E-2</c:v>
                </c:pt>
                <c:pt idx="875">
                  <c:v>0.32430465026027044</c:v>
                </c:pt>
                <c:pt idx="876">
                  <c:v>0.25080873342747911</c:v>
                </c:pt>
                <c:pt idx="877">
                  <c:v>2.2281568323120782E-2</c:v>
                </c:pt>
                <c:pt idx="878">
                  <c:v>0.21527660614075561</c:v>
                </c:pt>
                <c:pt idx="879">
                  <c:v>6.6696727431525105E-2</c:v>
                </c:pt>
                <c:pt idx="880">
                  <c:v>0.10222885471824861</c:v>
                </c:pt>
                <c:pt idx="881">
                  <c:v>0.18862751067571298</c:v>
                </c:pt>
                <c:pt idx="882">
                  <c:v>0.14664401382665299</c:v>
                </c:pt>
                <c:pt idx="883">
                  <c:v>0.22415963796243649</c:v>
                </c:pt>
                <c:pt idx="884">
                  <c:v>0.35983677754699395</c:v>
                </c:pt>
                <c:pt idx="885">
                  <c:v>0.17974447885403211</c:v>
                </c:pt>
                <c:pt idx="886">
                  <c:v>0.43735240168277739</c:v>
                </c:pt>
                <c:pt idx="887">
                  <c:v>0.25969176524915999</c:v>
                </c:pt>
                <c:pt idx="888">
                  <c:v>0.36871980936867477</c:v>
                </c:pt>
                <c:pt idx="889">
                  <c:v>0.42846936986109657</c:v>
                </c:pt>
                <c:pt idx="890">
                  <c:v>2.2281568323120782E-2</c:v>
                </c:pt>
                <c:pt idx="891">
                  <c:v>0.41070330621773482</c:v>
                </c:pt>
                <c:pt idx="892">
                  <c:v>4.8930663788163353E-2</c:v>
                </c:pt>
                <c:pt idx="893">
                  <c:v>0.17329310929169561</c:v>
                </c:pt>
                <c:pt idx="894">
                  <c:v>4.0047631966482533E-2</c:v>
                </c:pt>
                <c:pt idx="895">
                  <c:v>0.37760284119035564</c:v>
                </c:pt>
                <c:pt idx="896">
                  <c:v>0.41070330621773482</c:v>
                </c:pt>
                <c:pt idx="897">
                  <c:v>0.23304266978411736</c:v>
                </c:pt>
                <c:pt idx="898">
                  <c:v>0.39293724257437307</c:v>
                </c:pt>
                <c:pt idx="899">
                  <c:v>0.23547433204346169</c:v>
                </c:pt>
                <c:pt idx="900">
                  <c:v>4.8930663788163353E-2</c:v>
                </c:pt>
                <c:pt idx="901">
                  <c:v>0.27100645933018519</c:v>
                </c:pt>
                <c:pt idx="902">
                  <c:v>0.26857479707084081</c:v>
                </c:pt>
                <c:pt idx="903">
                  <c:v>0.13532931974562773</c:v>
                </c:pt>
                <c:pt idx="904">
                  <c:v>0.23304266978411736</c:v>
                </c:pt>
                <c:pt idx="905">
                  <c:v>0.19751054249739386</c:v>
                </c:pt>
                <c:pt idx="906">
                  <c:v>0.21770826840009994</c:v>
                </c:pt>
                <c:pt idx="907">
                  <c:v>0.18217614111337649</c:v>
                </c:pt>
                <c:pt idx="908">
                  <c:v>0.23304266978411736</c:v>
                </c:pt>
                <c:pt idx="909">
                  <c:v>0.21770826840009994</c:v>
                </c:pt>
                <c:pt idx="910">
                  <c:v>0.23547433204346169</c:v>
                </c:pt>
                <c:pt idx="911">
                  <c:v>0.43735240168277739</c:v>
                </c:pt>
                <c:pt idx="912">
                  <c:v>0.10868022428058516</c:v>
                </c:pt>
                <c:pt idx="913">
                  <c:v>0.12644628792394691</c:v>
                </c:pt>
                <c:pt idx="914">
                  <c:v>0.19994220475673818</c:v>
                </c:pt>
                <c:pt idx="915">
                  <c:v>0.25969176524915999</c:v>
                </c:pt>
                <c:pt idx="916">
                  <c:v>0.43735240168277739</c:v>
                </c:pt>
                <c:pt idx="917">
                  <c:v>0.39293724257437307</c:v>
                </c:pt>
                <c:pt idx="918">
                  <c:v>6.6696727431525105E-2</c:v>
                </c:pt>
                <c:pt idx="919">
                  <c:v>0.38405421075269214</c:v>
                </c:pt>
                <c:pt idx="920">
                  <c:v>0.26212342750850431</c:v>
                </c:pt>
                <c:pt idx="921">
                  <c:v>0.35983677754699395</c:v>
                </c:pt>
                <c:pt idx="922">
                  <c:v>0.3420707139036322</c:v>
                </c:pt>
                <c:pt idx="923">
                  <c:v>0.19994220475673818</c:v>
                </c:pt>
                <c:pt idx="924">
                  <c:v>0.36871980936867477</c:v>
                </c:pt>
                <c:pt idx="925">
                  <c:v>0.40182027439605389</c:v>
                </c:pt>
                <c:pt idx="926">
                  <c:v>0.29765555479522782</c:v>
                </c:pt>
                <c:pt idx="927">
                  <c:v>9.3345822896567732E-2</c:v>
                </c:pt>
                <c:pt idx="928">
                  <c:v>0.37517117893101132</c:v>
                </c:pt>
                <c:pt idx="929">
                  <c:v>0.20882523657841906</c:v>
                </c:pt>
                <c:pt idx="930">
                  <c:v>0.38405421075269214</c:v>
                </c:pt>
                <c:pt idx="931">
                  <c:v>9.0914160637223407E-2</c:v>
                </c:pt>
                <c:pt idx="932">
                  <c:v>0.28634086071420256</c:v>
                </c:pt>
                <c:pt idx="933">
                  <c:v>0.25324039568682344</c:v>
                </c:pt>
                <c:pt idx="934">
                  <c:v>4.0047631966482533E-2</c:v>
                </c:pt>
                <c:pt idx="935">
                  <c:v>0.37517117893101132</c:v>
                </c:pt>
                <c:pt idx="936">
                  <c:v>0.17329310929169561</c:v>
                </c:pt>
                <c:pt idx="937">
                  <c:v>0.33318768208195126</c:v>
                </c:pt>
                <c:pt idx="938">
                  <c:v>0.32187298800092606</c:v>
                </c:pt>
                <c:pt idx="939">
                  <c:v>0.35983677754699395</c:v>
                </c:pt>
                <c:pt idx="940">
                  <c:v>0.41070330621773482</c:v>
                </c:pt>
                <c:pt idx="941">
                  <c:v>0.14664401382665299</c:v>
                </c:pt>
                <c:pt idx="942">
                  <c:v>0.42846936986109657</c:v>
                </c:pt>
                <c:pt idx="943">
                  <c:v>0.26857479707084081</c:v>
                </c:pt>
                <c:pt idx="944">
                  <c:v>0.29522389253588344</c:v>
                </c:pt>
                <c:pt idx="945">
                  <c:v>0.40182027439605389</c:v>
                </c:pt>
                <c:pt idx="946">
                  <c:v>0.33318768208195126</c:v>
                </c:pt>
                <c:pt idx="947">
                  <c:v>0.16197841521067036</c:v>
                </c:pt>
                <c:pt idx="948">
                  <c:v>4.8930663788163353E-2</c:v>
                </c:pt>
                <c:pt idx="949">
                  <c:v>0.35740511528764957</c:v>
                </c:pt>
                <c:pt idx="950">
                  <c:v>0.31542161843858951</c:v>
                </c:pt>
                <c:pt idx="951">
                  <c:v>5.7813695609844284E-2</c:v>
                </c:pt>
                <c:pt idx="952">
                  <c:v>0.35740511528764957</c:v>
                </c:pt>
                <c:pt idx="953">
                  <c:v>0.29522389253588344</c:v>
                </c:pt>
                <c:pt idx="954">
                  <c:v>0.18862751067571298</c:v>
                </c:pt>
                <c:pt idx="955">
                  <c:v>0.15552704564833386</c:v>
                </c:pt>
                <c:pt idx="956">
                  <c:v>4.0047631966482533E-2</c:v>
                </c:pt>
                <c:pt idx="957">
                  <c:v>9.0914160637223407E-2</c:v>
                </c:pt>
                <c:pt idx="958">
                  <c:v>0.20882523657841906</c:v>
                </c:pt>
                <c:pt idx="959">
                  <c:v>0.19751054249739386</c:v>
                </c:pt>
                <c:pt idx="960">
                  <c:v>0.25324039568682344</c:v>
                </c:pt>
                <c:pt idx="961">
                  <c:v>0.36871980936867477</c:v>
                </c:pt>
                <c:pt idx="962">
                  <c:v>0.33075601982260694</c:v>
                </c:pt>
                <c:pt idx="963">
                  <c:v>0.20639357431907474</c:v>
                </c:pt>
                <c:pt idx="964">
                  <c:v>4.8930663788163353E-2</c:v>
                </c:pt>
                <c:pt idx="965">
                  <c:v>0.33075601982260694</c:v>
                </c:pt>
                <c:pt idx="966">
                  <c:v>0.24435736386514256</c:v>
                </c:pt>
                <c:pt idx="967">
                  <c:v>0.37760284119035564</c:v>
                </c:pt>
                <c:pt idx="968">
                  <c:v>0.41070330621773482</c:v>
                </c:pt>
                <c:pt idx="969">
                  <c:v>0.20882523657841906</c:v>
                </c:pt>
                <c:pt idx="970">
                  <c:v>0.35983677754699395</c:v>
                </c:pt>
                <c:pt idx="971">
                  <c:v>0.41070330621773482</c:v>
                </c:pt>
                <c:pt idx="972">
                  <c:v>0.20639357431907474</c:v>
                </c:pt>
                <c:pt idx="973">
                  <c:v>0.33075601982260694</c:v>
                </c:pt>
                <c:pt idx="974">
                  <c:v>0.13776098200497211</c:v>
                </c:pt>
                <c:pt idx="975">
                  <c:v>0.25080873342747911</c:v>
                </c:pt>
                <c:pt idx="976">
                  <c:v>0.22415963796243649</c:v>
                </c:pt>
                <c:pt idx="977">
                  <c:v>0.41070330621773482</c:v>
                </c:pt>
                <c:pt idx="978">
                  <c:v>0.43735240168277739</c:v>
                </c:pt>
                <c:pt idx="979">
                  <c:v>0.37760284119035564</c:v>
                </c:pt>
                <c:pt idx="980">
                  <c:v>0.43735240168277739</c:v>
                </c:pt>
                <c:pt idx="981">
                  <c:v>0.34852208346596869</c:v>
                </c:pt>
                <c:pt idx="982">
                  <c:v>0.32430465026027044</c:v>
                </c:pt>
                <c:pt idx="983">
                  <c:v>0.19105917293505736</c:v>
                </c:pt>
                <c:pt idx="984">
                  <c:v>0.19105917293505736</c:v>
                </c:pt>
                <c:pt idx="985">
                  <c:v>0.43735240168277739</c:v>
                </c:pt>
                <c:pt idx="986">
                  <c:v>0.25080873342747911</c:v>
                </c:pt>
                <c:pt idx="987">
                  <c:v>0.23547433204346169</c:v>
                </c:pt>
                <c:pt idx="988">
                  <c:v>0.27745782889252169</c:v>
                </c:pt>
                <c:pt idx="989">
                  <c:v>0.27745782889252169</c:v>
                </c:pt>
                <c:pt idx="990">
                  <c:v>0.18862751067571298</c:v>
                </c:pt>
                <c:pt idx="991">
                  <c:v>0.33318768208195126</c:v>
                </c:pt>
                <c:pt idx="992">
                  <c:v>0.26212342750850431</c:v>
                </c:pt>
                <c:pt idx="993">
                  <c:v>0.14421235156730861</c:v>
                </c:pt>
                <c:pt idx="994">
                  <c:v>0.44623543350445827</c:v>
                </c:pt>
                <c:pt idx="995">
                  <c:v>0.13532931974562773</c:v>
                </c:pt>
                <c:pt idx="996">
                  <c:v>9.0914160637223407E-2</c:v>
                </c:pt>
                <c:pt idx="997">
                  <c:v>2.2281568323120782E-2</c:v>
                </c:pt>
                <c:pt idx="998">
                  <c:v>0.13776098200497211</c:v>
                </c:pt>
                <c:pt idx="999">
                  <c:v>0.35983677754699395</c:v>
                </c:pt>
                <c:pt idx="1000">
                  <c:v>0.15309538338898948</c:v>
                </c:pt>
                <c:pt idx="1001">
                  <c:v>0.16197841521067036</c:v>
                </c:pt>
                <c:pt idx="1002">
                  <c:v>0.35740511528764957</c:v>
                </c:pt>
                <c:pt idx="1003">
                  <c:v>2.2281568323120782E-2</c:v>
                </c:pt>
                <c:pt idx="1004">
                  <c:v>0.40182027439605389</c:v>
                </c:pt>
                <c:pt idx="1005">
                  <c:v>0.10222885471824861</c:v>
                </c:pt>
                <c:pt idx="1006">
                  <c:v>0.3420707139036322</c:v>
                </c:pt>
                <c:pt idx="1007">
                  <c:v>0.19751054249739386</c:v>
                </c:pt>
                <c:pt idx="1008">
                  <c:v>3.1164600144801602E-2</c:v>
                </c:pt>
                <c:pt idx="1009">
                  <c:v>0.41958633803941564</c:v>
                </c:pt>
                <c:pt idx="1010">
                  <c:v>4.8930663788163353E-2</c:v>
                </c:pt>
                <c:pt idx="1011">
                  <c:v>0.43735240168277739</c:v>
                </c:pt>
                <c:pt idx="1012">
                  <c:v>0.37760284119035564</c:v>
                </c:pt>
                <c:pt idx="1013">
                  <c:v>3.1164600144801602E-2</c:v>
                </c:pt>
                <c:pt idx="1014">
                  <c:v>0.12644628792394691</c:v>
                </c:pt>
                <c:pt idx="1015">
                  <c:v>9.9797192458904227E-2</c:v>
                </c:pt>
                <c:pt idx="1016">
                  <c:v>0.12644628792394691</c:v>
                </c:pt>
                <c:pt idx="1017">
                  <c:v>0.22415963796243649</c:v>
                </c:pt>
                <c:pt idx="1018">
                  <c:v>0.15552704564833386</c:v>
                </c:pt>
                <c:pt idx="1019">
                  <c:v>0.16441007747001474</c:v>
                </c:pt>
                <c:pt idx="1020">
                  <c:v>0.37760284119035564</c:v>
                </c:pt>
                <c:pt idx="1021">
                  <c:v>0.15552704564833386</c:v>
                </c:pt>
                <c:pt idx="1022">
                  <c:v>8.4462791074886856E-2</c:v>
                </c:pt>
                <c:pt idx="1023">
                  <c:v>0.35740511528764957</c:v>
                </c:pt>
                <c:pt idx="1024">
                  <c:v>0.41070330621773482</c:v>
                </c:pt>
                <c:pt idx="1025">
                  <c:v>0.37760284119035564</c:v>
                </c:pt>
                <c:pt idx="1026">
                  <c:v>0.28634086071420256</c:v>
                </c:pt>
                <c:pt idx="1027">
                  <c:v>9.3345822896567732E-2</c:v>
                </c:pt>
                <c:pt idx="1028">
                  <c:v>9.0914160637223407E-2</c:v>
                </c:pt>
                <c:pt idx="1029">
                  <c:v>0.29765555479522782</c:v>
                </c:pt>
                <c:pt idx="1030">
                  <c:v>0.37517117893101132</c:v>
                </c:pt>
                <c:pt idx="1031">
                  <c:v>8.4462791074886856E-2</c:v>
                </c:pt>
                <c:pt idx="1032">
                  <c:v>3.1164600144801602E-2</c:v>
                </c:pt>
                <c:pt idx="1033">
                  <c:v>0.36871980936867477</c:v>
                </c:pt>
                <c:pt idx="1034">
                  <c:v>0.33318768208195126</c:v>
                </c:pt>
                <c:pt idx="1035">
                  <c:v>4.0047631966482533E-2</c:v>
                </c:pt>
                <c:pt idx="1036">
                  <c:v>0.37760284119035564</c:v>
                </c:pt>
                <c:pt idx="1037">
                  <c:v>0.20882523657841906</c:v>
                </c:pt>
                <c:pt idx="1038">
                  <c:v>9.3345822896567732E-2</c:v>
                </c:pt>
                <c:pt idx="1039">
                  <c:v>0.16441007747001474</c:v>
                </c:pt>
                <c:pt idx="1040">
                  <c:v>0.44623543350445827</c:v>
                </c:pt>
                <c:pt idx="1041">
                  <c:v>0.29522389253588344</c:v>
                </c:pt>
                <c:pt idx="1042">
                  <c:v>0.35740511528764957</c:v>
                </c:pt>
                <c:pt idx="1043">
                  <c:v>0.27988949115186607</c:v>
                </c:pt>
                <c:pt idx="1044">
                  <c:v>0.20882523657841906</c:v>
                </c:pt>
                <c:pt idx="1045">
                  <c:v>0.37760284119035564</c:v>
                </c:pt>
                <c:pt idx="1046">
                  <c:v>0.10868022428058516</c:v>
                </c:pt>
                <c:pt idx="1047">
                  <c:v>0.33963905164428781</c:v>
                </c:pt>
                <c:pt idx="1048">
                  <c:v>3.1164600144801602E-2</c:v>
                </c:pt>
                <c:pt idx="1049">
                  <c:v>0.18862751067571298</c:v>
                </c:pt>
                <c:pt idx="1050">
                  <c:v>0.20639357431907474</c:v>
                </c:pt>
                <c:pt idx="1051">
                  <c:v>0.25080873342747911</c:v>
                </c:pt>
                <c:pt idx="1052">
                  <c:v>0.11999491836161036</c:v>
                </c:pt>
                <c:pt idx="1053">
                  <c:v>0.15309538338898948</c:v>
                </c:pt>
                <c:pt idx="1054">
                  <c:v>0.25080873342747911</c:v>
                </c:pt>
                <c:pt idx="1055">
                  <c:v>0.44623543350445827</c:v>
                </c:pt>
                <c:pt idx="1056">
                  <c:v>4.0047631966482533E-2</c:v>
                </c:pt>
                <c:pt idx="1057">
                  <c:v>0.33318768208195126</c:v>
                </c:pt>
                <c:pt idx="1058">
                  <c:v>0.27100645933018519</c:v>
                </c:pt>
                <c:pt idx="1059">
                  <c:v>0.18862751067571298</c:v>
                </c:pt>
                <c:pt idx="1060">
                  <c:v>0.15309538338898948</c:v>
                </c:pt>
                <c:pt idx="1061">
                  <c:v>0.13776098200497211</c:v>
                </c:pt>
                <c:pt idx="1062">
                  <c:v>0.16197841521067036</c:v>
                </c:pt>
                <c:pt idx="1063">
                  <c:v>4.8930663788163353E-2</c:v>
                </c:pt>
                <c:pt idx="1064">
                  <c:v>0.14664401382665299</c:v>
                </c:pt>
                <c:pt idx="1065">
                  <c:v>0.37517117893101132</c:v>
                </c:pt>
                <c:pt idx="1066">
                  <c:v>0.31542161843858951</c:v>
                </c:pt>
                <c:pt idx="1067">
                  <c:v>0.41958633803941564</c:v>
                </c:pt>
                <c:pt idx="1068">
                  <c:v>0.28877252297354694</c:v>
                </c:pt>
                <c:pt idx="1069">
                  <c:v>0.14664401382665299</c:v>
                </c:pt>
                <c:pt idx="1070">
                  <c:v>0.31542161843858951</c:v>
                </c:pt>
                <c:pt idx="1071">
                  <c:v>0.17974447885403211</c:v>
                </c:pt>
                <c:pt idx="1072">
                  <c:v>4.0047631966482533E-2</c:v>
                </c:pt>
                <c:pt idx="1073">
                  <c:v>0.25080873342747911</c:v>
                </c:pt>
                <c:pt idx="1074">
                  <c:v>0.16441007747001474</c:v>
                </c:pt>
                <c:pt idx="1075">
                  <c:v>0.26212342750850431</c:v>
                </c:pt>
                <c:pt idx="1076">
                  <c:v>0.23547433204346169</c:v>
                </c:pt>
                <c:pt idx="1077">
                  <c:v>0.17329310929169561</c:v>
                </c:pt>
                <c:pt idx="1078">
                  <c:v>0.19994220475673818</c:v>
                </c:pt>
                <c:pt idx="1079">
                  <c:v>0.41070330621773482</c:v>
                </c:pt>
                <c:pt idx="1080">
                  <c:v>6.6696727431525105E-2</c:v>
                </c:pt>
                <c:pt idx="1081">
                  <c:v>0.34852208346596869</c:v>
                </c:pt>
                <c:pt idx="1082">
                  <c:v>0.24435736386514256</c:v>
                </c:pt>
                <c:pt idx="1083">
                  <c:v>0.29765555479522782</c:v>
                </c:pt>
                <c:pt idx="1084">
                  <c:v>0.23547433204346169</c:v>
                </c:pt>
                <c:pt idx="1085">
                  <c:v>5.7813695609844284E-2</c:v>
                </c:pt>
                <c:pt idx="1086">
                  <c:v>4.0047631966482533E-2</c:v>
                </c:pt>
                <c:pt idx="1087">
                  <c:v>0.23547433204346169</c:v>
                </c:pt>
                <c:pt idx="1088">
                  <c:v>0.35983677754699395</c:v>
                </c:pt>
                <c:pt idx="1089">
                  <c:v>0.23547433204346169</c:v>
                </c:pt>
                <c:pt idx="1090">
                  <c:v>7.557975925320598E-2</c:v>
                </c:pt>
                <c:pt idx="1091">
                  <c:v>4.0047631966482533E-2</c:v>
                </c:pt>
                <c:pt idx="1092">
                  <c:v>0.14421235156730861</c:v>
                </c:pt>
                <c:pt idx="1093">
                  <c:v>0.20639357431907474</c:v>
                </c:pt>
                <c:pt idx="1094">
                  <c:v>2.2281568323120782E-2</c:v>
                </c:pt>
                <c:pt idx="1095">
                  <c:v>0.13776098200497211</c:v>
                </c:pt>
                <c:pt idx="1096">
                  <c:v>0.28877252297354694</c:v>
                </c:pt>
                <c:pt idx="1097">
                  <c:v>0.20639357431907474</c:v>
                </c:pt>
                <c:pt idx="1098">
                  <c:v>0.37517117893101132</c:v>
                </c:pt>
                <c:pt idx="1099">
                  <c:v>0.15309538338898948</c:v>
                </c:pt>
                <c:pt idx="1100">
                  <c:v>0.11756325610226598</c:v>
                </c:pt>
                <c:pt idx="1101">
                  <c:v>0.31542161843858951</c:v>
                </c:pt>
                <c:pt idx="1102">
                  <c:v>0.17974447885403211</c:v>
                </c:pt>
                <c:pt idx="1103">
                  <c:v>0.35983677754699395</c:v>
                </c:pt>
                <c:pt idx="1104">
                  <c:v>0.16197841521067036</c:v>
                </c:pt>
                <c:pt idx="1105">
                  <c:v>0.14664401382665299</c:v>
                </c:pt>
                <c:pt idx="1106">
                  <c:v>0.23547433204346169</c:v>
                </c:pt>
                <c:pt idx="1107">
                  <c:v>0.36871980936867477</c:v>
                </c:pt>
                <c:pt idx="1108">
                  <c:v>0.33075601982260694</c:v>
                </c:pt>
                <c:pt idx="1109">
                  <c:v>0.26212342750850431</c:v>
                </c:pt>
                <c:pt idx="1110">
                  <c:v>6.6696727431525105E-2</c:v>
                </c:pt>
                <c:pt idx="1111">
                  <c:v>0.37760284119035564</c:v>
                </c:pt>
                <c:pt idx="1112">
                  <c:v>0.17086144703235123</c:v>
                </c:pt>
                <c:pt idx="1113">
                  <c:v>0.25969176524915999</c:v>
                </c:pt>
                <c:pt idx="1114">
                  <c:v>4.8930663788163353E-2</c:v>
                </c:pt>
                <c:pt idx="1115">
                  <c:v>0.20882523657841906</c:v>
                </c:pt>
                <c:pt idx="1116">
                  <c:v>0.25969176524915999</c:v>
                </c:pt>
                <c:pt idx="1117">
                  <c:v>0.21527660614075561</c:v>
                </c:pt>
                <c:pt idx="1118">
                  <c:v>0.35095374572531302</c:v>
                </c:pt>
                <c:pt idx="1119">
                  <c:v>0.25324039568682344</c:v>
                </c:pt>
                <c:pt idx="1120">
                  <c:v>0.17086144703235123</c:v>
                </c:pt>
                <c:pt idx="1121">
                  <c:v>0.44623543350445827</c:v>
                </c:pt>
                <c:pt idx="1122">
                  <c:v>0.37517117893101132</c:v>
                </c:pt>
                <c:pt idx="1123">
                  <c:v>2.2281568323120782E-2</c:v>
                </c:pt>
                <c:pt idx="1124">
                  <c:v>0.25969176524915999</c:v>
                </c:pt>
                <c:pt idx="1125">
                  <c:v>0.19751054249739386</c:v>
                </c:pt>
                <c:pt idx="1126">
                  <c:v>0.28877252297354694</c:v>
                </c:pt>
                <c:pt idx="1127">
                  <c:v>0.33963905164428781</c:v>
                </c:pt>
                <c:pt idx="1128">
                  <c:v>0.27988949115186607</c:v>
                </c:pt>
                <c:pt idx="1129">
                  <c:v>0.26857479707084081</c:v>
                </c:pt>
                <c:pt idx="1130">
                  <c:v>0.27988949115186607</c:v>
                </c:pt>
                <c:pt idx="1131">
                  <c:v>0.24435736386514256</c:v>
                </c:pt>
                <c:pt idx="1132">
                  <c:v>0.26212342750850431</c:v>
                </c:pt>
                <c:pt idx="1133">
                  <c:v>0.28877252297354694</c:v>
                </c:pt>
                <c:pt idx="1134">
                  <c:v>3.1164600144801602E-2</c:v>
                </c:pt>
                <c:pt idx="1135">
                  <c:v>0.22659130022178081</c:v>
                </c:pt>
                <c:pt idx="1136">
                  <c:v>0.13776098200497211</c:v>
                </c:pt>
                <c:pt idx="1137">
                  <c:v>0.37760284119035564</c:v>
                </c:pt>
                <c:pt idx="1138">
                  <c:v>0.33075601982260694</c:v>
                </c:pt>
                <c:pt idx="1139">
                  <c:v>0.41070330621773482</c:v>
                </c:pt>
                <c:pt idx="1140">
                  <c:v>0.14664401382665299</c:v>
                </c:pt>
                <c:pt idx="1141">
                  <c:v>3.1164600144801602E-2</c:v>
                </c:pt>
                <c:pt idx="1142">
                  <c:v>0.15309538338898948</c:v>
                </c:pt>
                <c:pt idx="1143">
                  <c:v>0.36871980936867477</c:v>
                </c:pt>
                <c:pt idx="1144">
                  <c:v>0.22415963796243649</c:v>
                </c:pt>
                <c:pt idx="1145">
                  <c:v>0.29765555479522782</c:v>
                </c:pt>
                <c:pt idx="1146">
                  <c:v>0.13532931974562773</c:v>
                </c:pt>
                <c:pt idx="1147">
                  <c:v>0.13532931974562773</c:v>
                </c:pt>
                <c:pt idx="1148">
                  <c:v>0.30410692435756431</c:v>
                </c:pt>
                <c:pt idx="1149">
                  <c:v>0.42846936986109657</c:v>
                </c:pt>
                <c:pt idx="1150">
                  <c:v>0.33963905164428781</c:v>
                </c:pt>
                <c:pt idx="1151">
                  <c:v>0.11999491836161036</c:v>
                </c:pt>
                <c:pt idx="1152">
                  <c:v>0.44623543350445827</c:v>
                </c:pt>
                <c:pt idx="1153">
                  <c:v>0.13776098200497211</c:v>
                </c:pt>
                <c:pt idx="1154">
                  <c:v>0.35095374572531302</c:v>
                </c:pt>
                <c:pt idx="1155">
                  <c:v>0.29522389253588344</c:v>
                </c:pt>
                <c:pt idx="1156">
                  <c:v>0.17974447885403211</c:v>
                </c:pt>
                <c:pt idx="1157">
                  <c:v>0.11756325610226598</c:v>
                </c:pt>
                <c:pt idx="1158">
                  <c:v>0.33075601982260694</c:v>
                </c:pt>
                <c:pt idx="1159">
                  <c:v>0.17329310929169561</c:v>
                </c:pt>
                <c:pt idx="1160">
                  <c:v>2.2281568323120782E-2</c:v>
                </c:pt>
                <c:pt idx="1161">
                  <c:v>0.32430465026027044</c:v>
                </c:pt>
                <c:pt idx="1162">
                  <c:v>8.4462791074886856E-2</c:v>
                </c:pt>
                <c:pt idx="1163">
                  <c:v>0.20639357431907474</c:v>
                </c:pt>
                <c:pt idx="1164">
                  <c:v>0.23304266978411736</c:v>
                </c:pt>
                <c:pt idx="1165">
                  <c:v>0.19105917293505736</c:v>
                </c:pt>
                <c:pt idx="1166">
                  <c:v>0.16441007747001474</c:v>
                </c:pt>
                <c:pt idx="1167">
                  <c:v>0.33075601982260694</c:v>
                </c:pt>
                <c:pt idx="1168">
                  <c:v>0.32187298800092606</c:v>
                </c:pt>
                <c:pt idx="1169">
                  <c:v>0.28634086071420256</c:v>
                </c:pt>
                <c:pt idx="1170">
                  <c:v>0.19105917293505736</c:v>
                </c:pt>
                <c:pt idx="1171">
                  <c:v>0.33075601982260694</c:v>
                </c:pt>
                <c:pt idx="1172">
                  <c:v>0.10868022428058516</c:v>
                </c:pt>
                <c:pt idx="1173">
                  <c:v>0.20882523657841906</c:v>
                </c:pt>
                <c:pt idx="1174">
                  <c:v>0.28877252297354694</c:v>
                </c:pt>
                <c:pt idx="1175">
                  <c:v>0.44623543350445827</c:v>
                </c:pt>
                <c:pt idx="1176">
                  <c:v>0.25324039568682344</c:v>
                </c:pt>
                <c:pt idx="1177">
                  <c:v>0.28634086071420256</c:v>
                </c:pt>
                <c:pt idx="1178">
                  <c:v>0.31298995617924519</c:v>
                </c:pt>
                <c:pt idx="1179">
                  <c:v>0.27988949115186607</c:v>
                </c:pt>
                <c:pt idx="1180">
                  <c:v>9.0914160637223407E-2</c:v>
                </c:pt>
                <c:pt idx="1181">
                  <c:v>0.14664401382665299</c:v>
                </c:pt>
                <c:pt idx="1182">
                  <c:v>0.14664401382665299</c:v>
                </c:pt>
                <c:pt idx="1183">
                  <c:v>0.41070330621773482</c:v>
                </c:pt>
                <c:pt idx="1184">
                  <c:v>0.40182027439605389</c:v>
                </c:pt>
                <c:pt idx="1185">
                  <c:v>0.28634086071420256</c:v>
                </c:pt>
                <c:pt idx="1186">
                  <c:v>0.43735240168277739</c:v>
                </c:pt>
                <c:pt idx="1187">
                  <c:v>0.32187298800092606</c:v>
                </c:pt>
                <c:pt idx="1188">
                  <c:v>3.1164600144801602E-2</c:v>
                </c:pt>
                <c:pt idx="1189">
                  <c:v>0.36871980936867477</c:v>
                </c:pt>
                <c:pt idx="1190">
                  <c:v>0.35983677754699395</c:v>
                </c:pt>
                <c:pt idx="1191">
                  <c:v>9.9797192458904227E-2</c:v>
                </c:pt>
                <c:pt idx="1192">
                  <c:v>0.36871980936867477</c:v>
                </c:pt>
                <c:pt idx="1193">
                  <c:v>0.14421235156730861</c:v>
                </c:pt>
                <c:pt idx="1194">
                  <c:v>0.33075601982260694</c:v>
                </c:pt>
                <c:pt idx="1195">
                  <c:v>0.3420707139036322</c:v>
                </c:pt>
                <c:pt idx="1196">
                  <c:v>0.19751054249739386</c:v>
                </c:pt>
                <c:pt idx="1197">
                  <c:v>0.11999491836161036</c:v>
                </c:pt>
                <c:pt idx="1198">
                  <c:v>0.37517117893101132</c:v>
                </c:pt>
                <c:pt idx="1199">
                  <c:v>7.557975925320598E-2</c:v>
                </c:pt>
                <c:pt idx="1200">
                  <c:v>0.17086144703235123</c:v>
                </c:pt>
                <c:pt idx="1201">
                  <c:v>0.11756325610226598</c:v>
                </c:pt>
                <c:pt idx="1202">
                  <c:v>0.42846936986109657</c:v>
                </c:pt>
                <c:pt idx="1203">
                  <c:v>0.33075601982260694</c:v>
                </c:pt>
                <c:pt idx="1204">
                  <c:v>0.11756325610226598</c:v>
                </c:pt>
                <c:pt idx="1205">
                  <c:v>0.31298995617924519</c:v>
                </c:pt>
                <c:pt idx="1206">
                  <c:v>0.42846936986109657</c:v>
                </c:pt>
                <c:pt idx="1207">
                  <c:v>0.21527660614075561</c:v>
                </c:pt>
                <c:pt idx="1208">
                  <c:v>0.32430465026027044</c:v>
                </c:pt>
                <c:pt idx="1209">
                  <c:v>0.29522389253588344</c:v>
                </c:pt>
                <c:pt idx="1210">
                  <c:v>0.26212342750850431</c:v>
                </c:pt>
                <c:pt idx="1211">
                  <c:v>0.13532931974562773</c:v>
                </c:pt>
                <c:pt idx="1212">
                  <c:v>0.10868022428058516</c:v>
                </c:pt>
                <c:pt idx="1213">
                  <c:v>0.19994220475673818</c:v>
                </c:pt>
                <c:pt idx="1214">
                  <c:v>0.11111188653992948</c:v>
                </c:pt>
                <c:pt idx="1215">
                  <c:v>0.22659130022178081</c:v>
                </c:pt>
                <c:pt idx="1216">
                  <c:v>0.28877252297354694</c:v>
                </c:pt>
                <c:pt idx="1217">
                  <c:v>0.19751054249739386</c:v>
                </c:pt>
                <c:pt idx="1218">
                  <c:v>0.20882523657841906</c:v>
                </c:pt>
                <c:pt idx="1219">
                  <c:v>0.27100645933018519</c:v>
                </c:pt>
                <c:pt idx="1220">
                  <c:v>0.11999491836161036</c:v>
                </c:pt>
                <c:pt idx="1221">
                  <c:v>0.33075601982260694</c:v>
                </c:pt>
                <c:pt idx="1222">
                  <c:v>0.11111188653992948</c:v>
                </c:pt>
                <c:pt idx="1223">
                  <c:v>0.12887795018329123</c:v>
                </c:pt>
                <c:pt idx="1224">
                  <c:v>0.12644628792394691</c:v>
                </c:pt>
                <c:pt idx="1225">
                  <c:v>9.3345822896567732E-2</c:v>
                </c:pt>
                <c:pt idx="1226">
                  <c:v>0.41070330621773482</c:v>
                </c:pt>
                <c:pt idx="1227">
                  <c:v>0.13776098200497211</c:v>
                </c:pt>
                <c:pt idx="1228">
                  <c:v>0.26212342750850431</c:v>
                </c:pt>
                <c:pt idx="1229">
                  <c:v>0.16197841521067036</c:v>
                </c:pt>
                <c:pt idx="1230">
                  <c:v>0.32430465026027044</c:v>
                </c:pt>
                <c:pt idx="1231">
                  <c:v>9.3345822896567732E-2</c:v>
                </c:pt>
                <c:pt idx="1232">
                  <c:v>0.17086144703235123</c:v>
                </c:pt>
                <c:pt idx="1233">
                  <c:v>0.43735240168277739</c:v>
                </c:pt>
                <c:pt idx="1234">
                  <c:v>0.17974447885403211</c:v>
                </c:pt>
                <c:pt idx="1235">
                  <c:v>0.29522389253588344</c:v>
                </c:pt>
                <c:pt idx="1236">
                  <c:v>0.43735240168277739</c:v>
                </c:pt>
                <c:pt idx="1237">
                  <c:v>0.21527660614075561</c:v>
                </c:pt>
                <c:pt idx="1238">
                  <c:v>0.32187298800092606</c:v>
                </c:pt>
                <c:pt idx="1239">
                  <c:v>0.24435736386514256</c:v>
                </c:pt>
                <c:pt idx="1240">
                  <c:v>0.13776098200497211</c:v>
                </c:pt>
                <c:pt idx="1241">
                  <c:v>0.17974447885403211</c:v>
                </c:pt>
                <c:pt idx="1242">
                  <c:v>0.16441007747001474</c:v>
                </c:pt>
                <c:pt idx="1243">
                  <c:v>0.35740511528764957</c:v>
                </c:pt>
                <c:pt idx="1244">
                  <c:v>0.26857479707084081</c:v>
                </c:pt>
                <c:pt idx="1245">
                  <c:v>0.12644628792394691</c:v>
                </c:pt>
                <c:pt idx="1246">
                  <c:v>0.25080873342747911</c:v>
                </c:pt>
                <c:pt idx="1247">
                  <c:v>0.14421235156730861</c:v>
                </c:pt>
                <c:pt idx="1248">
                  <c:v>0.20882523657841906</c:v>
                </c:pt>
                <c:pt idx="1249">
                  <c:v>0.12887795018329123</c:v>
                </c:pt>
                <c:pt idx="1250">
                  <c:v>0.18217614111337649</c:v>
                </c:pt>
                <c:pt idx="1251">
                  <c:v>0.17086144703235123</c:v>
                </c:pt>
                <c:pt idx="1252">
                  <c:v>4.0047631966482533E-2</c:v>
                </c:pt>
                <c:pt idx="1253">
                  <c:v>0.24192570160579824</c:v>
                </c:pt>
                <c:pt idx="1254">
                  <c:v>0.13776098200497211</c:v>
                </c:pt>
                <c:pt idx="1255">
                  <c:v>0.33075601982260694</c:v>
                </c:pt>
                <c:pt idx="1256">
                  <c:v>0.27745782889252169</c:v>
                </c:pt>
                <c:pt idx="1257">
                  <c:v>0.36871980936867477</c:v>
                </c:pt>
                <c:pt idx="1258">
                  <c:v>0.36628814710933044</c:v>
                </c:pt>
                <c:pt idx="1259">
                  <c:v>0.27988949115186607</c:v>
                </c:pt>
                <c:pt idx="1260">
                  <c:v>0.22659130022178081</c:v>
                </c:pt>
                <c:pt idx="1261">
                  <c:v>0.33075601982260694</c:v>
                </c:pt>
                <c:pt idx="1262">
                  <c:v>8.4462791074886856E-2</c:v>
                </c:pt>
                <c:pt idx="1263">
                  <c:v>0.22415963796243649</c:v>
                </c:pt>
                <c:pt idx="1264">
                  <c:v>0.36871980936867477</c:v>
                </c:pt>
                <c:pt idx="1265">
                  <c:v>0.20639357431907474</c:v>
                </c:pt>
                <c:pt idx="1266">
                  <c:v>0.39293724257437307</c:v>
                </c:pt>
                <c:pt idx="1267">
                  <c:v>0.35740511528764957</c:v>
                </c:pt>
                <c:pt idx="1268">
                  <c:v>0.30653858661690869</c:v>
                </c:pt>
                <c:pt idx="1269">
                  <c:v>0.37760284119035564</c:v>
                </c:pt>
                <c:pt idx="1270">
                  <c:v>0.26857479707084081</c:v>
                </c:pt>
                <c:pt idx="1271">
                  <c:v>0.11756325610226598</c:v>
                </c:pt>
                <c:pt idx="1272">
                  <c:v>3.1164600144801602E-2</c:v>
                </c:pt>
                <c:pt idx="1273">
                  <c:v>0.38405421075269214</c:v>
                </c:pt>
                <c:pt idx="1274">
                  <c:v>4.8930663788163353E-2</c:v>
                </c:pt>
                <c:pt idx="1275">
                  <c:v>0.19751054249739386</c:v>
                </c:pt>
                <c:pt idx="1276">
                  <c:v>0.35740511528764957</c:v>
                </c:pt>
                <c:pt idx="1277">
                  <c:v>0.39293724257437307</c:v>
                </c:pt>
                <c:pt idx="1278">
                  <c:v>0.41958633803941564</c:v>
                </c:pt>
                <c:pt idx="1279">
                  <c:v>0.13776098200497211</c:v>
                </c:pt>
                <c:pt idx="1280">
                  <c:v>0.23547433204346169</c:v>
                </c:pt>
                <c:pt idx="1281">
                  <c:v>0.41070330621773482</c:v>
                </c:pt>
                <c:pt idx="1282">
                  <c:v>2.2281568323120782E-2</c:v>
                </c:pt>
                <c:pt idx="1283">
                  <c:v>0.38405421075269214</c:v>
                </c:pt>
                <c:pt idx="1284">
                  <c:v>0.25969176524915999</c:v>
                </c:pt>
                <c:pt idx="1285">
                  <c:v>0.20639357431907474</c:v>
                </c:pt>
                <c:pt idx="1286">
                  <c:v>0.12644628792394691</c:v>
                </c:pt>
                <c:pt idx="1287">
                  <c:v>0.15309538338898948</c:v>
                </c:pt>
                <c:pt idx="1288">
                  <c:v>8.4462791074886856E-2</c:v>
                </c:pt>
                <c:pt idx="1289">
                  <c:v>0.28634086071420256</c:v>
                </c:pt>
                <c:pt idx="1290">
                  <c:v>0.20882523657841906</c:v>
                </c:pt>
                <c:pt idx="1291">
                  <c:v>0.29522389253588344</c:v>
                </c:pt>
                <c:pt idx="1292">
                  <c:v>6.6696727431525105E-2</c:v>
                </c:pt>
                <c:pt idx="1293">
                  <c:v>4.0047631966482533E-2</c:v>
                </c:pt>
                <c:pt idx="1294">
                  <c:v>0.21770826840009994</c:v>
                </c:pt>
                <c:pt idx="1295">
                  <c:v>0.24435736386514256</c:v>
                </c:pt>
                <c:pt idx="1296">
                  <c:v>0.30653858661690869</c:v>
                </c:pt>
                <c:pt idx="1297">
                  <c:v>0.22659130022178081</c:v>
                </c:pt>
                <c:pt idx="1298">
                  <c:v>0.17974447885403211</c:v>
                </c:pt>
                <c:pt idx="1299">
                  <c:v>7.557975925320598E-2</c:v>
                </c:pt>
                <c:pt idx="1300">
                  <c:v>0.41958633803941564</c:v>
                </c:pt>
                <c:pt idx="1301">
                  <c:v>0.28877252297354694</c:v>
                </c:pt>
                <c:pt idx="1302">
                  <c:v>0.25080873342747911</c:v>
                </c:pt>
                <c:pt idx="1303">
                  <c:v>0.12887795018329123</c:v>
                </c:pt>
                <c:pt idx="1304">
                  <c:v>0.30410692435756431</c:v>
                </c:pt>
                <c:pt idx="1305">
                  <c:v>0.15309538338898948</c:v>
                </c:pt>
                <c:pt idx="1306">
                  <c:v>0.14421235156730861</c:v>
                </c:pt>
                <c:pt idx="1307">
                  <c:v>0.16441007747001474</c:v>
                </c:pt>
                <c:pt idx="1308">
                  <c:v>0.14421235156730861</c:v>
                </c:pt>
                <c:pt idx="1309">
                  <c:v>6.6696727431525105E-2</c:v>
                </c:pt>
                <c:pt idx="1310">
                  <c:v>0.20639357431907474</c:v>
                </c:pt>
                <c:pt idx="1311">
                  <c:v>0.35740511528764957</c:v>
                </c:pt>
                <c:pt idx="1312">
                  <c:v>8.4462791074886856E-2</c:v>
                </c:pt>
                <c:pt idx="1313">
                  <c:v>0.32430465026027044</c:v>
                </c:pt>
                <c:pt idx="1314">
                  <c:v>0.27100645933018519</c:v>
                </c:pt>
                <c:pt idx="1315">
                  <c:v>0.19105917293505736</c:v>
                </c:pt>
                <c:pt idx="1316">
                  <c:v>0.32187298800092606</c:v>
                </c:pt>
                <c:pt idx="1317">
                  <c:v>0.14421235156730861</c:v>
                </c:pt>
                <c:pt idx="1318">
                  <c:v>0.33318768208195126</c:v>
                </c:pt>
                <c:pt idx="1319">
                  <c:v>0.11756325610226598</c:v>
                </c:pt>
                <c:pt idx="1320">
                  <c:v>0.32187298800092606</c:v>
                </c:pt>
                <c:pt idx="1321">
                  <c:v>0.31298995617924519</c:v>
                </c:pt>
                <c:pt idx="1322">
                  <c:v>0.34852208346596869</c:v>
                </c:pt>
                <c:pt idx="1323">
                  <c:v>0.36628814710933044</c:v>
                </c:pt>
                <c:pt idx="1324">
                  <c:v>0.17086144703235123</c:v>
                </c:pt>
                <c:pt idx="1325">
                  <c:v>0.30653858661690869</c:v>
                </c:pt>
                <c:pt idx="1326">
                  <c:v>0.12644628792394691</c:v>
                </c:pt>
                <c:pt idx="1327">
                  <c:v>0.37517117893101132</c:v>
                </c:pt>
                <c:pt idx="1328">
                  <c:v>0.38405421075269214</c:v>
                </c:pt>
                <c:pt idx="1329">
                  <c:v>0.40182027439605389</c:v>
                </c:pt>
                <c:pt idx="1330">
                  <c:v>0.19751054249739386</c:v>
                </c:pt>
                <c:pt idx="1331">
                  <c:v>0.35983677754699395</c:v>
                </c:pt>
                <c:pt idx="1332">
                  <c:v>0.43735240168277739</c:v>
                </c:pt>
                <c:pt idx="1333">
                  <c:v>0.30653858661690869</c:v>
                </c:pt>
                <c:pt idx="1334">
                  <c:v>0.42846936986109657</c:v>
                </c:pt>
                <c:pt idx="1335">
                  <c:v>0.25080873342747911</c:v>
                </c:pt>
                <c:pt idx="1336">
                  <c:v>0.12644628792394691</c:v>
                </c:pt>
                <c:pt idx="1337">
                  <c:v>0.33318768208195126</c:v>
                </c:pt>
                <c:pt idx="1338">
                  <c:v>0.17974447885403211</c:v>
                </c:pt>
                <c:pt idx="1339">
                  <c:v>0.31298995617924519</c:v>
                </c:pt>
                <c:pt idx="1340">
                  <c:v>0.14664401382665299</c:v>
                </c:pt>
                <c:pt idx="1341">
                  <c:v>0.18217614111337649</c:v>
                </c:pt>
                <c:pt idx="1342">
                  <c:v>0.33963905164428781</c:v>
                </c:pt>
                <c:pt idx="1343">
                  <c:v>0.30410692435756431</c:v>
                </c:pt>
                <c:pt idx="1344">
                  <c:v>0.20639357431907474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CA-4CB6-AE7D-4271F55C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75503"/>
        <c:axId val="235971759"/>
      </c:scatterChart>
      <c:valAx>
        <c:axId val="23597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71759"/>
        <c:crosses val="autoZero"/>
        <c:crossBetween val="midCat"/>
      </c:valAx>
      <c:valAx>
        <c:axId val="235971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Subscribe?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75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Gender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Subscribe?</c:v>
          </c:tx>
          <c:spPr>
            <a:ln w="19050">
              <a:noFill/>
            </a:ln>
          </c:spPr>
          <c:xVal>
            <c:numRef>
              <c:f>Sheet11!$B$5:$B$1349</c:f>
              <c:numCache>
                <c:formatCode>General</c:formatCode>
                <c:ptCount val="13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</c:numCache>
            </c:numRef>
          </c:xVal>
          <c:yVal>
            <c:numRef>
              <c:f>Sheet11!$C$5:$C$1349</c:f>
              <c:numCache>
                <c:formatCode>General</c:formatCode>
                <c:ptCount val="1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9-4F98-A2B5-F72308E50D78}"/>
            </c:ext>
          </c:extLst>
        </c:ser>
        <c:ser>
          <c:idx val="1"/>
          <c:order val="1"/>
          <c:tx>
            <c:v>Predicted Subscribe?</c:v>
          </c:tx>
          <c:spPr>
            <a:ln w="19050">
              <a:noFill/>
            </a:ln>
          </c:spPr>
          <c:xVal>
            <c:numRef>
              <c:f>Sheet11!$B$5:$B$1349</c:f>
              <c:numCache>
                <c:formatCode>General</c:formatCode>
                <c:ptCount val="13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</c:numCache>
            </c:numRef>
          </c:xVal>
          <c:yVal>
            <c:numRef>
              <c:f>Sheet11!$F$31:$F$1375</c:f>
              <c:numCache>
                <c:formatCode>General</c:formatCode>
                <c:ptCount val="1345"/>
                <c:pt idx="0">
                  <c:v>0.26212342750850431</c:v>
                </c:pt>
                <c:pt idx="1">
                  <c:v>0.22415963796243649</c:v>
                </c:pt>
                <c:pt idx="2">
                  <c:v>4.8930663788163353E-2</c:v>
                </c:pt>
                <c:pt idx="3">
                  <c:v>0.33963905164428781</c:v>
                </c:pt>
                <c:pt idx="4">
                  <c:v>5.7813695609844284E-2</c:v>
                </c:pt>
                <c:pt idx="5">
                  <c:v>9.0914160637223407E-2</c:v>
                </c:pt>
                <c:pt idx="6">
                  <c:v>0.19994220475673818</c:v>
                </c:pt>
                <c:pt idx="7">
                  <c:v>6.6696727431525105E-2</c:v>
                </c:pt>
                <c:pt idx="8">
                  <c:v>0.31542161843858951</c:v>
                </c:pt>
                <c:pt idx="9">
                  <c:v>0.19751054249739386</c:v>
                </c:pt>
                <c:pt idx="10">
                  <c:v>0.36871980936867477</c:v>
                </c:pt>
                <c:pt idx="11">
                  <c:v>0.17086144703235123</c:v>
                </c:pt>
                <c:pt idx="12">
                  <c:v>0.12887795018329123</c:v>
                </c:pt>
                <c:pt idx="13">
                  <c:v>0.35095374572531302</c:v>
                </c:pt>
                <c:pt idx="14">
                  <c:v>0.41958633803941564</c:v>
                </c:pt>
                <c:pt idx="15">
                  <c:v>0.22415963796243649</c:v>
                </c:pt>
                <c:pt idx="16">
                  <c:v>0.36628814710933044</c:v>
                </c:pt>
                <c:pt idx="17">
                  <c:v>0.40182027439605389</c:v>
                </c:pt>
                <c:pt idx="18">
                  <c:v>0.19751054249739386</c:v>
                </c:pt>
                <c:pt idx="19">
                  <c:v>0.21770826840009994</c:v>
                </c:pt>
                <c:pt idx="20">
                  <c:v>0.41070330621773482</c:v>
                </c:pt>
                <c:pt idx="21">
                  <c:v>0.27988949115186607</c:v>
                </c:pt>
                <c:pt idx="22">
                  <c:v>0.38405421075269214</c:v>
                </c:pt>
                <c:pt idx="23">
                  <c:v>0.28634086071420256</c:v>
                </c:pt>
                <c:pt idx="24">
                  <c:v>0.10222885471824861</c:v>
                </c:pt>
                <c:pt idx="25">
                  <c:v>0.25080873342747911</c:v>
                </c:pt>
                <c:pt idx="26">
                  <c:v>0.36871980936867477</c:v>
                </c:pt>
                <c:pt idx="27">
                  <c:v>0.33963905164428781</c:v>
                </c:pt>
                <c:pt idx="28">
                  <c:v>0.10222885471824861</c:v>
                </c:pt>
                <c:pt idx="29">
                  <c:v>0.31542161843858951</c:v>
                </c:pt>
                <c:pt idx="30">
                  <c:v>0.26212342750850431</c:v>
                </c:pt>
                <c:pt idx="31">
                  <c:v>0.18862751067571298</c:v>
                </c:pt>
                <c:pt idx="32">
                  <c:v>0.11111188653992948</c:v>
                </c:pt>
                <c:pt idx="33">
                  <c:v>0.18862751067571298</c:v>
                </c:pt>
                <c:pt idx="34">
                  <c:v>0.14664401382665299</c:v>
                </c:pt>
                <c:pt idx="35">
                  <c:v>0.39293724257437307</c:v>
                </c:pt>
                <c:pt idx="36">
                  <c:v>0.35983677754699395</c:v>
                </c:pt>
                <c:pt idx="37">
                  <c:v>0.33075601982260694</c:v>
                </c:pt>
                <c:pt idx="38">
                  <c:v>0.31298995617924519</c:v>
                </c:pt>
                <c:pt idx="39">
                  <c:v>0.17329310929169561</c:v>
                </c:pt>
                <c:pt idx="40">
                  <c:v>0.31542161843858951</c:v>
                </c:pt>
                <c:pt idx="41">
                  <c:v>0.21527660614075561</c:v>
                </c:pt>
                <c:pt idx="42">
                  <c:v>0.18217614111337649</c:v>
                </c:pt>
                <c:pt idx="43">
                  <c:v>0.17329310929169561</c:v>
                </c:pt>
                <c:pt idx="44">
                  <c:v>0.27988949115186607</c:v>
                </c:pt>
                <c:pt idx="45">
                  <c:v>0.29765555479522782</c:v>
                </c:pt>
                <c:pt idx="46">
                  <c:v>0.30653858661690869</c:v>
                </c:pt>
                <c:pt idx="47">
                  <c:v>0.31542161843858951</c:v>
                </c:pt>
                <c:pt idx="48">
                  <c:v>0.29765555479522782</c:v>
                </c:pt>
                <c:pt idx="49">
                  <c:v>0.31542161843858951</c:v>
                </c:pt>
                <c:pt idx="50">
                  <c:v>4.8930663788163353E-2</c:v>
                </c:pt>
                <c:pt idx="51">
                  <c:v>0.42846936986109657</c:v>
                </c:pt>
                <c:pt idx="52">
                  <c:v>0.27988949115186607</c:v>
                </c:pt>
                <c:pt idx="53">
                  <c:v>0.37517117893101132</c:v>
                </c:pt>
                <c:pt idx="54">
                  <c:v>0.23304266978411736</c:v>
                </c:pt>
                <c:pt idx="55">
                  <c:v>0.14664401382665299</c:v>
                </c:pt>
                <c:pt idx="56">
                  <c:v>0.30653858661690869</c:v>
                </c:pt>
                <c:pt idx="57">
                  <c:v>0.20639357431907474</c:v>
                </c:pt>
                <c:pt idx="58">
                  <c:v>0.30653858661690869</c:v>
                </c:pt>
                <c:pt idx="59">
                  <c:v>0.27988949115186607</c:v>
                </c:pt>
                <c:pt idx="60">
                  <c:v>0.20639357431907474</c:v>
                </c:pt>
                <c:pt idx="61">
                  <c:v>8.4462791074886856E-2</c:v>
                </c:pt>
                <c:pt idx="62">
                  <c:v>0.29765555479522782</c:v>
                </c:pt>
                <c:pt idx="63">
                  <c:v>0.21770826840009994</c:v>
                </c:pt>
                <c:pt idx="64">
                  <c:v>0.36628814710933044</c:v>
                </c:pt>
                <c:pt idx="65">
                  <c:v>0.35983677754699395</c:v>
                </c:pt>
                <c:pt idx="66">
                  <c:v>0.19105917293505736</c:v>
                </c:pt>
                <c:pt idx="67">
                  <c:v>0.26857479707084081</c:v>
                </c:pt>
                <c:pt idx="68">
                  <c:v>0.13532931974562773</c:v>
                </c:pt>
                <c:pt idx="69">
                  <c:v>0.11999491836161036</c:v>
                </c:pt>
                <c:pt idx="70">
                  <c:v>7.557975925320598E-2</c:v>
                </c:pt>
                <c:pt idx="71">
                  <c:v>0.14421235156730861</c:v>
                </c:pt>
                <c:pt idx="72">
                  <c:v>0.20882523657841906</c:v>
                </c:pt>
                <c:pt idx="73">
                  <c:v>0.15309538338898948</c:v>
                </c:pt>
                <c:pt idx="74">
                  <c:v>0.19105917293505736</c:v>
                </c:pt>
                <c:pt idx="75">
                  <c:v>0.33318768208195126</c:v>
                </c:pt>
                <c:pt idx="76">
                  <c:v>0.43735240168277739</c:v>
                </c:pt>
                <c:pt idx="77">
                  <c:v>0.42846936986109657</c:v>
                </c:pt>
                <c:pt idx="78">
                  <c:v>0.20882523657841906</c:v>
                </c:pt>
                <c:pt idx="79">
                  <c:v>0.11999491836161036</c:v>
                </c:pt>
                <c:pt idx="80">
                  <c:v>0.20639357431907474</c:v>
                </c:pt>
                <c:pt idx="81">
                  <c:v>0.27745782889252169</c:v>
                </c:pt>
                <c:pt idx="82">
                  <c:v>0.44623543350445827</c:v>
                </c:pt>
                <c:pt idx="83">
                  <c:v>0.27100645933018519</c:v>
                </c:pt>
                <c:pt idx="84">
                  <c:v>0.44623543350445827</c:v>
                </c:pt>
                <c:pt idx="85">
                  <c:v>0.35983677754699395</c:v>
                </c:pt>
                <c:pt idx="86">
                  <c:v>0.17329310929169561</c:v>
                </c:pt>
                <c:pt idx="87">
                  <c:v>0.26212342750850431</c:v>
                </c:pt>
                <c:pt idx="88">
                  <c:v>8.4462791074886856E-2</c:v>
                </c:pt>
                <c:pt idx="89">
                  <c:v>0.20639357431907474</c:v>
                </c:pt>
                <c:pt idx="90">
                  <c:v>0.20882523657841906</c:v>
                </c:pt>
                <c:pt idx="91">
                  <c:v>0.25324039568682344</c:v>
                </c:pt>
                <c:pt idx="92">
                  <c:v>0.19994220475673818</c:v>
                </c:pt>
                <c:pt idx="93">
                  <c:v>6.6696727431525105E-2</c:v>
                </c:pt>
                <c:pt idx="94">
                  <c:v>0.29522389253588344</c:v>
                </c:pt>
                <c:pt idx="95">
                  <c:v>6.6696727431525105E-2</c:v>
                </c:pt>
                <c:pt idx="96">
                  <c:v>0.23547433204346169</c:v>
                </c:pt>
                <c:pt idx="97">
                  <c:v>9.9797192458904227E-2</c:v>
                </c:pt>
                <c:pt idx="98">
                  <c:v>0.12887795018329123</c:v>
                </c:pt>
                <c:pt idx="99">
                  <c:v>0.32187298800092606</c:v>
                </c:pt>
                <c:pt idx="100">
                  <c:v>0.30653858661690869</c:v>
                </c:pt>
                <c:pt idx="101">
                  <c:v>0.13776098200497211</c:v>
                </c:pt>
                <c:pt idx="102">
                  <c:v>0.20882523657841906</c:v>
                </c:pt>
                <c:pt idx="103">
                  <c:v>0.22415963796243649</c:v>
                </c:pt>
                <c:pt idx="104">
                  <c:v>0.3420707139036322</c:v>
                </c:pt>
                <c:pt idx="105">
                  <c:v>5.7813695609844284E-2</c:v>
                </c:pt>
                <c:pt idx="106">
                  <c:v>0.26212342750850431</c:v>
                </c:pt>
                <c:pt idx="107">
                  <c:v>0.33075601982260694</c:v>
                </c:pt>
                <c:pt idx="108">
                  <c:v>0.11999491836161036</c:v>
                </c:pt>
                <c:pt idx="109">
                  <c:v>0.36628814710933044</c:v>
                </c:pt>
                <c:pt idx="110">
                  <c:v>0.20639357431907474</c:v>
                </c:pt>
                <c:pt idx="111">
                  <c:v>0.13532931974562773</c:v>
                </c:pt>
                <c:pt idx="112">
                  <c:v>0.21527660614075561</c:v>
                </c:pt>
                <c:pt idx="113">
                  <c:v>0.20882523657841906</c:v>
                </c:pt>
                <c:pt idx="114">
                  <c:v>0.32187298800092606</c:v>
                </c:pt>
                <c:pt idx="115">
                  <c:v>0.17974447885403211</c:v>
                </c:pt>
                <c:pt idx="116">
                  <c:v>0.25080873342747911</c:v>
                </c:pt>
                <c:pt idx="117">
                  <c:v>0.24435736386514256</c:v>
                </c:pt>
                <c:pt idx="118">
                  <c:v>0.32430465026027044</c:v>
                </c:pt>
                <c:pt idx="119">
                  <c:v>0.31542161843858951</c:v>
                </c:pt>
                <c:pt idx="120">
                  <c:v>0.33318768208195126</c:v>
                </c:pt>
                <c:pt idx="121">
                  <c:v>0.35983677754699395</c:v>
                </c:pt>
                <c:pt idx="122">
                  <c:v>8.4462791074886856E-2</c:v>
                </c:pt>
                <c:pt idx="123">
                  <c:v>0.18217614111337649</c:v>
                </c:pt>
                <c:pt idx="124">
                  <c:v>0.27745782889252169</c:v>
                </c:pt>
                <c:pt idx="125">
                  <c:v>0.19105917293505736</c:v>
                </c:pt>
                <c:pt idx="126">
                  <c:v>0.27100645933018519</c:v>
                </c:pt>
                <c:pt idx="127">
                  <c:v>0.17329310929169561</c:v>
                </c:pt>
                <c:pt idx="128">
                  <c:v>0.21770826840009994</c:v>
                </c:pt>
                <c:pt idx="129">
                  <c:v>0.36628814710933044</c:v>
                </c:pt>
                <c:pt idx="130">
                  <c:v>0.17086144703235123</c:v>
                </c:pt>
                <c:pt idx="131">
                  <c:v>0.22659130022178081</c:v>
                </c:pt>
                <c:pt idx="132">
                  <c:v>0.19105917293505736</c:v>
                </c:pt>
                <c:pt idx="133">
                  <c:v>0.12644628792394691</c:v>
                </c:pt>
                <c:pt idx="134">
                  <c:v>0.27988949115186607</c:v>
                </c:pt>
                <c:pt idx="135">
                  <c:v>0.21770826840009994</c:v>
                </c:pt>
                <c:pt idx="136">
                  <c:v>0.13776098200497211</c:v>
                </c:pt>
                <c:pt idx="137">
                  <c:v>0.31542161843858951</c:v>
                </c:pt>
                <c:pt idx="138">
                  <c:v>0.41958633803941564</c:v>
                </c:pt>
                <c:pt idx="139">
                  <c:v>0.18217614111337649</c:v>
                </c:pt>
                <c:pt idx="140">
                  <c:v>0.20639357431907474</c:v>
                </c:pt>
                <c:pt idx="141">
                  <c:v>0.26857479707084081</c:v>
                </c:pt>
                <c:pt idx="142">
                  <c:v>0.28877252297354694</c:v>
                </c:pt>
                <c:pt idx="143">
                  <c:v>0.31298995617924519</c:v>
                </c:pt>
                <c:pt idx="144">
                  <c:v>0.21527660614075561</c:v>
                </c:pt>
                <c:pt idx="145">
                  <c:v>7.557975925320598E-2</c:v>
                </c:pt>
                <c:pt idx="146">
                  <c:v>0.27745782889252169</c:v>
                </c:pt>
                <c:pt idx="147">
                  <c:v>0.22415963796243649</c:v>
                </c:pt>
                <c:pt idx="148">
                  <c:v>0.33963905164428781</c:v>
                </c:pt>
                <c:pt idx="149">
                  <c:v>0.33075601982260694</c:v>
                </c:pt>
                <c:pt idx="150">
                  <c:v>0.42846936986109657</c:v>
                </c:pt>
                <c:pt idx="151">
                  <c:v>0.24435736386514256</c:v>
                </c:pt>
                <c:pt idx="152">
                  <c:v>0.19994220475673818</c:v>
                </c:pt>
                <c:pt idx="153">
                  <c:v>8.4462791074886856E-2</c:v>
                </c:pt>
                <c:pt idx="154">
                  <c:v>0.32187298800092606</c:v>
                </c:pt>
                <c:pt idx="155">
                  <c:v>5.7813695609844284E-2</c:v>
                </c:pt>
                <c:pt idx="156">
                  <c:v>0.18217614111337649</c:v>
                </c:pt>
                <c:pt idx="157">
                  <c:v>2.2281568323120782E-2</c:v>
                </c:pt>
                <c:pt idx="158">
                  <c:v>0.33318768208195126</c:v>
                </c:pt>
                <c:pt idx="159">
                  <c:v>0.25324039568682344</c:v>
                </c:pt>
                <c:pt idx="160">
                  <c:v>0.14664401382665299</c:v>
                </c:pt>
                <c:pt idx="161">
                  <c:v>0.16441007747001474</c:v>
                </c:pt>
                <c:pt idx="162">
                  <c:v>0.15552704564833386</c:v>
                </c:pt>
                <c:pt idx="163">
                  <c:v>0.15309538338898948</c:v>
                </c:pt>
                <c:pt idx="164">
                  <c:v>0.12644628792394691</c:v>
                </c:pt>
                <c:pt idx="165">
                  <c:v>0.19751054249739386</c:v>
                </c:pt>
                <c:pt idx="166">
                  <c:v>0.10868022428058516</c:v>
                </c:pt>
                <c:pt idx="167">
                  <c:v>0.13532931974562773</c:v>
                </c:pt>
                <c:pt idx="168">
                  <c:v>0.34852208346596869</c:v>
                </c:pt>
                <c:pt idx="169">
                  <c:v>0.12644628792394691</c:v>
                </c:pt>
                <c:pt idx="170">
                  <c:v>0.16197841521067036</c:v>
                </c:pt>
                <c:pt idx="171">
                  <c:v>0.12887795018329123</c:v>
                </c:pt>
                <c:pt idx="172">
                  <c:v>0.22415963796243649</c:v>
                </c:pt>
                <c:pt idx="173">
                  <c:v>0.34852208346596869</c:v>
                </c:pt>
                <c:pt idx="174">
                  <c:v>0.28877252297354694</c:v>
                </c:pt>
                <c:pt idx="175">
                  <c:v>0.40182027439605389</c:v>
                </c:pt>
                <c:pt idx="176">
                  <c:v>0.3420707139036322</c:v>
                </c:pt>
                <c:pt idx="177">
                  <c:v>0.14421235156730861</c:v>
                </c:pt>
                <c:pt idx="178">
                  <c:v>0.27745782889252169</c:v>
                </c:pt>
                <c:pt idx="179">
                  <c:v>0.26212342750850431</c:v>
                </c:pt>
                <c:pt idx="180">
                  <c:v>0.31298995617924519</c:v>
                </c:pt>
                <c:pt idx="181">
                  <c:v>0.14421235156730861</c:v>
                </c:pt>
                <c:pt idx="182">
                  <c:v>0.23547433204346169</c:v>
                </c:pt>
                <c:pt idx="183">
                  <c:v>0.28634086071420256</c:v>
                </c:pt>
                <c:pt idx="184">
                  <c:v>0.24192570160579824</c:v>
                </c:pt>
                <c:pt idx="185">
                  <c:v>0.31542161843858951</c:v>
                </c:pt>
                <c:pt idx="186">
                  <c:v>0.33318768208195126</c:v>
                </c:pt>
                <c:pt idx="187">
                  <c:v>0.17086144703235123</c:v>
                </c:pt>
                <c:pt idx="188">
                  <c:v>0.10868022428058516</c:v>
                </c:pt>
                <c:pt idx="189">
                  <c:v>0.23547433204346169</c:v>
                </c:pt>
                <c:pt idx="190">
                  <c:v>0.37517117893101132</c:v>
                </c:pt>
                <c:pt idx="191">
                  <c:v>0.36871980936867477</c:v>
                </c:pt>
                <c:pt idx="192">
                  <c:v>0.31542161843858951</c:v>
                </c:pt>
                <c:pt idx="193">
                  <c:v>0.19105917293505736</c:v>
                </c:pt>
                <c:pt idx="194">
                  <c:v>0.42846936986109657</c:v>
                </c:pt>
                <c:pt idx="195">
                  <c:v>0.41070330621773482</c:v>
                </c:pt>
                <c:pt idx="196">
                  <c:v>0.27100645933018519</c:v>
                </c:pt>
                <c:pt idx="197">
                  <c:v>0.10868022428058516</c:v>
                </c:pt>
                <c:pt idx="198">
                  <c:v>0.24192570160579824</c:v>
                </c:pt>
                <c:pt idx="199">
                  <c:v>0.11999491836161036</c:v>
                </c:pt>
                <c:pt idx="200">
                  <c:v>0.21527660614075561</c:v>
                </c:pt>
                <c:pt idx="201">
                  <c:v>0.32187298800092606</c:v>
                </c:pt>
                <c:pt idx="202">
                  <c:v>0.32430465026027044</c:v>
                </c:pt>
                <c:pt idx="203">
                  <c:v>0.25324039568682344</c:v>
                </c:pt>
                <c:pt idx="204">
                  <c:v>0.20639357431907474</c:v>
                </c:pt>
                <c:pt idx="205">
                  <c:v>9.3345822896567732E-2</c:v>
                </c:pt>
                <c:pt idx="206">
                  <c:v>0.26212342750850431</c:v>
                </c:pt>
                <c:pt idx="207">
                  <c:v>0.32187298800092606</c:v>
                </c:pt>
                <c:pt idx="208">
                  <c:v>7.557975925320598E-2</c:v>
                </c:pt>
                <c:pt idx="209">
                  <c:v>0.10868022428058516</c:v>
                </c:pt>
                <c:pt idx="210">
                  <c:v>0.17974447885403211</c:v>
                </c:pt>
                <c:pt idx="211">
                  <c:v>9.0914160637223407E-2</c:v>
                </c:pt>
                <c:pt idx="212">
                  <c:v>0.28877252297354694</c:v>
                </c:pt>
                <c:pt idx="213">
                  <c:v>0.33318768208195126</c:v>
                </c:pt>
                <c:pt idx="214">
                  <c:v>0.20882523657841906</c:v>
                </c:pt>
                <c:pt idx="215">
                  <c:v>0.36871980936867477</c:v>
                </c:pt>
                <c:pt idx="216">
                  <c:v>7.557975925320598E-2</c:v>
                </c:pt>
                <c:pt idx="217">
                  <c:v>0.41070330621773482</c:v>
                </c:pt>
                <c:pt idx="218">
                  <c:v>0.12644628792394691</c:v>
                </c:pt>
                <c:pt idx="219">
                  <c:v>0.41070330621773482</c:v>
                </c:pt>
                <c:pt idx="220">
                  <c:v>0.30653858661690869</c:v>
                </c:pt>
                <c:pt idx="221">
                  <c:v>0.12644628792394691</c:v>
                </c:pt>
                <c:pt idx="222">
                  <c:v>0.34852208346596869</c:v>
                </c:pt>
                <c:pt idx="223">
                  <c:v>0.20882523657841906</c:v>
                </c:pt>
                <c:pt idx="224">
                  <c:v>9.3345822896567732E-2</c:v>
                </c:pt>
                <c:pt idx="225">
                  <c:v>0.10868022428058516</c:v>
                </c:pt>
                <c:pt idx="226">
                  <c:v>0.18217614111337649</c:v>
                </c:pt>
                <c:pt idx="227">
                  <c:v>0.37760284119035564</c:v>
                </c:pt>
                <c:pt idx="228">
                  <c:v>0.12887795018329123</c:v>
                </c:pt>
                <c:pt idx="229">
                  <c:v>0.40182027439605389</c:v>
                </c:pt>
                <c:pt idx="230">
                  <c:v>0.18217614111337649</c:v>
                </c:pt>
                <c:pt idx="231">
                  <c:v>0.30653858661690869</c:v>
                </c:pt>
                <c:pt idx="232">
                  <c:v>0.20639357431907474</c:v>
                </c:pt>
                <c:pt idx="233">
                  <c:v>9.9797192458904227E-2</c:v>
                </c:pt>
                <c:pt idx="234">
                  <c:v>0.27988949115186607</c:v>
                </c:pt>
                <c:pt idx="235">
                  <c:v>0.27988949115186607</c:v>
                </c:pt>
                <c:pt idx="236">
                  <c:v>0.14421235156730861</c:v>
                </c:pt>
                <c:pt idx="237">
                  <c:v>0.16441007747001474</c:v>
                </c:pt>
                <c:pt idx="238">
                  <c:v>0.32430465026027044</c:v>
                </c:pt>
                <c:pt idx="239">
                  <c:v>2.2281568323120782E-2</c:v>
                </c:pt>
                <c:pt idx="240">
                  <c:v>0.26212342750850431</c:v>
                </c:pt>
                <c:pt idx="241">
                  <c:v>0.23304266978411736</c:v>
                </c:pt>
                <c:pt idx="242">
                  <c:v>0.24435736386514256</c:v>
                </c:pt>
                <c:pt idx="243">
                  <c:v>0.30410692435756431</c:v>
                </c:pt>
                <c:pt idx="244">
                  <c:v>0.10222885471824861</c:v>
                </c:pt>
                <c:pt idx="245">
                  <c:v>0.28634086071420256</c:v>
                </c:pt>
                <c:pt idx="246">
                  <c:v>2.2281568323120782E-2</c:v>
                </c:pt>
                <c:pt idx="247">
                  <c:v>0.20882523657841906</c:v>
                </c:pt>
                <c:pt idx="248">
                  <c:v>0.17974447885403211</c:v>
                </c:pt>
                <c:pt idx="249">
                  <c:v>0.10222885471824861</c:v>
                </c:pt>
                <c:pt idx="250">
                  <c:v>0.30653858661690869</c:v>
                </c:pt>
                <c:pt idx="251">
                  <c:v>0.19751054249739386</c:v>
                </c:pt>
                <c:pt idx="252">
                  <c:v>0.35983677754699395</c:v>
                </c:pt>
                <c:pt idx="253">
                  <c:v>0.25969176524915999</c:v>
                </c:pt>
                <c:pt idx="254">
                  <c:v>0.17974447885403211</c:v>
                </c:pt>
                <c:pt idx="255">
                  <c:v>5.7813695609844284E-2</c:v>
                </c:pt>
                <c:pt idx="256">
                  <c:v>0.32187298800092606</c:v>
                </c:pt>
                <c:pt idx="257">
                  <c:v>0.23304266978411736</c:v>
                </c:pt>
                <c:pt idx="258">
                  <c:v>0.33963905164428781</c:v>
                </c:pt>
                <c:pt idx="259">
                  <c:v>0.36628814710933044</c:v>
                </c:pt>
                <c:pt idx="260">
                  <c:v>0.33075601982260694</c:v>
                </c:pt>
                <c:pt idx="261">
                  <c:v>0.35095374572531302</c:v>
                </c:pt>
                <c:pt idx="262">
                  <c:v>0.40182027439605389</c:v>
                </c:pt>
                <c:pt idx="263">
                  <c:v>0.10222885471824861</c:v>
                </c:pt>
                <c:pt idx="264">
                  <c:v>0.19994220475673818</c:v>
                </c:pt>
                <c:pt idx="265">
                  <c:v>0.17974447885403211</c:v>
                </c:pt>
                <c:pt idx="266">
                  <c:v>0.33075601982260694</c:v>
                </c:pt>
                <c:pt idx="267">
                  <c:v>0.14421235156730861</c:v>
                </c:pt>
                <c:pt idx="268">
                  <c:v>0.19751054249739386</c:v>
                </c:pt>
                <c:pt idx="269">
                  <c:v>0.13776098200497211</c:v>
                </c:pt>
                <c:pt idx="270">
                  <c:v>0.17974447885403211</c:v>
                </c:pt>
                <c:pt idx="271">
                  <c:v>0.39293724257437307</c:v>
                </c:pt>
                <c:pt idx="272">
                  <c:v>0.34852208346596869</c:v>
                </c:pt>
                <c:pt idx="273">
                  <c:v>9.0914160637223407E-2</c:v>
                </c:pt>
                <c:pt idx="274">
                  <c:v>0.40182027439605389</c:v>
                </c:pt>
                <c:pt idx="275">
                  <c:v>0.19994220475673818</c:v>
                </c:pt>
                <c:pt idx="276">
                  <c:v>0.3420707139036322</c:v>
                </c:pt>
                <c:pt idx="277">
                  <c:v>0.28877252297354694</c:v>
                </c:pt>
                <c:pt idx="278">
                  <c:v>0.38405421075269214</c:v>
                </c:pt>
                <c:pt idx="279">
                  <c:v>0.40182027439605389</c:v>
                </c:pt>
                <c:pt idx="280">
                  <c:v>0.11999491836161036</c:v>
                </c:pt>
                <c:pt idx="281">
                  <c:v>0.14664401382665299</c:v>
                </c:pt>
                <c:pt idx="282">
                  <c:v>0.19105917293505736</c:v>
                </c:pt>
                <c:pt idx="283">
                  <c:v>0.10868022428058516</c:v>
                </c:pt>
                <c:pt idx="284">
                  <c:v>9.9797192458904227E-2</c:v>
                </c:pt>
                <c:pt idx="285">
                  <c:v>0.38405421075269214</c:v>
                </c:pt>
                <c:pt idx="286">
                  <c:v>0.29765555479522782</c:v>
                </c:pt>
                <c:pt idx="287">
                  <c:v>0.24192570160579824</c:v>
                </c:pt>
                <c:pt idx="288">
                  <c:v>0.19994220475673818</c:v>
                </c:pt>
                <c:pt idx="289">
                  <c:v>2.2281568323120782E-2</c:v>
                </c:pt>
                <c:pt idx="290">
                  <c:v>0.16197841521067036</c:v>
                </c:pt>
                <c:pt idx="291">
                  <c:v>0.21770826840009994</c:v>
                </c:pt>
                <c:pt idx="292">
                  <c:v>0.26212342750850431</c:v>
                </c:pt>
                <c:pt idx="293">
                  <c:v>0.39293724257437307</c:v>
                </c:pt>
                <c:pt idx="294">
                  <c:v>3.1164600144801602E-2</c:v>
                </c:pt>
                <c:pt idx="295">
                  <c:v>0.14421235156730861</c:v>
                </c:pt>
                <c:pt idx="296">
                  <c:v>0.36628814710933044</c:v>
                </c:pt>
                <c:pt idx="297">
                  <c:v>0.18862751067571298</c:v>
                </c:pt>
                <c:pt idx="298">
                  <c:v>0.12644628792394691</c:v>
                </c:pt>
                <c:pt idx="299">
                  <c:v>0.11999491836161036</c:v>
                </c:pt>
                <c:pt idx="300">
                  <c:v>0.10222885471824861</c:v>
                </c:pt>
                <c:pt idx="301">
                  <c:v>0.38405421075269214</c:v>
                </c:pt>
                <c:pt idx="302">
                  <c:v>0.43735240168277739</c:v>
                </c:pt>
                <c:pt idx="303">
                  <c:v>0.36628814710933044</c:v>
                </c:pt>
                <c:pt idx="304">
                  <c:v>0.19994220475673818</c:v>
                </c:pt>
                <c:pt idx="305">
                  <c:v>0.38405421075269214</c:v>
                </c:pt>
                <c:pt idx="306">
                  <c:v>0.21527660614075561</c:v>
                </c:pt>
                <c:pt idx="307">
                  <c:v>5.7813695609844284E-2</c:v>
                </c:pt>
                <c:pt idx="308">
                  <c:v>0.34852208346596869</c:v>
                </c:pt>
                <c:pt idx="309">
                  <c:v>0.11111188653992948</c:v>
                </c:pt>
                <c:pt idx="310">
                  <c:v>0.35740511528764957</c:v>
                </c:pt>
                <c:pt idx="311">
                  <c:v>0.13776098200497211</c:v>
                </c:pt>
                <c:pt idx="312">
                  <c:v>5.7813695609844284E-2</c:v>
                </c:pt>
                <c:pt idx="313">
                  <c:v>0.43735240168277739</c:v>
                </c:pt>
                <c:pt idx="314">
                  <c:v>0.34852208346596869</c:v>
                </c:pt>
                <c:pt idx="315">
                  <c:v>0.12887795018329123</c:v>
                </c:pt>
                <c:pt idx="316">
                  <c:v>8.4462791074886856E-2</c:v>
                </c:pt>
                <c:pt idx="317">
                  <c:v>0.22659130022178081</c:v>
                </c:pt>
                <c:pt idx="318">
                  <c:v>0.34852208346596869</c:v>
                </c:pt>
                <c:pt idx="319">
                  <c:v>8.4462791074886856E-2</c:v>
                </c:pt>
                <c:pt idx="320">
                  <c:v>0.28877252297354694</c:v>
                </c:pt>
                <c:pt idx="321">
                  <c:v>0.17974447885403211</c:v>
                </c:pt>
                <c:pt idx="322">
                  <c:v>0.27988949115186607</c:v>
                </c:pt>
                <c:pt idx="323">
                  <c:v>0.20639357431907474</c:v>
                </c:pt>
                <c:pt idx="324">
                  <c:v>3.1164600144801602E-2</c:v>
                </c:pt>
                <c:pt idx="325">
                  <c:v>0.20639357431907474</c:v>
                </c:pt>
                <c:pt idx="326">
                  <c:v>0.41958633803941564</c:v>
                </c:pt>
                <c:pt idx="327">
                  <c:v>0.39293724257437307</c:v>
                </c:pt>
                <c:pt idx="328">
                  <c:v>0.19105917293505736</c:v>
                </c:pt>
                <c:pt idx="329">
                  <c:v>0.23547433204346169</c:v>
                </c:pt>
                <c:pt idx="330">
                  <c:v>0.11999491836161036</c:v>
                </c:pt>
                <c:pt idx="331">
                  <c:v>0.16441007747001474</c:v>
                </c:pt>
                <c:pt idx="332">
                  <c:v>0.32430465026027044</c:v>
                </c:pt>
                <c:pt idx="333">
                  <c:v>0.31298995617924519</c:v>
                </c:pt>
                <c:pt idx="334">
                  <c:v>0.22415963796243649</c:v>
                </c:pt>
                <c:pt idx="335">
                  <c:v>0.35740511528764957</c:v>
                </c:pt>
                <c:pt idx="336">
                  <c:v>0.27745782889252169</c:v>
                </c:pt>
                <c:pt idx="337">
                  <c:v>0.37517117893101132</c:v>
                </c:pt>
                <c:pt idx="338">
                  <c:v>0.33963905164428781</c:v>
                </c:pt>
                <c:pt idx="339">
                  <c:v>0.20639357431907474</c:v>
                </c:pt>
                <c:pt idx="340">
                  <c:v>0.32430465026027044</c:v>
                </c:pt>
                <c:pt idx="341">
                  <c:v>0.25080873342747911</c:v>
                </c:pt>
                <c:pt idx="342">
                  <c:v>0.15552704564833386</c:v>
                </c:pt>
                <c:pt idx="343">
                  <c:v>0.19105917293505736</c:v>
                </c:pt>
                <c:pt idx="344">
                  <c:v>0.19751054249739386</c:v>
                </c:pt>
                <c:pt idx="345">
                  <c:v>0.32430465026027044</c:v>
                </c:pt>
                <c:pt idx="346">
                  <c:v>0.38405421075269214</c:v>
                </c:pt>
                <c:pt idx="347">
                  <c:v>0.33318768208195126</c:v>
                </c:pt>
                <c:pt idx="348">
                  <c:v>0.41070330621773482</c:v>
                </c:pt>
                <c:pt idx="349">
                  <c:v>0.17086144703235123</c:v>
                </c:pt>
                <c:pt idx="350">
                  <c:v>0.30653858661690869</c:v>
                </c:pt>
                <c:pt idx="351">
                  <c:v>0.22659130022178081</c:v>
                </c:pt>
                <c:pt idx="352">
                  <c:v>0.10222885471824861</c:v>
                </c:pt>
                <c:pt idx="353">
                  <c:v>0.20882523657841906</c:v>
                </c:pt>
                <c:pt idx="354">
                  <c:v>0.31298995617924519</c:v>
                </c:pt>
                <c:pt idx="355">
                  <c:v>0.40182027439605389</c:v>
                </c:pt>
                <c:pt idx="356">
                  <c:v>0.23304266978411736</c:v>
                </c:pt>
                <c:pt idx="357">
                  <c:v>0.3420707139036322</c:v>
                </c:pt>
                <c:pt idx="358">
                  <c:v>0.19105917293505736</c:v>
                </c:pt>
                <c:pt idx="359">
                  <c:v>0.33963905164428781</c:v>
                </c:pt>
                <c:pt idx="360">
                  <c:v>0.17086144703235123</c:v>
                </c:pt>
                <c:pt idx="361">
                  <c:v>0.29522389253588344</c:v>
                </c:pt>
                <c:pt idx="362">
                  <c:v>0.39293724257437307</c:v>
                </c:pt>
                <c:pt idx="363">
                  <c:v>0.36628814710933044</c:v>
                </c:pt>
                <c:pt idx="364">
                  <c:v>0.31542161843858951</c:v>
                </c:pt>
                <c:pt idx="365">
                  <c:v>0.10222885471824861</c:v>
                </c:pt>
                <c:pt idx="366">
                  <c:v>0.39293724257437307</c:v>
                </c:pt>
                <c:pt idx="367">
                  <c:v>0.35095374572531302</c:v>
                </c:pt>
                <c:pt idx="368">
                  <c:v>0.33963905164428781</c:v>
                </c:pt>
                <c:pt idx="369">
                  <c:v>0.19751054249739386</c:v>
                </c:pt>
                <c:pt idx="370">
                  <c:v>0.33318768208195126</c:v>
                </c:pt>
                <c:pt idx="371">
                  <c:v>0.16441007747001474</c:v>
                </c:pt>
                <c:pt idx="372">
                  <c:v>0.33075601982260694</c:v>
                </c:pt>
                <c:pt idx="373">
                  <c:v>0.23547433204346169</c:v>
                </c:pt>
                <c:pt idx="374">
                  <c:v>0.19994220475673818</c:v>
                </c:pt>
                <c:pt idx="375">
                  <c:v>0.31542161843858951</c:v>
                </c:pt>
                <c:pt idx="376">
                  <c:v>0.15552704564833386</c:v>
                </c:pt>
                <c:pt idx="377">
                  <c:v>0.12644628792394691</c:v>
                </c:pt>
                <c:pt idx="378">
                  <c:v>0.22415963796243649</c:v>
                </c:pt>
                <c:pt idx="379">
                  <c:v>0.41958633803941564</c:v>
                </c:pt>
                <c:pt idx="380">
                  <c:v>0.22659130022178081</c:v>
                </c:pt>
                <c:pt idx="381">
                  <c:v>0.37517117893101132</c:v>
                </c:pt>
                <c:pt idx="382">
                  <c:v>0.28634086071420256</c:v>
                </c:pt>
                <c:pt idx="383">
                  <c:v>0.17329310929169561</c:v>
                </c:pt>
                <c:pt idx="384">
                  <c:v>0.39293724257437307</c:v>
                </c:pt>
                <c:pt idx="385">
                  <c:v>0.12644628792394691</c:v>
                </c:pt>
                <c:pt idx="386">
                  <c:v>0.44623543350445827</c:v>
                </c:pt>
                <c:pt idx="387">
                  <c:v>0.22659130022178081</c:v>
                </c:pt>
                <c:pt idx="388">
                  <c:v>0.40182027439605389</c:v>
                </c:pt>
                <c:pt idx="389">
                  <c:v>0.28634086071420256</c:v>
                </c:pt>
                <c:pt idx="390">
                  <c:v>0.26857479707084081</c:v>
                </c:pt>
                <c:pt idx="391">
                  <c:v>0.25969176524915999</c:v>
                </c:pt>
                <c:pt idx="392">
                  <c:v>9.9797192458904227E-2</c:v>
                </c:pt>
                <c:pt idx="393">
                  <c:v>0.15552704564833386</c:v>
                </c:pt>
                <c:pt idx="394">
                  <c:v>0.37760284119035564</c:v>
                </c:pt>
                <c:pt idx="395">
                  <c:v>0.41958633803941564</c:v>
                </c:pt>
                <c:pt idx="396">
                  <c:v>0.27745782889252169</c:v>
                </c:pt>
                <c:pt idx="397">
                  <c:v>8.4462791074886856E-2</c:v>
                </c:pt>
                <c:pt idx="398">
                  <c:v>0.40182027439605389</c:v>
                </c:pt>
                <c:pt idx="399">
                  <c:v>3.1164600144801602E-2</c:v>
                </c:pt>
                <c:pt idx="400">
                  <c:v>0.11111188653992948</c:v>
                </c:pt>
                <c:pt idx="401">
                  <c:v>0.12644628792394691</c:v>
                </c:pt>
                <c:pt idx="402">
                  <c:v>0.25080873342747911</c:v>
                </c:pt>
                <c:pt idx="403">
                  <c:v>0.19105917293505736</c:v>
                </c:pt>
                <c:pt idx="404">
                  <c:v>0.35095374572531302</c:v>
                </c:pt>
                <c:pt idx="405">
                  <c:v>7.557975925320598E-2</c:v>
                </c:pt>
                <c:pt idx="406">
                  <c:v>0.22415963796243649</c:v>
                </c:pt>
                <c:pt idx="407">
                  <c:v>4.8930663788163353E-2</c:v>
                </c:pt>
                <c:pt idx="408">
                  <c:v>0.14664401382665299</c:v>
                </c:pt>
                <c:pt idx="409">
                  <c:v>0.14421235156730861</c:v>
                </c:pt>
                <c:pt idx="410">
                  <c:v>0.18862751067571298</c:v>
                </c:pt>
                <c:pt idx="411">
                  <c:v>0.19751054249739386</c:v>
                </c:pt>
                <c:pt idx="412">
                  <c:v>0.15552704564833386</c:v>
                </c:pt>
                <c:pt idx="413">
                  <c:v>0.11999491836161036</c:v>
                </c:pt>
                <c:pt idx="414">
                  <c:v>0.36628814710933044</c:v>
                </c:pt>
                <c:pt idx="415">
                  <c:v>0.15309538338898948</c:v>
                </c:pt>
                <c:pt idx="416">
                  <c:v>0.27988949115186607</c:v>
                </c:pt>
                <c:pt idx="417">
                  <c:v>0.27988949115186607</c:v>
                </c:pt>
                <c:pt idx="418">
                  <c:v>0.25080873342747911</c:v>
                </c:pt>
                <c:pt idx="419">
                  <c:v>0.20882523657841906</c:v>
                </c:pt>
                <c:pt idx="420">
                  <c:v>0.24435736386514256</c:v>
                </c:pt>
                <c:pt idx="421">
                  <c:v>0.41070330621773482</c:v>
                </c:pt>
                <c:pt idx="422">
                  <c:v>4.8930663788163353E-2</c:v>
                </c:pt>
                <c:pt idx="423">
                  <c:v>6.6696727431525105E-2</c:v>
                </c:pt>
                <c:pt idx="424">
                  <c:v>9.3345822896567732E-2</c:v>
                </c:pt>
                <c:pt idx="425">
                  <c:v>0.11756325610226598</c:v>
                </c:pt>
                <c:pt idx="426">
                  <c:v>0.14421235156730861</c:v>
                </c:pt>
                <c:pt idx="427">
                  <c:v>0.17974447885403211</c:v>
                </c:pt>
                <c:pt idx="428">
                  <c:v>4.8930663788163353E-2</c:v>
                </c:pt>
                <c:pt idx="429">
                  <c:v>6.6696727431525105E-2</c:v>
                </c:pt>
                <c:pt idx="430">
                  <c:v>9.3345822896567732E-2</c:v>
                </c:pt>
                <c:pt idx="431">
                  <c:v>0.19994220475673818</c:v>
                </c:pt>
                <c:pt idx="432">
                  <c:v>0.12887795018329123</c:v>
                </c:pt>
                <c:pt idx="433">
                  <c:v>2.2281568323120782E-2</c:v>
                </c:pt>
                <c:pt idx="434">
                  <c:v>0.10222885471824861</c:v>
                </c:pt>
                <c:pt idx="435">
                  <c:v>0.12887795018329123</c:v>
                </c:pt>
                <c:pt idx="436">
                  <c:v>0.11756325610226598</c:v>
                </c:pt>
                <c:pt idx="437">
                  <c:v>0.27100645933018519</c:v>
                </c:pt>
                <c:pt idx="438">
                  <c:v>0.34852208346596869</c:v>
                </c:pt>
                <c:pt idx="439">
                  <c:v>0.10222885471824861</c:v>
                </c:pt>
                <c:pt idx="440">
                  <c:v>0.38405421075269214</c:v>
                </c:pt>
                <c:pt idx="441">
                  <c:v>0.40182027439605389</c:v>
                </c:pt>
                <c:pt idx="442">
                  <c:v>0.15552704564833386</c:v>
                </c:pt>
                <c:pt idx="443">
                  <c:v>0.11111188653992948</c:v>
                </c:pt>
                <c:pt idx="444">
                  <c:v>0.18862751067571298</c:v>
                </c:pt>
                <c:pt idx="445">
                  <c:v>0.25969176524915999</c:v>
                </c:pt>
                <c:pt idx="446">
                  <c:v>0.16197841521067036</c:v>
                </c:pt>
                <c:pt idx="447">
                  <c:v>0.44623543350445827</c:v>
                </c:pt>
                <c:pt idx="448">
                  <c:v>4.8930663788163353E-2</c:v>
                </c:pt>
                <c:pt idx="449">
                  <c:v>0.37760284119035564</c:v>
                </c:pt>
                <c:pt idx="450">
                  <c:v>0.29522389253588344</c:v>
                </c:pt>
                <c:pt idx="451">
                  <c:v>0.21770826840009994</c:v>
                </c:pt>
                <c:pt idx="452">
                  <c:v>0.27745782889252169</c:v>
                </c:pt>
                <c:pt idx="453">
                  <c:v>0.25324039568682344</c:v>
                </c:pt>
                <c:pt idx="454">
                  <c:v>9.3345822896567732E-2</c:v>
                </c:pt>
                <c:pt idx="455">
                  <c:v>0.24192570160579824</c:v>
                </c:pt>
                <c:pt idx="456">
                  <c:v>0.36628814710933044</c:v>
                </c:pt>
                <c:pt idx="457">
                  <c:v>2.2281568323120782E-2</c:v>
                </c:pt>
                <c:pt idx="458">
                  <c:v>0.11756325610226598</c:v>
                </c:pt>
                <c:pt idx="459">
                  <c:v>0.38405421075269214</c:v>
                </c:pt>
                <c:pt idx="460">
                  <c:v>0.23547433204346169</c:v>
                </c:pt>
                <c:pt idx="461">
                  <c:v>9.0914160637223407E-2</c:v>
                </c:pt>
                <c:pt idx="462">
                  <c:v>0.18862751067571298</c:v>
                </c:pt>
                <c:pt idx="463">
                  <c:v>0.35095374572531302</c:v>
                </c:pt>
                <c:pt idx="464">
                  <c:v>0.13532931974562773</c:v>
                </c:pt>
                <c:pt idx="465">
                  <c:v>0.16441007747001474</c:v>
                </c:pt>
                <c:pt idx="466">
                  <c:v>0.41958633803941564</c:v>
                </c:pt>
                <c:pt idx="467">
                  <c:v>0.21527660614075561</c:v>
                </c:pt>
                <c:pt idx="468">
                  <c:v>0.10868022428058516</c:v>
                </c:pt>
                <c:pt idx="469">
                  <c:v>0.26212342750850431</c:v>
                </c:pt>
                <c:pt idx="470">
                  <c:v>0.32187298800092606</c:v>
                </c:pt>
                <c:pt idx="471">
                  <c:v>0.22415963796243649</c:v>
                </c:pt>
                <c:pt idx="472">
                  <c:v>0.32430465026027044</c:v>
                </c:pt>
                <c:pt idx="473">
                  <c:v>0.41070330621773482</c:v>
                </c:pt>
                <c:pt idx="474">
                  <c:v>0.31298995617924519</c:v>
                </c:pt>
                <c:pt idx="475">
                  <c:v>0.28877252297354694</c:v>
                </c:pt>
                <c:pt idx="476">
                  <c:v>0.24192570160579824</c:v>
                </c:pt>
                <c:pt idx="477">
                  <c:v>0.14421235156730861</c:v>
                </c:pt>
                <c:pt idx="478">
                  <c:v>0.44623543350445827</c:v>
                </c:pt>
                <c:pt idx="479">
                  <c:v>0.33318768208195126</c:v>
                </c:pt>
                <c:pt idx="480">
                  <c:v>0.10868022428058516</c:v>
                </c:pt>
                <c:pt idx="481">
                  <c:v>0.35983677754699395</c:v>
                </c:pt>
                <c:pt idx="482">
                  <c:v>0.17329310929169561</c:v>
                </c:pt>
                <c:pt idx="483">
                  <c:v>0.22415963796243649</c:v>
                </c:pt>
                <c:pt idx="484">
                  <c:v>0.22415963796243649</c:v>
                </c:pt>
                <c:pt idx="485">
                  <c:v>0.32430465026027044</c:v>
                </c:pt>
                <c:pt idx="486">
                  <c:v>0.14421235156730861</c:v>
                </c:pt>
                <c:pt idx="487">
                  <c:v>0.21527660614075561</c:v>
                </c:pt>
                <c:pt idx="488">
                  <c:v>0.24435736386514256</c:v>
                </c:pt>
                <c:pt idx="489">
                  <c:v>0.11756325610226598</c:v>
                </c:pt>
                <c:pt idx="490">
                  <c:v>0.23304266978411736</c:v>
                </c:pt>
                <c:pt idx="491">
                  <c:v>0.35983677754699395</c:v>
                </c:pt>
                <c:pt idx="492">
                  <c:v>0.28634086071420256</c:v>
                </c:pt>
                <c:pt idx="493">
                  <c:v>0.28877252297354694</c:v>
                </c:pt>
                <c:pt idx="494">
                  <c:v>0.32430465026027044</c:v>
                </c:pt>
                <c:pt idx="495">
                  <c:v>0.31298995617924519</c:v>
                </c:pt>
                <c:pt idx="496">
                  <c:v>0.23304266978411736</c:v>
                </c:pt>
                <c:pt idx="497">
                  <c:v>0.24435736386514256</c:v>
                </c:pt>
                <c:pt idx="498">
                  <c:v>0.10868022428058516</c:v>
                </c:pt>
                <c:pt idx="499">
                  <c:v>0.41070330621773482</c:v>
                </c:pt>
                <c:pt idx="500">
                  <c:v>0.43735240168277739</c:v>
                </c:pt>
                <c:pt idx="501">
                  <c:v>0.41958633803941564</c:v>
                </c:pt>
                <c:pt idx="502">
                  <c:v>3.1164600144801602E-2</c:v>
                </c:pt>
                <c:pt idx="503">
                  <c:v>0.38405421075269214</c:v>
                </c:pt>
                <c:pt idx="504">
                  <c:v>0.11999491836161036</c:v>
                </c:pt>
                <c:pt idx="505">
                  <c:v>0.16197841521067036</c:v>
                </c:pt>
                <c:pt idx="506">
                  <c:v>0.32187298800092606</c:v>
                </c:pt>
                <c:pt idx="507">
                  <c:v>0.41958633803941564</c:v>
                </c:pt>
                <c:pt idx="508">
                  <c:v>0.22659130022178081</c:v>
                </c:pt>
                <c:pt idx="509">
                  <c:v>0.43735240168277739</c:v>
                </c:pt>
                <c:pt idx="510">
                  <c:v>0.32430465026027044</c:v>
                </c:pt>
                <c:pt idx="511">
                  <c:v>0.16197841521067036</c:v>
                </c:pt>
                <c:pt idx="512">
                  <c:v>0.17086144703235123</c:v>
                </c:pt>
                <c:pt idx="513">
                  <c:v>0.15309538338898948</c:v>
                </c:pt>
                <c:pt idx="514">
                  <c:v>0.30653858661690869</c:v>
                </c:pt>
                <c:pt idx="515">
                  <c:v>0.41958633803941564</c:v>
                </c:pt>
                <c:pt idx="516">
                  <c:v>0.37760284119035564</c:v>
                </c:pt>
                <c:pt idx="517">
                  <c:v>0.29765555479522782</c:v>
                </c:pt>
                <c:pt idx="518">
                  <c:v>0.32430465026027044</c:v>
                </c:pt>
                <c:pt idx="519">
                  <c:v>0.19751054249739386</c:v>
                </c:pt>
                <c:pt idx="520">
                  <c:v>0.23304266978411736</c:v>
                </c:pt>
                <c:pt idx="521">
                  <c:v>0.44623543350445827</c:v>
                </c:pt>
                <c:pt idx="522">
                  <c:v>0.25969176524915999</c:v>
                </c:pt>
                <c:pt idx="523">
                  <c:v>0.19751054249739386</c:v>
                </c:pt>
                <c:pt idx="524">
                  <c:v>0.3420707139036322</c:v>
                </c:pt>
                <c:pt idx="525">
                  <c:v>0.35740511528764957</c:v>
                </c:pt>
                <c:pt idx="526">
                  <c:v>0.17974447885403211</c:v>
                </c:pt>
                <c:pt idx="527">
                  <c:v>9.3345822896567732E-2</c:v>
                </c:pt>
                <c:pt idx="528">
                  <c:v>0.44623543350445827</c:v>
                </c:pt>
                <c:pt idx="529">
                  <c:v>0.36871980936867477</c:v>
                </c:pt>
                <c:pt idx="530">
                  <c:v>0.37760284119035564</c:v>
                </c:pt>
                <c:pt idx="531">
                  <c:v>0.14421235156730861</c:v>
                </c:pt>
                <c:pt idx="532">
                  <c:v>0.19994220475673818</c:v>
                </c:pt>
                <c:pt idx="533">
                  <c:v>0.40182027439605389</c:v>
                </c:pt>
                <c:pt idx="534">
                  <c:v>0.16197841521067036</c:v>
                </c:pt>
                <c:pt idx="535">
                  <c:v>0.38405421075269214</c:v>
                </c:pt>
                <c:pt idx="536">
                  <c:v>0.29522389253588344</c:v>
                </c:pt>
                <c:pt idx="537">
                  <c:v>0.13532931974562773</c:v>
                </c:pt>
                <c:pt idx="538">
                  <c:v>0.17086144703235123</c:v>
                </c:pt>
                <c:pt idx="539">
                  <c:v>0.40182027439605389</c:v>
                </c:pt>
                <c:pt idx="540">
                  <c:v>0.23547433204346169</c:v>
                </c:pt>
                <c:pt idx="541">
                  <c:v>0.17086144703235123</c:v>
                </c:pt>
                <c:pt idx="542">
                  <c:v>0.32187298800092606</c:v>
                </c:pt>
                <c:pt idx="543">
                  <c:v>0.15552704564833386</c:v>
                </c:pt>
                <c:pt idx="544">
                  <c:v>0.12644628792394691</c:v>
                </c:pt>
                <c:pt idx="545">
                  <c:v>0.21770826840009994</c:v>
                </c:pt>
                <c:pt idx="546">
                  <c:v>0.35983677754699395</c:v>
                </c:pt>
                <c:pt idx="547">
                  <c:v>0.40182027439605389</c:v>
                </c:pt>
                <c:pt idx="548">
                  <c:v>0.34852208346596869</c:v>
                </c:pt>
                <c:pt idx="549">
                  <c:v>9.9797192458904227E-2</c:v>
                </c:pt>
                <c:pt idx="550">
                  <c:v>0.37517117893101132</c:v>
                </c:pt>
                <c:pt idx="551">
                  <c:v>0.21527660614075561</c:v>
                </c:pt>
                <c:pt idx="552">
                  <c:v>0.25324039568682344</c:v>
                </c:pt>
                <c:pt idx="553">
                  <c:v>0.10222885471824861</c:v>
                </c:pt>
                <c:pt idx="554">
                  <c:v>0.44623543350445827</c:v>
                </c:pt>
                <c:pt idx="555">
                  <c:v>0.31298995617924519</c:v>
                </c:pt>
                <c:pt idx="556">
                  <c:v>0.20882523657841906</c:v>
                </c:pt>
                <c:pt idx="557">
                  <c:v>9.9797192458904227E-2</c:v>
                </c:pt>
                <c:pt idx="558">
                  <c:v>0.14664401382665299</c:v>
                </c:pt>
                <c:pt idx="559">
                  <c:v>0.27745782889252169</c:v>
                </c:pt>
                <c:pt idx="560">
                  <c:v>0.14421235156730861</c:v>
                </c:pt>
                <c:pt idx="561">
                  <c:v>0.3420707139036322</c:v>
                </c:pt>
                <c:pt idx="562">
                  <c:v>4.0047631966482533E-2</c:v>
                </c:pt>
                <c:pt idx="563">
                  <c:v>0.30653858661690869</c:v>
                </c:pt>
                <c:pt idx="564">
                  <c:v>9.9797192458904227E-2</c:v>
                </c:pt>
                <c:pt idx="565">
                  <c:v>9.0914160637223407E-2</c:v>
                </c:pt>
                <c:pt idx="566">
                  <c:v>0.22659130022178081</c:v>
                </c:pt>
                <c:pt idx="567">
                  <c:v>0.19751054249739386</c:v>
                </c:pt>
                <c:pt idx="568">
                  <c:v>0.21527660614075561</c:v>
                </c:pt>
                <c:pt idx="569">
                  <c:v>9.3345822896567732E-2</c:v>
                </c:pt>
                <c:pt idx="570">
                  <c:v>0.30653858661690869</c:v>
                </c:pt>
                <c:pt idx="571">
                  <c:v>4.8930663788163353E-2</c:v>
                </c:pt>
                <c:pt idx="572">
                  <c:v>0.27100645933018519</c:v>
                </c:pt>
                <c:pt idx="573">
                  <c:v>0.24192570160579824</c:v>
                </c:pt>
                <c:pt idx="574">
                  <c:v>0.44623543350445827</c:v>
                </c:pt>
                <c:pt idx="575">
                  <c:v>0.26857479707084081</c:v>
                </c:pt>
                <c:pt idx="576">
                  <c:v>0.35983677754699395</c:v>
                </c:pt>
                <c:pt idx="577">
                  <c:v>0.22415963796243649</c:v>
                </c:pt>
                <c:pt idx="578">
                  <c:v>0.37517117893101132</c:v>
                </c:pt>
                <c:pt idx="579">
                  <c:v>0.26857479707084081</c:v>
                </c:pt>
                <c:pt idx="580">
                  <c:v>0.41958633803941564</c:v>
                </c:pt>
                <c:pt idx="581">
                  <c:v>0.27988949115186607</c:v>
                </c:pt>
                <c:pt idx="582">
                  <c:v>0.21527660614075561</c:v>
                </c:pt>
                <c:pt idx="583">
                  <c:v>0.13776098200497211</c:v>
                </c:pt>
                <c:pt idx="584">
                  <c:v>0.17329310929169561</c:v>
                </c:pt>
                <c:pt idx="585">
                  <c:v>5.7813695609844284E-2</c:v>
                </c:pt>
                <c:pt idx="586">
                  <c:v>8.4462791074886856E-2</c:v>
                </c:pt>
                <c:pt idx="587">
                  <c:v>0.20639357431907474</c:v>
                </c:pt>
                <c:pt idx="588">
                  <c:v>0.3420707139036322</c:v>
                </c:pt>
                <c:pt idx="589">
                  <c:v>0.44623543350445827</c:v>
                </c:pt>
                <c:pt idx="590">
                  <c:v>0.20639357431907474</c:v>
                </c:pt>
                <c:pt idx="591">
                  <c:v>4.8930663788163353E-2</c:v>
                </c:pt>
                <c:pt idx="592">
                  <c:v>0.32187298800092606</c:v>
                </c:pt>
                <c:pt idx="593">
                  <c:v>0.37517117893101132</c:v>
                </c:pt>
                <c:pt idx="594">
                  <c:v>0.21527660614075561</c:v>
                </c:pt>
                <c:pt idx="595">
                  <c:v>0.30653858661690869</c:v>
                </c:pt>
                <c:pt idx="596">
                  <c:v>0.14664401382665299</c:v>
                </c:pt>
                <c:pt idx="597">
                  <c:v>0.39293724257437307</c:v>
                </c:pt>
                <c:pt idx="598">
                  <c:v>0.29522389253588344</c:v>
                </c:pt>
                <c:pt idx="599">
                  <c:v>0.33075601982260694</c:v>
                </c:pt>
                <c:pt idx="600">
                  <c:v>9.9797192458904227E-2</c:v>
                </c:pt>
                <c:pt idx="601">
                  <c:v>0.21770826840009994</c:v>
                </c:pt>
                <c:pt idx="602">
                  <c:v>0.18862751067571298</c:v>
                </c:pt>
                <c:pt idx="603">
                  <c:v>0.33963905164428781</c:v>
                </c:pt>
                <c:pt idx="604">
                  <c:v>0.18862751067571298</c:v>
                </c:pt>
                <c:pt idx="605">
                  <c:v>0.43735240168277739</c:v>
                </c:pt>
                <c:pt idx="606">
                  <c:v>0.33075601982260694</c:v>
                </c:pt>
                <c:pt idx="607">
                  <c:v>0.25080873342747911</c:v>
                </c:pt>
                <c:pt idx="608">
                  <c:v>0.14421235156730861</c:v>
                </c:pt>
                <c:pt idx="609">
                  <c:v>5.7813695609844284E-2</c:v>
                </c:pt>
                <c:pt idx="610">
                  <c:v>0.41958633803941564</c:v>
                </c:pt>
                <c:pt idx="611">
                  <c:v>4.8930663788163353E-2</c:v>
                </c:pt>
                <c:pt idx="612">
                  <c:v>0.38405421075269214</c:v>
                </c:pt>
                <c:pt idx="613">
                  <c:v>0.26857479707084081</c:v>
                </c:pt>
                <c:pt idx="614">
                  <c:v>0.36628814710933044</c:v>
                </c:pt>
                <c:pt idx="615">
                  <c:v>0.35983677754699395</c:v>
                </c:pt>
                <c:pt idx="616">
                  <c:v>0.28634086071420256</c:v>
                </c:pt>
                <c:pt idx="617">
                  <c:v>0.25080873342747911</c:v>
                </c:pt>
                <c:pt idx="618">
                  <c:v>0.27745782889252169</c:v>
                </c:pt>
                <c:pt idx="619">
                  <c:v>0.13776098200497211</c:v>
                </c:pt>
                <c:pt idx="620">
                  <c:v>0.14421235156730861</c:v>
                </c:pt>
                <c:pt idx="621">
                  <c:v>0.32430465026027044</c:v>
                </c:pt>
                <c:pt idx="622">
                  <c:v>3.1164600144801602E-2</c:v>
                </c:pt>
                <c:pt idx="623">
                  <c:v>0.13776098200497211</c:v>
                </c:pt>
                <c:pt idx="624">
                  <c:v>0.35095374572531302</c:v>
                </c:pt>
                <c:pt idx="625">
                  <c:v>0.10868022428058516</c:v>
                </c:pt>
                <c:pt idx="626">
                  <c:v>0.30410692435756431</c:v>
                </c:pt>
                <c:pt idx="627">
                  <c:v>0.22659130022178081</c:v>
                </c:pt>
                <c:pt idx="628">
                  <c:v>0.27988949115186607</c:v>
                </c:pt>
                <c:pt idx="629">
                  <c:v>0.12887795018329123</c:v>
                </c:pt>
                <c:pt idx="630">
                  <c:v>0.23304266978411736</c:v>
                </c:pt>
                <c:pt idx="631">
                  <c:v>0.30410692435756431</c:v>
                </c:pt>
                <c:pt idx="632">
                  <c:v>0.23304266978411736</c:v>
                </c:pt>
                <c:pt idx="633">
                  <c:v>9.0914160637223407E-2</c:v>
                </c:pt>
                <c:pt idx="634">
                  <c:v>0.36628814710933044</c:v>
                </c:pt>
                <c:pt idx="635">
                  <c:v>0.15309538338898948</c:v>
                </c:pt>
                <c:pt idx="636">
                  <c:v>0.10222885471824861</c:v>
                </c:pt>
                <c:pt idx="637">
                  <c:v>9.0914160637223407E-2</c:v>
                </c:pt>
                <c:pt idx="638">
                  <c:v>0.36628814710933044</c:v>
                </c:pt>
                <c:pt idx="639">
                  <c:v>0.17086144703235123</c:v>
                </c:pt>
                <c:pt idx="640">
                  <c:v>0.18217614111337649</c:v>
                </c:pt>
                <c:pt idx="641">
                  <c:v>0.32430465026027044</c:v>
                </c:pt>
                <c:pt idx="642">
                  <c:v>0.17974447885403211</c:v>
                </c:pt>
                <c:pt idx="643">
                  <c:v>0.25324039568682344</c:v>
                </c:pt>
                <c:pt idx="644">
                  <c:v>0.12887795018329123</c:v>
                </c:pt>
                <c:pt idx="645">
                  <c:v>0.34852208346596869</c:v>
                </c:pt>
                <c:pt idx="646">
                  <c:v>0.14421235156730861</c:v>
                </c:pt>
                <c:pt idx="647">
                  <c:v>0.22659130022178081</c:v>
                </c:pt>
                <c:pt idx="648">
                  <c:v>0.17086144703235123</c:v>
                </c:pt>
                <c:pt idx="649">
                  <c:v>0.18862751067571298</c:v>
                </c:pt>
                <c:pt idx="650">
                  <c:v>0.29765555479522782</c:v>
                </c:pt>
                <c:pt idx="651">
                  <c:v>0.15309538338898948</c:v>
                </c:pt>
                <c:pt idx="652">
                  <c:v>9.0914160637223407E-2</c:v>
                </c:pt>
                <c:pt idx="653">
                  <c:v>0.19994220475673818</c:v>
                </c:pt>
                <c:pt idx="654">
                  <c:v>0.18217614111337649</c:v>
                </c:pt>
                <c:pt idx="655">
                  <c:v>0.11999491836161036</c:v>
                </c:pt>
                <c:pt idx="656">
                  <c:v>0.18862751067571298</c:v>
                </c:pt>
                <c:pt idx="657">
                  <c:v>0.11756325610226598</c:v>
                </c:pt>
                <c:pt idx="658">
                  <c:v>0.13532931974562773</c:v>
                </c:pt>
                <c:pt idx="659">
                  <c:v>0.16441007747001474</c:v>
                </c:pt>
                <c:pt idx="660">
                  <c:v>0.23304266978411736</c:v>
                </c:pt>
                <c:pt idx="661">
                  <c:v>8.4462791074886856E-2</c:v>
                </c:pt>
                <c:pt idx="662">
                  <c:v>0.44623543350445827</c:v>
                </c:pt>
                <c:pt idx="663">
                  <c:v>0.37760284119035564</c:v>
                </c:pt>
                <c:pt idx="664">
                  <c:v>0.19105917293505736</c:v>
                </c:pt>
                <c:pt idx="665">
                  <c:v>0.14664401382665299</c:v>
                </c:pt>
                <c:pt idx="666">
                  <c:v>0.12887795018329123</c:v>
                </c:pt>
                <c:pt idx="667">
                  <c:v>0.12887795018329123</c:v>
                </c:pt>
                <c:pt idx="668">
                  <c:v>0.37517117893101132</c:v>
                </c:pt>
                <c:pt idx="669">
                  <c:v>4.0047631966482533E-2</c:v>
                </c:pt>
                <c:pt idx="670">
                  <c:v>9.3345822896567732E-2</c:v>
                </c:pt>
                <c:pt idx="671">
                  <c:v>0.24435736386514256</c:v>
                </c:pt>
                <c:pt idx="672">
                  <c:v>0.22415963796243649</c:v>
                </c:pt>
                <c:pt idx="673">
                  <c:v>0.39293724257437307</c:v>
                </c:pt>
                <c:pt idx="674">
                  <c:v>0.31542161843858951</c:v>
                </c:pt>
                <c:pt idx="675">
                  <c:v>0.27745782889252169</c:v>
                </c:pt>
                <c:pt idx="676">
                  <c:v>0.38405421075269214</c:v>
                </c:pt>
                <c:pt idx="677">
                  <c:v>8.4462791074886856E-2</c:v>
                </c:pt>
                <c:pt idx="678">
                  <c:v>0.14664401382665299</c:v>
                </c:pt>
                <c:pt idx="679">
                  <c:v>0.36628814710933044</c:v>
                </c:pt>
                <c:pt idx="680">
                  <c:v>0.3420707139036322</c:v>
                </c:pt>
                <c:pt idx="681">
                  <c:v>0.17974447885403211</c:v>
                </c:pt>
                <c:pt idx="682">
                  <c:v>4.8930663788163353E-2</c:v>
                </c:pt>
                <c:pt idx="683">
                  <c:v>0.35983677754699395</c:v>
                </c:pt>
                <c:pt idx="684">
                  <c:v>0.42846936986109657</c:v>
                </c:pt>
                <c:pt idx="685">
                  <c:v>0.25324039568682344</c:v>
                </c:pt>
                <c:pt idx="686">
                  <c:v>0.32430465026027044</c:v>
                </c:pt>
                <c:pt idx="687">
                  <c:v>5.7813695609844284E-2</c:v>
                </c:pt>
                <c:pt idx="688">
                  <c:v>0.17329310929169561</c:v>
                </c:pt>
                <c:pt idx="689">
                  <c:v>0.12887795018329123</c:v>
                </c:pt>
                <c:pt idx="690">
                  <c:v>0.33318768208195126</c:v>
                </c:pt>
                <c:pt idx="691">
                  <c:v>0.38405421075269214</c:v>
                </c:pt>
                <c:pt idx="692">
                  <c:v>0.10222885471824861</c:v>
                </c:pt>
                <c:pt idx="693">
                  <c:v>4.8930663788163353E-2</c:v>
                </c:pt>
                <c:pt idx="694">
                  <c:v>0.19751054249739386</c:v>
                </c:pt>
                <c:pt idx="695">
                  <c:v>0.11999491836161036</c:v>
                </c:pt>
                <c:pt idx="696">
                  <c:v>0.21770826840009994</c:v>
                </c:pt>
                <c:pt idx="697">
                  <c:v>0.29522389253588344</c:v>
                </c:pt>
                <c:pt idx="698">
                  <c:v>0.44623543350445827</c:v>
                </c:pt>
                <c:pt idx="699">
                  <c:v>0.11756325610226598</c:v>
                </c:pt>
                <c:pt idx="700">
                  <c:v>0.32430465026027044</c:v>
                </c:pt>
                <c:pt idx="701">
                  <c:v>0.27100645933018519</c:v>
                </c:pt>
                <c:pt idx="702">
                  <c:v>0.19994220475673818</c:v>
                </c:pt>
                <c:pt idx="703">
                  <c:v>0.38405421075269214</c:v>
                </c:pt>
                <c:pt idx="704">
                  <c:v>0.14664401382665299</c:v>
                </c:pt>
                <c:pt idx="705">
                  <c:v>0.28634086071420256</c:v>
                </c:pt>
                <c:pt idx="706">
                  <c:v>0.24192570160579824</c:v>
                </c:pt>
                <c:pt idx="707">
                  <c:v>0.30653858661690869</c:v>
                </c:pt>
                <c:pt idx="708">
                  <c:v>0.31542161843858951</c:v>
                </c:pt>
                <c:pt idx="709">
                  <c:v>0.22659130022178081</c:v>
                </c:pt>
                <c:pt idx="710">
                  <c:v>0.26857479707084081</c:v>
                </c:pt>
                <c:pt idx="711">
                  <c:v>0.37760284119035564</c:v>
                </c:pt>
                <c:pt idx="712">
                  <c:v>0.15552704564833386</c:v>
                </c:pt>
                <c:pt idx="713">
                  <c:v>0.11999491836161036</c:v>
                </c:pt>
                <c:pt idx="714">
                  <c:v>0.21770826840009994</c:v>
                </c:pt>
                <c:pt idx="715">
                  <c:v>0.37760284119035564</c:v>
                </c:pt>
                <c:pt idx="716">
                  <c:v>0.23304266978411736</c:v>
                </c:pt>
                <c:pt idx="717">
                  <c:v>0.41958633803941564</c:v>
                </c:pt>
                <c:pt idx="718">
                  <c:v>0.14421235156730861</c:v>
                </c:pt>
                <c:pt idx="719">
                  <c:v>0.29765555479522782</c:v>
                </c:pt>
                <c:pt idx="720">
                  <c:v>0.35740511528764957</c:v>
                </c:pt>
                <c:pt idx="721">
                  <c:v>0.28634086071420256</c:v>
                </c:pt>
                <c:pt idx="722">
                  <c:v>0.32430465026027044</c:v>
                </c:pt>
                <c:pt idx="723">
                  <c:v>0.32187298800092606</c:v>
                </c:pt>
                <c:pt idx="724">
                  <c:v>0.37517117893101132</c:v>
                </c:pt>
                <c:pt idx="725">
                  <c:v>2.2281568323120782E-2</c:v>
                </c:pt>
                <c:pt idx="726">
                  <c:v>6.6696727431525105E-2</c:v>
                </c:pt>
                <c:pt idx="727">
                  <c:v>0.29522389253588344</c:v>
                </c:pt>
                <c:pt idx="728">
                  <c:v>0.19751054249739386</c:v>
                </c:pt>
                <c:pt idx="729">
                  <c:v>0.43735240168277739</c:v>
                </c:pt>
                <c:pt idx="730">
                  <c:v>0.36871980936867477</c:v>
                </c:pt>
                <c:pt idx="731">
                  <c:v>0.25969176524915999</c:v>
                </c:pt>
                <c:pt idx="732">
                  <c:v>0.35740511528764957</c:v>
                </c:pt>
                <c:pt idx="733">
                  <c:v>5.7813695609844284E-2</c:v>
                </c:pt>
                <c:pt idx="734">
                  <c:v>0.25969176524915999</c:v>
                </c:pt>
                <c:pt idx="735">
                  <c:v>0.43735240168277739</c:v>
                </c:pt>
                <c:pt idx="736">
                  <c:v>0.21527660614075561</c:v>
                </c:pt>
                <c:pt idx="737">
                  <c:v>5.7813695609844284E-2</c:v>
                </c:pt>
                <c:pt idx="738">
                  <c:v>0.22659130022178081</c:v>
                </c:pt>
                <c:pt idx="739">
                  <c:v>0.43735240168277739</c:v>
                </c:pt>
                <c:pt idx="740">
                  <c:v>9.9797192458904227E-2</c:v>
                </c:pt>
                <c:pt idx="741">
                  <c:v>7.557975925320598E-2</c:v>
                </c:pt>
                <c:pt idx="742">
                  <c:v>0.19751054249739386</c:v>
                </c:pt>
                <c:pt idx="743">
                  <c:v>0.12887795018329123</c:v>
                </c:pt>
                <c:pt idx="744">
                  <c:v>0.34852208346596869</c:v>
                </c:pt>
                <c:pt idx="745">
                  <c:v>0.21770826840009994</c:v>
                </c:pt>
                <c:pt idx="746">
                  <c:v>0.36628814710933044</c:v>
                </c:pt>
                <c:pt idx="747">
                  <c:v>0.3420707139036322</c:v>
                </c:pt>
                <c:pt idx="748">
                  <c:v>0.30653858661690869</c:v>
                </c:pt>
                <c:pt idx="749">
                  <c:v>0.31542161843858951</c:v>
                </c:pt>
                <c:pt idx="750">
                  <c:v>0.15309538338898948</c:v>
                </c:pt>
                <c:pt idx="751">
                  <c:v>0.29765555479522782</c:v>
                </c:pt>
                <c:pt idx="752">
                  <c:v>0.19994220475673818</c:v>
                </c:pt>
                <c:pt idx="753">
                  <c:v>0.26212342750850431</c:v>
                </c:pt>
                <c:pt idx="754">
                  <c:v>0.40182027439605389</c:v>
                </c:pt>
                <c:pt idx="755">
                  <c:v>0.27100645933018519</c:v>
                </c:pt>
                <c:pt idx="756">
                  <c:v>0.18862751067571298</c:v>
                </c:pt>
                <c:pt idx="757">
                  <c:v>0.3420707139036322</c:v>
                </c:pt>
                <c:pt idx="758">
                  <c:v>0.17086144703235123</c:v>
                </c:pt>
                <c:pt idx="759">
                  <c:v>0.13776098200497211</c:v>
                </c:pt>
                <c:pt idx="760">
                  <c:v>6.6696727431525105E-2</c:v>
                </c:pt>
                <c:pt idx="761">
                  <c:v>0.37760284119035564</c:v>
                </c:pt>
                <c:pt idx="762">
                  <c:v>0.37517117893101132</c:v>
                </c:pt>
                <c:pt idx="763">
                  <c:v>0.35740511528764957</c:v>
                </c:pt>
                <c:pt idx="764">
                  <c:v>5.7813695609844284E-2</c:v>
                </c:pt>
                <c:pt idx="765">
                  <c:v>0.14664401382665299</c:v>
                </c:pt>
                <c:pt idx="766">
                  <c:v>0.18862751067571298</c:v>
                </c:pt>
                <c:pt idx="767">
                  <c:v>0.43735240168277739</c:v>
                </c:pt>
                <c:pt idx="768">
                  <c:v>9.3345822896567732E-2</c:v>
                </c:pt>
                <c:pt idx="769">
                  <c:v>8.4462791074886856E-2</c:v>
                </c:pt>
                <c:pt idx="770">
                  <c:v>0.36871980936867477</c:v>
                </c:pt>
                <c:pt idx="771">
                  <c:v>0.23304266978411736</c:v>
                </c:pt>
                <c:pt idx="772">
                  <c:v>0.19751054249739386</c:v>
                </c:pt>
                <c:pt idx="773">
                  <c:v>0.25324039568682344</c:v>
                </c:pt>
                <c:pt idx="774">
                  <c:v>0.16197841521067036</c:v>
                </c:pt>
                <c:pt idx="775">
                  <c:v>0.16197841521067036</c:v>
                </c:pt>
                <c:pt idx="776">
                  <c:v>6.6696727431525105E-2</c:v>
                </c:pt>
                <c:pt idx="777">
                  <c:v>0.38405421075269214</c:v>
                </c:pt>
                <c:pt idx="778">
                  <c:v>0.24435736386514256</c:v>
                </c:pt>
                <c:pt idx="779">
                  <c:v>0.31298995617924519</c:v>
                </c:pt>
                <c:pt idx="780">
                  <c:v>0.11756325610226598</c:v>
                </c:pt>
                <c:pt idx="781">
                  <c:v>0.39293724257437307</c:v>
                </c:pt>
                <c:pt idx="782">
                  <c:v>0.12644628792394691</c:v>
                </c:pt>
                <c:pt idx="783">
                  <c:v>0.14664401382665299</c:v>
                </c:pt>
                <c:pt idx="784">
                  <c:v>0.35740511528764957</c:v>
                </c:pt>
                <c:pt idx="785">
                  <c:v>3.1164600144801602E-2</c:v>
                </c:pt>
                <c:pt idx="786">
                  <c:v>0.24192570160579824</c:v>
                </c:pt>
                <c:pt idx="787">
                  <c:v>0.22659130022178081</c:v>
                </c:pt>
                <c:pt idx="788">
                  <c:v>0.29765555479522782</c:v>
                </c:pt>
                <c:pt idx="789">
                  <c:v>0.13776098200497211</c:v>
                </c:pt>
                <c:pt idx="790">
                  <c:v>0.12887795018329123</c:v>
                </c:pt>
                <c:pt idx="791">
                  <c:v>0.36871980936867477</c:v>
                </c:pt>
                <c:pt idx="792">
                  <c:v>0.31298995617924519</c:v>
                </c:pt>
                <c:pt idx="793">
                  <c:v>0.34852208346596869</c:v>
                </c:pt>
                <c:pt idx="794">
                  <c:v>7.557975925320598E-2</c:v>
                </c:pt>
                <c:pt idx="795">
                  <c:v>0.17974447885403211</c:v>
                </c:pt>
                <c:pt idx="796">
                  <c:v>0.18862751067571298</c:v>
                </c:pt>
                <c:pt idx="797">
                  <c:v>9.0914160637223407E-2</c:v>
                </c:pt>
                <c:pt idx="798">
                  <c:v>0.25080873342747911</c:v>
                </c:pt>
                <c:pt idx="799">
                  <c:v>0.44623543350445827</c:v>
                </c:pt>
                <c:pt idx="800">
                  <c:v>2.2281568323120782E-2</c:v>
                </c:pt>
                <c:pt idx="801">
                  <c:v>0.35740511528764957</c:v>
                </c:pt>
                <c:pt idx="802">
                  <c:v>0.22659130022178081</c:v>
                </c:pt>
                <c:pt idx="803">
                  <c:v>0.36871980936867477</c:v>
                </c:pt>
                <c:pt idx="804">
                  <c:v>0.35740511528764957</c:v>
                </c:pt>
                <c:pt idx="805">
                  <c:v>0.27100645933018519</c:v>
                </c:pt>
                <c:pt idx="806">
                  <c:v>0.32187298800092606</c:v>
                </c:pt>
                <c:pt idx="807">
                  <c:v>0.19105917293505736</c:v>
                </c:pt>
                <c:pt idx="808">
                  <c:v>4.0047631966482533E-2</c:v>
                </c:pt>
                <c:pt idx="809">
                  <c:v>0.18217614111337649</c:v>
                </c:pt>
                <c:pt idx="810">
                  <c:v>0.24435736386514256</c:v>
                </c:pt>
                <c:pt idx="811">
                  <c:v>0.17329310929169561</c:v>
                </c:pt>
                <c:pt idx="812">
                  <c:v>0.16197841521067036</c:v>
                </c:pt>
                <c:pt idx="813">
                  <c:v>4.0047631966482533E-2</c:v>
                </c:pt>
                <c:pt idx="814">
                  <c:v>0.27988949115186607</c:v>
                </c:pt>
                <c:pt idx="815">
                  <c:v>0.28877252297354694</c:v>
                </c:pt>
                <c:pt idx="816">
                  <c:v>0.15552704564833386</c:v>
                </c:pt>
                <c:pt idx="817">
                  <c:v>0.20639357431907474</c:v>
                </c:pt>
                <c:pt idx="818">
                  <c:v>0.18862751067571298</c:v>
                </c:pt>
                <c:pt idx="819">
                  <c:v>0.16197841521067036</c:v>
                </c:pt>
                <c:pt idx="820">
                  <c:v>0.35095374572531302</c:v>
                </c:pt>
                <c:pt idx="821">
                  <c:v>0.15552704564833386</c:v>
                </c:pt>
                <c:pt idx="822">
                  <c:v>0.22659130022178081</c:v>
                </c:pt>
                <c:pt idx="823">
                  <c:v>0.14421235156730861</c:v>
                </c:pt>
                <c:pt idx="824">
                  <c:v>0.17329310929169561</c:v>
                </c:pt>
                <c:pt idx="825">
                  <c:v>0.43735240168277739</c:v>
                </c:pt>
                <c:pt idx="826">
                  <c:v>0.11999491836161036</c:v>
                </c:pt>
                <c:pt idx="827">
                  <c:v>0.35983677754699395</c:v>
                </c:pt>
                <c:pt idx="828">
                  <c:v>0.12887795018329123</c:v>
                </c:pt>
                <c:pt idx="829">
                  <c:v>0.14421235156730861</c:v>
                </c:pt>
                <c:pt idx="830">
                  <c:v>0.44623543350445827</c:v>
                </c:pt>
                <c:pt idx="831">
                  <c:v>0.12887795018329123</c:v>
                </c:pt>
                <c:pt idx="832">
                  <c:v>0.33075601982260694</c:v>
                </c:pt>
                <c:pt idx="833">
                  <c:v>0.23547433204346169</c:v>
                </c:pt>
                <c:pt idx="834">
                  <c:v>0.13776098200497211</c:v>
                </c:pt>
                <c:pt idx="835">
                  <c:v>9.3345822896567732E-2</c:v>
                </c:pt>
                <c:pt idx="836">
                  <c:v>0.30410692435756431</c:v>
                </c:pt>
                <c:pt idx="837">
                  <c:v>0.19751054249739386</c:v>
                </c:pt>
                <c:pt idx="838">
                  <c:v>0.17974447885403211</c:v>
                </c:pt>
                <c:pt idx="839">
                  <c:v>0.25080873342747911</c:v>
                </c:pt>
                <c:pt idx="840">
                  <c:v>0.25324039568682344</c:v>
                </c:pt>
                <c:pt idx="841">
                  <c:v>0.36628814710933044</c:v>
                </c:pt>
                <c:pt idx="842">
                  <c:v>3.1164600144801602E-2</c:v>
                </c:pt>
                <c:pt idx="843">
                  <c:v>9.9797192458904227E-2</c:v>
                </c:pt>
                <c:pt idx="844">
                  <c:v>0.21770826840009994</c:v>
                </c:pt>
                <c:pt idx="845">
                  <c:v>0.12644628792394691</c:v>
                </c:pt>
                <c:pt idx="846">
                  <c:v>0.16197841521067036</c:v>
                </c:pt>
                <c:pt idx="847">
                  <c:v>0.30410692435756431</c:v>
                </c:pt>
                <c:pt idx="848">
                  <c:v>0.37760284119035564</c:v>
                </c:pt>
                <c:pt idx="849">
                  <c:v>0.32187298800092606</c:v>
                </c:pt>
                <c:pt idx="850">
                  <c:v>0.41070330621773482</c:v>
                </c:pt>
                <c:pt idx="851">
                  <c:v>0.30410692435756431</c:v>
                </c:pt>
                <c:pt idx="852">
                  <c:v>0.31298995617924519</c:v>
                </c:pt>
                <c:pt idx="853">
                  <c:v>0.16441007747001474</c:v>
                </c:pt>
                <c:pt idx="854">
                  <c:v>0.13532931974562773</c:v>
                </c:pt>
                <c:pt idx="855">
                  <c:v>9.3345822896567732E-2</c:v>
                </c:pt>
                <c:pt idx="856">
                  <c:v>4.8930663788163353E-2</c:v>
                </c:pt>
                <c:pt idx="857">
                  <c:v>0.29765555479522782</c:v>
                </c:pt>
                <c:pt idx="858">
                  <c:v>0.15552704564833386</c:v>
                </c:pt>
                <c:pt idx="859">
                  <c:v>2.2281568323120782E-2</c:v>
                </c:pt>
                <c:pt idx="860">
                  <c:v>0.25080873342747911</c:v>
                </c:pt>
                <c:pt idx="861">
                  <c:v>0.29765555479522782</c:v>
                </c:pt>
                <c:pt idx="862">
                  <c:v>0.31542161843858951</c:v>
                </c:pt>
                <c:pt idx="863">
                  <c:v>0.33963905164428781</c:v>
                </c:pt>
                <c:pt idx="864">
                  <c:v>0.20882523657841906</c:v>
                </c:pt>
                <c:pt idx="865">
                  <c:v>2.2281568323120782E-2</c:v>
                </c:pt>
                <c:pt idx="866">
                  <c:v>0.38405421075269214</c:v>
                </c:pt>
                <c:pt idx="867">
                  <c:v>0.33318768208195126</c:v>
                </c:pt>
                <c:pt idx="868">
                  <c:v>0.16197841521067036</c:v>
                </c:pt>
                <c:pt idx="869">
                  <c:v>0.13776098200497211</c:v>
                </c:pt>
                <c:pt idx="870">
                  <c:v>3.1164600144801602E-2</c:v>
                </c:pt>
                <c:pt idx="871">
                  <c:v>9.0914160637223407E-2</c:v>
                </c:pt>
                <c:pt idx="872">
                  <c:v>0.20882523657841906</c:v>
                </c:pt>
                <c:pt idx="873">
                  <c:v>0.20639357431907474</c:v>
                </c:pt>
                <c:pt idx="874">
                  <c:v>8.4462791074886856E-2</c:v>
                </c:pt>
                <c:pt idx="875">
                  <c:v>0.32430465026027044</c:v>
                </c:pt>
                <c:pt idx="876">
                  <c:v>0.25080873342747911</c:v>
                </c:pt>
                <c:pt idx="877">
                  <c:v>2.2281568323120782E-2</c:v>
                </c:pt>
                <c:pt idx="878">
                  <c:v>0.21527660614075561</c:v>
                </c:pt>
                <c:pt idx="879">
                  <c:v>6.6696727431525105E-2</c:v>
                </c:pt>
                <c:pt idx="880">
                  <c:v>0.10222885471824861</c:v>
                </c:pt>
                <c:pt idx="881">
                  <c:v>0.18862751067571298</c:v>
                </c:pt>
                <c:pt idx="882">
                  <c:v>0.14664401382665299</c:v>
                </c:pt>
                <c:pt idx="883">
                  <c:v>0.22415963796243649</c:v>
                </c:pt>
                <c:pt idx="884">
                  <c:v>0.35983677754699395</c:v>
                </c:pt>
                <c:pt idx="885">
                  <c:v>0.17974447885403211</c:v>
                </c:pt>
                <c:pt idx="886">
                  <c:v>0.43735240168277739</c:v>
                </c:pt>
                <c:pt idx="887">
                  <c:v>0.25969176524915999</c:v>
                </c:pt>
                <c:pt idx="888">
                  <c:v>0.36871980936867477</c:v>
                </c:pt>
                <c:pt idx="889">
                  <c:v>0.42846936986109657</c:v>
                </c:pt>
                <c:pt idx="890">
                  <c:v>2.2281568323120782E-2</c:v>
                </c:pt>
                <c:pt idx="891">
                  <c:v>0.41070330621773482</c:v>
                </c:pt>
                <c:pt idx="892">
                  <c:v>4.8930663788163353E-2</c:v>
                </c:pt>
                <c:pt idx="893">
                  <c:v>0.17329310929169561</c:v>
                </c:pt>
                <c:pt idx="894">
                  <c:v>4.0047631966482533E-2</c:v>
                </c:pt>
                <c:pt idx="895">
                  <c:v>0.37760284119035564</c:v>
                </c:pt>
                <c:pt idx="896">
                  <c:v>0.41070330621773482</c:v>
                </c:pt>
                <c:pt idx="897">
                  <c:v>0.23304266978411736</c:v>
                </c:pt>
                <c:pt idx="898">
                  <c:v>0.39293724257437307</c:v>
                </c:pt>
                <c:pt idx="899">
                  <c:v>0.23547433204346169</c:v>
                </c:pt>
                <c:pt idx="900">
                  <c:v>4.8930663788163353E-2</c:v>
                </c:pt>
                <c:pt idx="901">
                  <c:v>0.27100645933018519</c:v>
                </c:pt>
                <c:pt idx="902">
                  <c:v>0.26857479707084081</c:v>
                </c:pt>
                <c:pt idx="903">
                  <c:v>0.13532931974562773</c:v>
                </c:pt>
                <c:pt idx="904">
                  <c:v>0.23304266978411736</c:v>
                </c:pt>
                <c:pt idx="905">
                  <c:v>0.19751054249739386</c:v>
                </c:pt>
                <c:pt idx="906">
                  <c:v>0.21770826840009994</c:v>
                </c:pt>
                <c:pt idx="907">
                  <c:v>0.18217614111337649</c:v>
                </c:pt>
                <c:pt idx="908">
                  <c:v>0.23304266978411736</c:v>
                </c:pt>
                <c:pt idx="909">
                  <c:v>0.21770826840009994</c:v>
                </c:pt>
                <c:pt idx="910">
                  <c:v>0.23547433204346169</c:v>
                </c:pt>
                <c:pt idx="911">
                  <c:v>0.43735240168277739</c:v>
                </c:pt>
                <c:pt idx="912">
                  <c:v>0.10868022428058516</c:v>
                </c:pt>
                <c:pt idx="913">
                  <c:v>0.12644628792394691</c:v>
                </c:pt>
                <c:pt idx="914">
                  <c:v>0.19994220475673818</c:v>
                </c:pt>
                <c:pt idx="915">
                  <c:v>0.25969176524915999</c:v>
                </c:pt>
                <c:pt idx="916">
                  <c:v>0.43735240168277739</c:v>
                </c:pt>
                <c:pt idx="917">
                  <c:v>0.39293724257437307</c:v>
                </c:pt>
                <c:pt idx="918">
                  <c:v>6.6696727431525105E-2</c:v>
                </c:pt>
                <c:pt idx="919">
                  <c:v>0.38405421075269214</c:v>
                </c:pt>
                <c:pt idx="920">
                  <c:v>0.26212342750850431</c:v>
                </c:pt>
                <c:pt idx="921">
                  <c:v>0.35983677754699395</c:v>
                </c:pt>
                <c:pt idx="922">
                  <c:v>0.3420707139036322</c:v>
                </c:pt>
                <c:pt idx="923">
                  <c:v>0.19994220475673818</c:v>
                </c:pt>
                <c:pt idx="924">
                  <c:v>0.36871980936867477</c:v>
                </c:pt>
                <c:pt idx="925">
                  <c:v>0.40182027439605389</c:v>
                </c:pt>
                <c:pt idx="926">
                  <c:v>0.29765555479522782</c:v>
                </c:pt>
                <c:pt idx="927">
                  <c:v>9.3345822896567732E-2</c:v>
                </c:pt>
                <c:pt idx="928">
                  <c:v>0.37517117893101132</c:v>
                </c:pt>
                <c:pt idx="929">
                  <c:v>0.20882523657841906</c:v>
                </c:pt>
                <c:pt idx="930">
                  <c:v>0.38405421075269214</c:v>
                </c:pt>
                <c:pt idx="931">
                  <c:v>9.0914160637223407E-2</c:v>
                </c:pt>
                <c:pt idx="932">
                  <c:v>0.28634086071420256</c:v>
                </c:pt>
                <c:pt idx="933">
                  <c:v>0.25324039568682344</c:v>
                </c:pt>
                <c:pt idx="934">
                  <c:v>4.0047631966482533E-2</c:v>
                </c:pt>
                <c:pt idx="935">
                  <c:v>0.37517117893101132</c:v>
                </c:pt>
                <c:pt idx="936">
                  <c:v>0.17329310929169561</c:v>
                </c:pt>
                <c:pt idx="937">
                  <c:v>0.33318768208195126</c:v>
                </c:pt>
                <c:pt idx="938">
                  <c:v>0.32187298800092606</c:v>
                </c:pt>
                <c:pt idx="939">
                  <c:v>0.35983677754699395</c:v>
                </c:pt>
                <c:pt idx="940">
                  <c:v>0.41070330621773482</c:v>
                </c:pt>
                <c:pt idx="941">
                  <c:v>0.14664401382665299</c:v>
                </c:pt>
                <c:pt idx="942">
                  <c:v>0.42846936986109657</c:v>
                </c:pt>
                <c:pt idx="943">
                  <c:v>0.26857479707084081</c:v>
                </c:pt>
                <c:pt idx="944">
                  <c:v>0.29522389253588344</c:v>
                </c:pt>
                <c:pt idx="945">
                  <c:v>0.40182027439605389</c:v>
                </c:pt>
                <c:pt idx="946">
                  <c:v>0.33318768208195126</c:v>
                </c:pt>
                <c:pt idx="947">
                  <c:v>0.16197841521067036</c:v>
                </c:pt>
                <c:pt idx="948">
                  <c:v>4.8930663788163353E-2</c:v>
                </c:pt>
                <c:pt idx="949">
                  <c:v>0.35740511528764957</c:v>
                </c:pt>
                <c:pt idx="950">
                  <c:v>0.31542161843858951</c:v>
                </c:pt>
                <c:pt idx="951">
                  <c:v>5.7813695609844284E-2</c:v>
                </c:pt>
                <c:pt idx="952">
                  <c:v>0.35740511528764957</c:v>
                </c:pt>
                <c:pt idx="953">
                  <c:v>0.29522389253588344</c:v>
                </c:pt>
                <c:pt idx="954">
                  <c:v>0.18862751067571298</c:v>
                </c:pt>
                <c:pt idx="955">
                  <c:v>0.15552704564833386</c:v>
                </c:pt>
                <c:pt idx="956">
                  <c:v>4.0047631966482533E-2</c:v>
                </c:pt>
                <c:pt idx="957">
                  <c:v>9.0914160637223407E-2</c:v>
                </c:pt>
                <c:pt idx="958">
                  <c:v>0.20882523657841906</c:v>
                </c:pt>
                <c:pt idx="959">
                  <c:v>0.19751054249739386</c:v>
                </c:pt>
                <c:pt idx="960">
                  <c:v>0.25324039568682344</c:v>
                </c:pt>
                <c:pt idx="961">
                  <c:v>0.36871980936867477</c:v>
                </c:pt>
                <c:pt idx="962">
                  <c:v>0.33075601982260694</c:v>
                </c:pt>
                <c:pt idx="963">
                  <c:v>0.20639357431907474</c:v>
                </c:pt>
                <c:pt idx="964">
                  <c:v>4.8930663788163353E-2</c:v>
                </c:pt>
                <c:pt idx="965">
                  <c:v>0.33075601982260694</c:v>
                </c:pt>
                <c:pt idx="966">
                  <c:v>0.24435736386514256</c:v>
                </c:pt>
                <c:pt idx="967">
                  <c:v>0.37760284119035564</c:v>
                </c:pt>
                <c:pt idx="968">
                  <c:v>0.41070330621773482</c:v>
                </c:pt>
                <c:pt idx="969">
                  <c:v>0.20882523657841906</c:v>
                </c:pt>
                <c:pt idx="970">
                  <c:v>0.35983677754699395</c:v>
                </c:pt>
                <c:pt idx="971">
                  <c:v>0.41070330621773482</c:v>
                </c:pt>
                <c:pt idx="972">
                  <c:v>0.20639357431907474</c:v>
                </c:pt>
                <c:pt idx="973">
                  <c:v>0.33075601982260694</c:v>
                </c:pt>
                <c:pt idx="974">
                  <c:v>0.13776098200497211</c:v>
                </c:pt>
                <c:pt idx="975">
                  <c:v>0.25080873342747911</c:v>
                </c:pt>
                <c:pt idx="976">
                  <c:v>0.22415963796243649</c:v>
                </c:pt>
                <c:pt idx="977">
                  <c:v>0.41070330621773482</c:v>
                </c:pt>
                <c:pt idx="978">
                  <c:v>0.43735240168277739</c:v>
                </c:pt>
                <c:pt idx="979">
                  <c:v>0.37760284119035564</c:v>
                </c:pt>
                <c:pt idx="980">
                  <c:v>0.43735240168277739</c:v>
                </c:pt>
                <c:pt idx="981">
                  <c:v>0.34852208346596869</c:v>
                </c:pt>
                <c:pt idx="982">
                  <c:v>0.32430465026027044</c:v>
                </c:pt>
                <c:pt idx="983">
                  <c:v>0.19105917293505736</c:v>
                </c:pt>
                <c:pt idx="984">
                  <c:v>0.19105917293505736</c:v>
                </c:pt>
                <c:pt idx="985">
                  <c:v>0.43735240168277739</c:v>
                </c:pt>
                <c:pt idx="986">
                  <c:v>0.25080873342747911</c:v>
                </c:pt>
                <c:pt idx="987">
                  <c:v>0.23547433204346169</c:v>
                </c:pt>
                <c:pt idx="988">
                  <c:v>0.27745782889252169</c:v>
                </c:pt>
                <c:pt idx="989">
                  <c:v>0.27745782889252169</c:v>
                </c:pt>
                <c:pt idx="990">
                  <c:v>0.18862751067571298</c:v>
                </c:pt>
                <c:pt idx="991">
                  <c:v>0.33318768208195126</c:v>
                </c:pt>
                <c:pt idx="992">
                  <c:v>0.26212342750850431</c:v>
                </c:pt>
                <c:pt idx="993">
                  <c:v>0.14421235156730861</c:v>
                </c:pt>
                <c:pt idx="994">
                  <c:v>0.44623543350445827</c:v>
                </c:pt>
                <c:pt idx="995">
                  <c:v>0.13532931974562773</c:v>
                </c:pt>
                <c:pt idx="996">
                  <c:v>9.0914160637223407E-2</c:v>
                </c:pt>
                <c:pt idx="997">
                  <c:v>2.2281568323120782E-2</c:v>
                </c:pt>
                <c:pt idx="998">
                  <c:v>0.13776098200497211</c:v>
                </c:pt>
                <c:pt idx="999">
                  <c:v>0.35983677754699395</c:v>
                </c:pt>
                <c:pt idx="1000">
                  <c:v>0.15309538338898948</c:v>
                </c:pt>
                <c:pt idx="1001">
                  <c:v>0.16197841521067036</c:v>
                </c:pt>
                <c:pt idx="1002">
                  <c:v>0.35740511528764957</c:v>
                </c:pt>
                <c:pt idx="1003">
                  <c:v>2.2281568323120782E-2</c:v>
                </c:pt>
                <c:pt idx="1004">
                  <c:v>0.40182027439605389</c:v>
                </c:pt>
                <c:pt idx="1005">
                  <c:v>0.10222885471824861</c:v>
                </c:pt>
                <c:pt idx="1006">
                  <c:v>0.3420707139036322</c:v>
                </c:pt>
                <c:pt idx="1007">
                  <c:v>0.19751054249739386</c:v>
                </c:pt>
                <c:pt idx="1008">
                  <c:v>3.1164600144801602E-2</c:v>
                </c:pt>
                <c:pt idx="1009">
                  <c:v>0.41958633803941564</c:v>
                </c:pt>
                <c:pt idx="1010">
                  <c:v>4.8930663788163353E-2</c:v>
                </c:pt>
                <c:pt idx="1011">
                  <c:v>0.43735240168277739</c:v>
                </c:pt>
                <c:pt idx="1012">
                  <c:v>0.37760284119035564</c:v>
                </c:pt>
                <c:pt idx="1013">
                  <c:v>3.1164600144801602E-2</c:v>
                </c:pt>
                <c:pt idx="1014">
                  <c:v>0.12644628792394691</c:v>
                </c:pt>
                <c:pt idx="1015">
                  <c:v>9.9797192458904227E-2</c:v>
                </c:pt>
                <c:pt idx="1016">
                  <c:v>0.12644628792394691</c:v>
                </c:pt>
                <c:pt idx="1017">
                  <c:v>0.22415963796243649</c:v>
                </c:pt>
                <c:pt idx="1018">
                  <c:v>0.15552704564833386</c:v>
                </c:pt>
                <c:pt idx="1019">
                  <c:v>0.16441007747001474</c:v>
                </c:pt>
                <c:pt idx="1020">
                  <c:v>0.37760284119035564</c:v>
                </c:pt>
                <c:pt idx="1021">
                  <c:v>0.15552704564833386</c:v>
                </c:pt>
                <c:pt idx="1022">
                  <c:v>8.4462791074886856E-2</c:v>
                </c:pt>
                <c:pt idx="1023">
                  <c:v>0.35740511528764957</c:v>
                </c:pt>
                <c:pt idx="1024">
                  <c:v>0.41070330621773482</c:v>
                </c:pt>
                <c:pt idx="1025">
                  <c:v>0.37760284119035564</c:v>
                </c:pt>
                <c:pt idx="1026">
                  <c:v>0.28634086071420256</c:v>
                </c:pt>
                <c:pt idx="1027">
                  <c:v>9.3345822896567732E-2</c:v>
                </c:pt>
                <c:pt idx="1028">
                  <c:v>9.0914160637223407E-2</c:v>
                </c:pt>
                <c:pt idx="1029">
                  <c:v>0.29765555479522782</c:v>
                </c:pt>
                <c:pt idx="1030">
                  <c:v>0.37517117893101132</c:v>
                </c:pt>
                <c:pt idx="1031">
                  <c:v>8.4462791074886856E-2</c:v>
                </c:pt>
                <c:pt idx="1032">
                  <c:v>3.1164600144801602E-2</c:v>
                </c:pt>
                <c:pt idx="1033">
                  <c:v>0.36871980936867477</c:v>
                </c:pt>
                <c:pt idx="1034">
                  <c:v>0.33318768208195126</c:v>
                </c:pt>
                <c:pt idx="1035">
                  <c:v>4.0047631966482533E-2</c:v>
                </c:pt>
                <c:pt idx="1036">
                  <c:v>0.37760284119035564</c:v>
                </c:pt>
                <c:pt idx="1037">
                  <c:v>0.20882523657841906</c:v>
                </c:pt>
                <c:pt idx="1038">
                  <c:v>9.3345822896567732E-2</c:v>
                </c:pt>
                <c:pt idx="1039">
                  <c:v>0.16441007747001474</c:v>
                </c:pt>
                <c:pt idx="1040">
                  <c:v>0.44623543350445827</c:v>
                </c:pt>
                <c:pt idx="1041">
                  <c:v>0.29522389253588344</c:v>
                </c:pt>
                <c:pt idx="1042">
                  <c:v>0.35740511528764957</c:v>
                </c:pt>
                <c:pt idx="1043">
                  <c:v>0.27988949115186607</c:v>
                </c:pt>
                <c:pt idx="1044">
                  <c:v>0.20882523657841906</c:v>
                </c:pt>
                <c:pt idx="1045">
                  <c:v>0.37760284119035564</c:v>
                </c:pt>
                <c:pt idx="1046">
                  <c:v>0.10868022428058516</c:v>
                </c:pt>
                <c:pt idx="1047">
                  <c:v>0.33963905164428781</c:v>
                </c:pt>
                <c:pt idx="1048">
                  <c:v>3.1164600144801602E-2</c:v>
                </c:pt>
                <c:pt idx="1049">
                  <c:v>0.18862751067571298</c:v>
                </c:pt>
                <c:pt idx="1050">
                  <c:v>0.20639357431907474</c:v>
                </c:pt>
                <c:pt idx="1051">
                  <c:v>0.25080873342747911</c:v>
                </c:pt>
                <c:pt idx="1052">
                  <c:v>0.11999491836161036</c:v>
                </c:pt>
                <c:pt idx="1053">
                  <c:v>0.15309538338898948</c:v>
                </c:pt>
                <c:pt idx="1054">
                  <c:v>0.25080873342747911</c:v>
                </c:pt>
                <c:pt idx="1055">
                  <c:v>0.44623543350445827</c:v>
                </c:pt>
                <c:pt idx="1056">
                  <c:v>4.0047631966482533E-2</c:v>
                </c:pt>
                <c:pt idx="1057">
                  <c:v>0.33318768208195126</c:v>
                </c:pt>
                <c:pt idx="1058">
                  <c:v>0.27100645933018519</c:v>
                </c:pt>
                <c:pt idx="1059">
                  <c:v>0.18862751067571298</c:v>
                </c:pt>
                <c:pt idx="1060">
                  <c:v>0.15309538338898948</c:v>
                </c:pt>
                <c:pt idx="1061">
                  <c:v>0.13776098200497211</c:v>
                </c:pt>
                <c:pt idx="1062">
                  <c:v>0.16197841521067036</c:v>
                </c:pt>
                <c:pt idx="1063">
                  <c:v>4.8930663788163353E-2</c:v>
                </c:pt>
                <c:pt idx="1064">
                  <c:v>0.14664401382665299</c:v>
                </c:pt>
                <c:pt idx="1065">
                  <c:v>0.37517117893101132</c:v>
                </c:pt>
                <c:pt idx="1066">
                  <c:v>0.31542161843858951</c:v>
                </c:pt>
                <c:pt idx="1067">
                  <c:v>0.41958633803941564</c:v>
                </c:pt>
                <c:pt idx="1068">
                  <c:v>0.28877252297354694</c:v>
                </c:pt>
                <c:pt idx="1069">
                  <c:v>0.14664401382665299</c:v>
                </c:pt>
                <c:pt idx="1070">
                  <c:v>0.31542161843858951</c:v>
                </c:pt>
                <c:pt idx="1071">
                  <c:v>0.17974447885403211</c:v>
                </c:pt>
                <c:pt idx="1072">
                  <c:v>4.0047631966482533E-2</c:v>
                </c:pt>
                <c:pt idx="1073">
                  <c:v>0.25080873342747911</c:v>
                </c:pt>
                <c:pt idx="1074">
                  <c:v>0.16441007747001474</c:v>
                </c:pt>
                <c:pt idx="1075">
                  <c:v>0.26212342750850431</c:v>
                </c:pt>
                <c:pt idx="1076">
                  <c:v>0.23547433204346169</c:v>
                </c:pt>
                <c:pt idx="1077">
                  <c:v>0.17329310929169561</c:v>
                </c:pt>
                <c:pt idx="1078">
                  <c:v>0.19994220475673818</c:v>
                </c:pt>
                <c:pt idx="1079">
                  <c:v>0.41070330621773482</c:v>
                </c:pt>
                <c:pt idx="1080">
                  <c:v>6.6696727431525105E-2</c:v>
                </c:pt>
                <c:pt idx="1081">
                  <c:v>0.34852208346596869</c:v>
                </c:pt>
                <c:pt idx="1082">
                  <c:v>0.24435736386514256</c:v>
                </c:pt>
                <c:pt idx="1083">
                  <c:v>0.29765555479522782</c:v>
                </c:pt>
                <c:pt idx="1084">
                  <c:v>0.23547433204346169</c:v>
                </c:pt>
                <c:pt idx="1085">
                  <c:v>5.7813695609844284E-2</c:v>
                </c:pt>
                <c:pt idx="1086">
                  <c:v>4.0047631966482533E-2</c:v>
                </c:pt>
                <c:pt idx="1087">
                  <c:v>0.23547433204346169</c:v>
                </c:pt>
                <c:pt idx="1088">
                  <c:v>0.35983677754699395</c:v>
                </c:pt>
                <c:pt idx="1089">
                  <c:v>0.23547433204346169</c:v>
                </c:pt>
                <c:pt idx="1090">
                  <c:v>7.557975925320598E-2</c:v>
                </c:pt>
                <c:pt idx="1091">
                  <c:v>4.0047631966482533E-2</c:v>
                </c:pt>
                <c:pt idx="1092">
                  <c:v>0.14421235156730861</c:v>
                </c:pt>
                <c:pt idx="1093">
                  <c:v>0.20639357431907474</c:v>
                </c:pt>
                <c:pt idx="1094">
                  <c:v>2.2281568323120782E-2</c:v>
                </c:pt>
                <c:pt idx="1095">
                  <c:v>0.13776098200497211</c:v>
                </c:pt>
                <c:pt idx="1096">
                  <c:v>0.28877252297354694</c:v>
                </c:pt>
                <c:pt idx="1097">
                  <c:v>0.20639357431907474</c:v>
                </c:pt>
                <c:pt idx="1098">
                  <c:v>0.37517117893101132</c:v>
                </c:pt>
                <c:pt idx="1099">
                  <c:v>0.15309538338898948</c:v>
                </c:pt>
                <c:pt idx="1100">
                  <c:v>0.11756325610226598</c:v>
                </c:pt>
                <c:pt idx="1101">
                  <c:v>0.31542161843858951</c:v>
                </c:pt>
                <c:pt idx="1102">
                  <c:v>0.17974447885403211</c:v>
                </c:pt>
                <c:pt idx="1103">
                  <c:v>0.35983677754699395</c:v>
                </c:pt>
                <c:pt idx="1104">
                  <c:v>0.16197841521067036</c:v>
                </c:pt>
                <c:pt idx="1105">
                  <c:v>0.14664401382665299</c:v>
                </c:pt>
                <c:pt idx="1106">
                  <c:v>0.23547433204346169</c:v>
                </c:pt>
                <c:pt idx="1107">
                  <c:v>0.36871980936867477</c:v>
                </c:pt>
                <c:pt idx="1108">
                  <c:v>0.33075601982260694</c:v>
                </c:pt>
                <c:pt idx="1109">
                  <c:v>0.26212342750850431</c:v>
                </c:pt>
                <c:pt idx="1110">
                  <c:v>6.6696727431525105E-2</c:v>
                </c:pt>
                <c:pt idx="1111">
                  <c:v>0.37760284119035564</c:v>
                </c:pt>
                <c:pt idx="1112">
                  <c:v>0.17086144703235123</c:v>
                </c:pt>
                <c:pt idx="1113">
                  <c:v>0.25969176524915999</c:v>
                </c:pt>
                <c:pt idx="1114">
                  <c:v>4.8930663788163353E-2</c:v>
                </c:pt>
                <c:pt idx="1115">
                  <c:v>0.20882523657841906</c:v>
                </c:pt>
                <c:pt idx="1116">
                  <c:v>0.25969176524915999</c:v>
                </c:pt>
                <c:pt idx="1117">
                  <c:v>0.21527660614075561</c:v>
                </c:pt>
                <c:pt idx="1118">
                  <c:v>0.35095374572531302</c:v>
                </c:pt>
                <c:pt idx="1119">
                  <c:v>0.25324039568682344</c:v>
                </c:pt>
                <c:pt idx="1120">
                  <c:v>0.17086144703235123</c:v>
                </c:pt>
                <c:pt idx="1121">
                  <c:v>0.44623543350445827</c:v>
                </c:pt>
                <c:pt idx="1122">
                  <c:v>0.37517117893101132</c:v>
                </c:pt>
                <c:pt idx="1123">
                  <c:v>2.2281568323120782E-2</c:v>
                </c:pt>
                <c:pt idx="1124">
                  <c:v>0.25969176524915999</c:v>
                </c:pt>
                <c:pt idx="1125">
                  <c:v>0.19751054249739386</c:v>
                </c:pt>
                <c:pt idx="1126">
                  <c:v>0.28877252297354694</c:v>
                </c:pt>
                <c:pt idx="1127">
                  <c:v>0.33963905164428781</c:v>
                </c:pt>
                <c:pt idx="1128">
                  <c:v>0.27988949115186607</c:v>
                </c:pt>
                <c:pt idx="1129">
                  <c:v>0.26857479707084081</c:v>
                </c:pt>
                <c:pt idx="1130">
                  <c:v>0.27988949115186607</c:v>
                </c:pt>
                <c:pt idx="1131">
                  <c:v>0.24435736386514256</c:v>
                </c:pt>
                <c:pt idx="1132">
                  <c:v>0.26212342750850431</c:v>
                </c:pt>
                <c:pt idx="1133">
                  <c:v>0.28877252297354694</c:v>
                </c:pt>
                <c:pt idx="1134">
                  <c:v>3.1164600144801602E-2</c:v>
                </c:pt>
                <c:pt idx="1135">
                  <c:v>0.22659130022178081</c:v>
                </c:pt>
                <c:pt idx="1136">
                  <c:v>0.13776098200497211</c:v>
                </c:pt>
                <c:pt idx="1137">
                  <c:v>0.37760284119035564</c:v>
                </c:pt>
                <c:pt idx="1138">
                  <c:v>0.33075601982260694</c:v>
                </c:pt>
                <c:pt idx="1139">
                  <c:v>0.41070330621773482</c:v>
                </c:pt>
                <c:pt idx="1140">
                  <c:v>0.14664401382665299</c:v>
                </c:pt>
                <c:pt idx="1141">
                  <c:v>3.1164600144801602E-2</c:v>
                </c:pt>
                <c:pt idx="1142">
                  <c:v>0.15309538338898948</c:v>
                </c:pt>
                <c:pt idx="1143">
                  <c:v>0.36871980936867477</c:v>
                </c:pt>
                <c:pt idx="1144">
                  <c:v>0.22415963796243649</c:v>
                </c:pt>
                <c:pt idx="1145">
                  <c:v>0.29765555479522782</c:v>
                </c:pt>
                <c:pt idx="1146">
                  <c:v>0.13532931974562773</c:v>
                </c:pt>
                <c:pt idx="1147">
                  <c:v>0.13532931974562773</c:v>
                </c:pt>
                <c:pt idx="1148">
                  <c:v>0.30410692435756431</c:v>
                </c:pt>
                <c:pt idx="1149">
                  <c:v>0.42846936986109657</c:v>
                </c:pt>
                <c:pt idx="1150">
                  <c:v>0.33963905164428781</c:v>
                </c:pt>
                <c:pt idx="1151">
                  <c:v>0.11999491836161036</c:v>
                </c:pt>
                <c:pt idx="1152">
                  <c:v>0.44623543350445827</c:v>
                </c:pt>
                <c:pt idx="1153">
                  <c:v>0.13776098200497211</c:v>
                </c:pt>
                <c:pt idx="1154">
                  <c:v>0.35095374572531302</c:v>
                </c:pt>
                <c:pt idx="1155">
                  <c:v>0.29522389253588344</c:v>
                </c:pt>
                <c:pt idx="1156">
                  <c:v>0.17974447885403211</c:v>
                </c:pt>
                <c:pt idx="1157">
                  <c:v>0.11756325610226598</c:v>
                </c:pt>
                <c:pt idx="1158">
                  <c:v>0.33075601982260694</c:v>
                </c:pt>
                <c:pt idx="1159">
                  <c:v>0.17329310929169561</c:v>
                </c:pt>
                <c:pt idx="1160">
                  <c:v>2.2281568323120782E-2</c:v>
                </c:pt>
                <c:pt idx="1161">
                  <c:v>0.32430465026027044</c:v>
                </c:pt>
                <c:pt idx="1162">
                  <c:v>8.4462791074886856E-2</c:v>
                </c:pt>
                <c:pt idx="1163">
                  <c:v>0.20639357431907474</c:v>
                </c:pt>
                <c:pt idx="1164">
                  <c:v>0.23304266978411736</c:v>
                </c:pt>
                <c:pt idx="1165">
                  <c:v>0.19105917293505736</c:v>
                </c:pt>
                <c:pt idx="1166">
                  <c:v>0.16441007747001474</c:v>
                </c:pt>
                <c:pt idx="1167">
                  <c:v>0.33075601982260694</c:v>
                </c:pt>
                <c:pt idx="1168">
                  <c:v>0.32187298800092606</c:v>
                </c:pt>
                <c:pt idx="1169">
                  <c:v>0.28634086071420256</c:v>
                </c:pt>
                <c:pt idx="1170">
                  <c:v>0.19105917293505736</c:v>
                </c:pt>
                <c:pt idx="1171">
                  <c:v>0.33075601982260694</c:v>
                </c:pt>
                <c:pt idx="1172">
                  <c:v>0.10868022428058516</c:v>
                </c:pt>
                <c:pt idx="1173">
                  <c:v>0.20882523657841906</c:v>
                </c:pt>
                <c:pt idx="1174">
                  <c:v>0.28877252297354694</c:v>
                </c:pt>
                <c:pt idx="1175">
                  <c:v>0.44623543350445827</c:v>
                </c:pt>
                <c:pt idx="1176">
                  <c:v>0.25324039568682344</c:v>
                </c:pt>
                <c:pt idx="1177">
                  <c:v>0.28634086071420256</c:v>
                </c:pt>
                <c:pt idx="1178">
                  <c:v>0.31298995617924519</c:v>
                </c:pt>
                <c:pt idx="1179">
                  <c:v>0.27988949115186607</c:v>
                </c:pt>
                <c:pt idx="1180">
                  <c:v>9.0914160637223407E-2</c:v>
                </c:pt>
                <c:pt idx="1181">
                  <c:v>0.14664401382665299</c:v>
                </c:pt>
                <c:pt idx="1182">
                  <c:v>0.14664401382665299</c:v>
                </c:pt>
                <c:pt idx="1183">
                  <c:v>0.41070330621773482</c:v>
                </c:pt>
                <c:pt idx="1184">
                  <c:v>0.40182027439605389</c:v>
                </c:pt>
                <c:pt idx="1185">
                  <c:v>0.28634086071420256</c:v>
                </c:pt>
                <c:pt idx="1186">
                  <c:v>0.43735240168277739</c:v>
                </c:pt>
                <c:pt idx="1187">
                  <c:v>0.32187298800092606</c:v>
                </c:pt>
                <c:pt idx="1188">
                  <c:v>3.1164600144801602E-2</c:v>
                </c:pt>
                <c:pt idx="1189">
                  <c:v>0.36871980936867477</c:v>
                </c:pt>
                <c:pt idx="1190">
                  <c:v>0.35983677754699395</c:v>
                </c:pt>
                <c:pt idx="1191">
                  <c:v>9.9797192458904227E-2</c:v>
                </c:pt>
                <c:pt idx="1192">
                  <c:v>0.36871980936867477</c:v>
                </c:pt>
                <c:pt idx="1193">
                  <c:v>0.14421235156730861</c:v>
                </c:pt>
                <c:pt idx="1194">
                  <c:v>0.33075601982260694</c:v>
                </c:pt>
                <c:pt idx="1195">
                  <c:v>0.3420707139036322</c:v>
                </c:pt>
                <c:pt idx="1196">
                  <c:v>0.19751054249739386</c:v>
                </c:pt>
                <c:pt idx="1197">
                  <c:v>0.11999491836161036</c:v>
                </c:pt>
                <c:pt idx="1198">
                  <c:v>0.37517117893101132</c:v>
                </c:pt>
                <c:pt idx="1199">
                  <c:v>7.557975925320598E-2</c:v>
                </c:pt>
                <c:pt idx="1200">
                  <c:v>0.17086144703235123</c:v>
                </c:pt>
                <c:pt idx="1201">
                  <c:v>0.11756325610226598</c:v>
                </c:pt>
                <c:pt idx="1202">
                  <c:v>0.42846936986109657</c:v>
                </c:pt>
                <c:pt idx="1203">
                  <c:v>0.33075601982260694</c:v>
                </c:pt>
                <c:pt idx="1204">
                  <c:v>0.11756325610226598</c:v>
                </c:pt>
                <c:pt idx="1205">
                  <c:v>0.31298995617924519</c:v>
                </c:pt>
                <c:pt idx="1206">
                  <c:v>0.42846936986109657</c:v>
                </c:pt>
                <c:pt idx="1207">
                  <c:v>0.21527660614075561</c:v>
                </c:pt>
                <c:pt idx="1208">
                  <c:v>0.32430465026027044</c:v>
                </c:pt>
                <c:pt idx="1209">
                  <c:v>0.29522389253588344</c:v>
                </c:pt>
                <c:pt idx="1210">
                  <c:v>0.26212342750850431</c:v>
                </c:pt>
                <c:pt idx="1211">
                  <c:v>0.13532931974562773</c:v>
                </c:pt>
                <c:pt idx="1212">
                  <c:v>0.10868022428058516</c:v>
                </c:pt>
                <c:pt idx="1213">
                  <c:v>0.19994220475673818</c:v>
                </c:pt>
                <c:pt idx="1214">
                  <c:v>0.11111188653992948</c:v>
                </c:pt>
                <c:pt idx="1215">
                  <c:v>0.22659130022178081</c:v>
                </c:pt>
                <c:pt idx="1216">
                  <c:v>0.28877252297354694</c:v>
                </c:pt>
                <c:pt idx="1217">
                  <c:v>0.19751054249739386</c:v>
                </c:pt>
                <c:pt idx="1218">
                  <c:v>0.20882523657841906</c:v>
                </c:pt>
                <c:pt idx="1219">
                  <c:v>0.27100645933018519</c:v>
                </c:pt>
                <c:pt idx="1220">
                  <c:v>0.11999491836161036</c:v>
                </c:pt>
                <c:pt idx="1221">
                  <c:v>0.33075601982260694</c:v>
                </c:pt>
                <c:pt idx="1222">
                  <c:v>0.11111188653992948</c:v>
                </c:pt>
                <c:pt idx="1223">
                  <c:v>0.12887795018329123</c:v>
                </c:pt>
                <c:pt idx="1224">
                  <c:v>0.12644628792394691</c:v>
                </c:pt>
                <c:pt idx="1225">
                  <c:v>9.3345822896567732E-2</c:v>
                </c:pt>
                <c:pt idx="1226">
                  <c:v>0.41070330621773482</c:v>
                </c:pt>
                <c:pt idx="1227">
                  <c:v>0.13776098200497211</c:v>
                </c:pt>
                <c:pt idx="1228">
                  <c:v>0.26212342750850431</c:v>
                </c:pt>
                <c:pt idx="1229">
                  <c:v>0.16197841521067036</c:v>
                </c:pt>
                <c:pt idx="1230">
                  <c:v>0.32430465026027044</c:v>
                </c:pt>
                <c:pt idx="1231">
                  <c:v>9.3345822896567732E-2</c:v>
                </c:pt>
                <c:pt idx="1232">
                  <c:v>0.17086144703235123</c:v>
                </c:pt>
                <c:pt idx="1233">
                  <c:v>0.43735240168277739</c:v>
                </c:pt>
                <c:pt idx="1234">
                  <c:v>0.17974447885403211</c:v>
                </c:pt>
                <c:pt idx="1235">
                  <c:v>0.29522389253588344</c:v>
                </c:pt>
                <c:pt idx="1236">
                  <c:v>0.43735240168277739</c:v>
                </c:pt>
                <c:pt idx="1237">
                  <c:v>0.21527660614075561</c:v>
                </c:pt>
                <c:pt idx="1238">
                  <c:v>0.32187298800092606</c:v>
                </c:pt>
                <c:pt idx="1239">
                  <c:v>0.24435736386514256</c:v>
                </c:pt>
                <c:pt idx="1240">
                  <c:v>0.13776098200497211</c:v>
                </c:pt>
                <c:pt idx="1241">
                  <c:v>0.17974447885403211</c:v>
                </c:pt>
                <c:pt idx="1242">
                  <c:v>0.16441007747001474</c:v>
                </c:pt>
                <c:pt idx="1243">
                  <c:v>0.35740511528764957</c:v>
                </c:pt>
                <c:pt idx="1244">
                  <c:v>0.26857479707084081</c:v>
                </c:pt>
                <c:pt idx="1245">
                  <c:v>0.12644628792394691</c:v>
                </c:pt>
                <c:pt idx="1246">
                  <c:v>0.25080873342747911</c:v>
                </c:pt>
                <c:pt idx="1247">
                  <c:v>0.14421235156730861</c:v>
                </c:pt>
                <c:pt idx="1248">
                  <c:v>0.20882523657841906</c:v>
                </c:pt>
                <c:pt idx="1249">
                  <c:v>0.12887795018329123</c:v>
                </c:pt>
                <c:pt idx="1250">
                  <c:v>0.18217614111337649</c:v>
                </c:pt>
                <c:pt idx="1251">
                  <c:v>0.17086144703235123</c:v>
                </c:pt>
                <c:pt idx="1252">
                  <c:v>4.0047631966482533E-2</c:v>
                </c:pt>
                <c:pt idx="1253">
                  <c:v>0.24192570160579824</c:v>
                </c:pt>
                <c:pt idx="1254">
                  <c:v>0.13776098200497211</c:v>
                </c:pt>
                <c:pt idx="1255">
                  <c:v>0.33075601982260694</c:v>
                </c:pt>
                <c:pt idx="1256">
                  <c:v>0.27745782889252169</c:v>
                </c:pt>
                <c:pt idx="1257">
                  <c:v>0.36871980936867477</c:v>
                </c:pt>
                <c:pt idx="1258">
                  <c:v>0.36628814710933044</c:v>
                </c:pt>
                <c:pt idx="1259">
                  <c:v>0.27988949115186607</c:v>
                </c:pt>
                <c:pt idx="1260">
                  <c:v>0.22659130022178081</c:v>
                </c:pt>
                <c:pt idx="1261">
                  <c:v>0.33075601982260694</c:v>
                </c:pt>
                <c:pt idx="1262">
                  <c:v>8.4462791074886856E-2</c:v>
                </c:pt>
                <c:pt idx="1263">
                  <c:v>0.22415963796243649</c:v>
                </c:pt>
                <c:pt idx="1264">
                  <c:v>0.36871980936867477</c:v>
                </c:pt>
                <c:pt idx="1265">
                  <c:v>0.20639357431907474</c:v>
                </c:pt>
                <c:pt idx="1266">
                  <c:v>0.39293724257437307</c:v>
                </c:pt>
                <c:pt idx="1267">
                  <c:v>0.35740511528764957</c:v>
                </c:pt>
                <c:pt idx="1268">
                  <c:v>0.30653858661690869</c:v>
                </c:pt>
                <c:pt idx="1269">
                  <c:v>0.37760284119035564</c:v>
                </c:pt>
                <c:pt idx="1270">
                  <c:v>0.26857479707084081</c:v>
                </c:pt>
                <c:pt idx="1271">
                  <c:v>0.11756325610226598</c:v>
                </c:pt>
                <c:pt idx="1272">
                  <c:v>3.1164600144801602E-2</c:v>
                </c:pt>
                <c:pt idx="1273">
                  <c:v>0.38405421075269214</c:v>
                </c:pt>
                <c:pt idx="1274">
                  <c:v>4.8930663788163353E-2</c:v>
                </c:pt>
                <c:pt idx="1275">
                  <c:v>0.19751054249739386</c:v>
                </c:pt>
                <c:pt idx="1276">
                  <c:v>0.35740511528764957</c:v>
                </c:pt>
                <c:pt idx="1277">
                  <c:v>0.39293724257437307</c:v>
                </c:pt>
                <c:pt idx="1278">
                  <c:v>0.41958633803941564</c:v>
                </c:pt>
                <c:pt idx="1279">
                  <c:v>0.13776098200497211</c:v>
                </c:pt>
                <c:pt idx="1280">
                  <c:v>0.23547433204346169</c:v>
                </c:pt>
                <c:pt idx="1281">
                  <c:v>0.41070330621773482</c:v>
                </c:pt>
                <c:pt idx="1282">
                  <c:v>2.2281568323120782E-2</c:v>
                </c:pt>
                <c:pt idx="1283">
                  <c:v>0.38405421075269214</c:v>
                </c:pt>
                <c:pt idx="1284">
                  <c:v>0.25969176524915999</c:v>
                </c:pt>
                <c:pt idx="1285">
                  <c:v>0.20639357431907474</c:v>
                </c:pt>
                <c:pt idx="1286">
                  <c:v>0.12644628792394691</c:v>
                </c:pt>
                <c:pt idx="1287">
                  <c:v>0.15309538338898948</c:v>
                </c:pt>
                <c:pt idx="1288">
                  <c:v>8.4462791074886856E-2</c:v>
                </c:pt>
                <c:pt idx="1289">
                  <c:v>0.28634086071420256</c:v>
                </c:pt>
                <c:pt idx="1290">
                  <c:v>0.20882523657841906</c:v>
                </c:pt>
                <c:pt idx="1291">
                  <c:v>0.29522389253588344</c:v>
                </c:pt>
                <c:pt idx="1292">
                  <c:v>6.6696727431525105E-2</c:v>
                </c:pt>
                <c:pt idx="1293">
                  <c:v>4.0047631966482533E-2</c:v>
                </c:pt>
                <c:pt idx="1294">
                  <c:v>0.21770826840009994</c:v>
                </c:pt>
                <c:pt idx="1295">
                  <c:v>0.24435736386514256</c:v>
                </c:pt>
                <c:pt idx="1296">
                  <c:v>0.30653858661690869</c:v>
                </c:pt>
                <c:pt idx="1297">
                  <c:v>0.22659130022178081</c:v>
                </c:pt>
                <c:pt idx="1298">
                  <c:v>0.17974447885403211</c:v>
                </c:pt>
                <c:pt idx="1299">
                  <c:v>7.557975925320598E-2</c:v>
                </c:pt>
                <c:pt idx="1300">
                  <c:v>0.41958633803941564</c:v>
                </c:pt>
                <c:pt idx="1301">
                  <c:v>0.28877252297354694</c:v>
                </c:pt>
                <c:pt idx="1302">
                  <c:v>0.25080873342747911</c:v>
                </c:pt>
                <c:pt idx="1303">
                  <c:v>0.12887795018329123</c:v>
                </c:pt>
                <c:pt idx="1304">
                  <c:v>0.30410692435756431</c:v>
                </c:pt>
                <c:pt idx="1305">
                  <c:v>0.15309538338898948</c:v>
                </c:pt>
                <c:pt idx="1306">
                  <c:v>0.14421235156730861</c:v>
                </c:pt>
                <c:pt idx="1307">
                  <c:v>0.16441007747001474</c:v>
                </c:pt>
                <c:pt idx="1308">
                  <c:v>0.14421235156730861</c:v>
                </c:pt>
                <c:pt idx="1309">
                  <c:v>6.6696727431525105E-2</c:v>
                </c:pt>
                <c:pt idx="1310">
                  <c:v>0.20639357431907474</c:v>
                </c:pt>
                <c:pt idx="1311">
                  <c:v>0.35740511528764957</c:v>
                </c:pt>
                <c:pt idx="1312">
                  <c:v>8.4462791074886856E-2</c:v>
                </c:pt>
                <c:pt idx="1313">
                  <c:v>0.32430465026027044</c:v>
                </c:pt>
                <c:pt idx="1314">
                  <c:v>0.27100645933018519</c:v>
                </c:pt>
                <c:pt idx="1315">
                  <c:v>0.19105917293505736</c:v>
                </c:pt>
                <c:pt idx="1316">
                  <c:v>0.32187298800092606</c:v>
                </c:pt>
                <c:pt idx="1317">
                  <c:v>0.14421235156730861</c:v>
                </c:pt>
                <c:pt idx="1318">
                  <c:v>0.33318768208195126</c:v>
                </c:pt>
                <c:pt idx="1319">
                  <c:v>0.11756325610226598</c:v>
                </c:pt>
                <c:pt idx="1320">
                  <c:v>0.32187298800092606</c:v>
                </c:pt>
                <c:pt idx="1321">
                  <c:v>0.31298995617924519</c:v>
                </c:pt>
                <c:pt idx="1322">
                  <c:v>0.34852208346596869</c:v>
                </c:pt>
                <c:pt idx="1323">
                  <c:v>0.36628814710933044</c:v>
                </c:pt>
                <c:pt idx="1324">
                  <c:v>0.17086144703235123</c:v>
                </c:pt>
                <c:pt idx="1325">
                  <c:v>0.30653858661690869</c:v>
                </c:pt>
                <c:pt idx="1326">
                  <c:v>0.12644628792394691</c:v>
                </c:pt>
                <c:pt idx="1327">
                  <c:v>0.37517117893101132</c:v>
                </c:pt>
                <c:pt idx="1328">
                  <c:v>0.38405421075269214</c:v>
                </c:pt>
                <c:pt idx="1329">
                  <c:v>0.40182027439605389</c:v>
                </c:pt>
                <c:pt idx="1330">
                  <c:v>0.19751054249739386</c:v>
                </c:pt>
                <c:pt idx="1331">
                  <c:v>0.35983677754699395</c:v>
                </c:pt>
                <c:pt idx="1332">
                  <c:v>0.43735240168277739</c:v>
                </c:pt>
                <c:pt idx="1333">
                  <c:v>0.30653858661690869</c:v>
                </c:pt>
                <c:pt idx="1334">
                  <c:v>0.42846936986109657</c:v>
                </c:pt>
                <c:pt idx="1335">
                  <c:v>0.25080873342747911</c:v>
                </c:pt>
                <c:pt idx="1336">
                  <c:v>0.12644628792394691</c:v>
                </c:pt>
                <c:pt idx="1337">
                  <c:v>0.33318768208195126</c:v>
                </c:pt>
                <c:pt idx="1338">
                  <c:v>0.17974447885403211</c:v>
                </c:pt>
                <c:pt idx="1339">
                  <c:v>0.31298995617924519</c:v>
                </c:pt>
                <c:pt idx="1340">
                  <c:v>0.14664401382665299</c:v>
                </c:pt>
                <c:pt idx="1341">
                  <c:v>0.18217614111337649</c:v>
                </c:pt>
                <c:pt idx="1342">
                  <c:v>0.33963905164428781</c:v>
                </c:pt>
                <c:pt idx="1343">
                  <c:v>0.30410692435756431</c:v>
                </c:pt>
                <c:pt idx="1344">
                  <c:v>0.20639357431907474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9-4F98-A2B5-F72308E5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75503"/>
        <c:axId val="235976335"/>
      </c:scatterChart>
      <c:valAx>
        <c:axId val="23597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76335"/>
        <c:crosses val="autoZero"/>
        <c:crossBetween val="midCat"/>
      </c:valAx>
      <c:valAx>
        <c:axId val="235976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Subscribe?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75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Sheet11!$J$31:$J$1375</c:f>
              <c:numCache>
                <c:formatCode>General</c:formatCode>
                <c:ptCount val="1345"/>
                <c:pt idx="0">
                  <c:v>3.717472118959108E-2</c:v>
                </c:pt>
                <c:pt idx="1">
                  <c:v>0.11152416356877323</c:v>
                </c:pt>
                <c:pt idx="2">
                  <c:v>0.18587360594795541</c:v>
                </c:pt>
                <c:pt idx="3">
                  <c:v>0.26022304832713755</c:v>
                </c:pt>
                <c:pt idx="4">
                  <c:v>0.33457249070631973</c:v>
                </c:pt>
                <c:pt idx="5">
                  <c:v>0.4089219330855019</c:v>
                </c:pt>
                <c:pt idx="6">
                  <c:v>0.48327137546468402</c:v>
                </c:pt>
                <c:pt idx="7">
                  <c:v>0.55762081784386619</c:v>
                </c:pt>
                <c:pt idx="8">
                  <c:v>0.63197026022304836</c:v>
                </c:pt>
                <c:pt idx="9">
                  <c:v>0.70631970260223054</c:v>
                </c:pt>
                <c:pt idx="10">
                  <c:v>0.78066914498141271</c:v>
                </c:pt>
                <c:pt idx="11">
                  <c:v>0.85501858736059488</c:v>
                </c:pt>
                <c:pt idx="12">
                  <c:v>0.92936802973977695</c:v>
                </c:pt>
                <c:pt idx="13">
                  <c:v>1.003717472118959</c:v>
                </c:pt>
                <c:pt idx="14">
                  <c:v>1.0780669144981412</c:v>
                </c:pt>
                <c:pt idx="15">
                  <c:v>1.1524163568773234</c:v>
                </c:pt>
                <c:pt idx="16">
                  <c:v>1.2267657992565055</c:v>
                </c:pt>
                <c:pt idx="17">
                  <c:v>1.3011152416356877</c:v>
                </c:pt>
                <c:pt idx="18">
                  <c:v>1.3754646840148699</c:v>
                </c:pt>
                <c:pt idx="19">
                  <c:v>1.449814126394052</c:v>
                </c:pt>
                <c:pt idx="20">
                  <c:v>1.5241635687732342</c:v>
                </c:pt>
                <c:pt idx="21">
                  <c:v>1.5985130111524164</c:v>
                </c:pt>
                <c:pt idx="22">
                  <c:v>1.6728624535315986</c:v>
                </c:pt>
                <c:pt idx="23">
                  <c:v>1.7472118959107807</c:v>
                </c:pt>
                <c:pt idx="24">
                  <c:v>1.8215613382899627</c:v>
                </c:pt>
                <c:pt idx="25">
                  <c:v>1.8959107806691449</c:v>
                </c:pt>
                <c:pt idx="26">
                  <c:v>1.970260223048327</c:v>
                </c:pt>
                <c:pt idx="27">
                  <c:v>2.0446096654275094</c:v>
                </c:pt>
                <c:pt idx="28">
                  <c:v>2.1189591078066914</c:v>
                </c:pt>
                <c:pt idx="29">
                  <c:v>2.1933085501858738</c:v>
                </c:pt>
                <c:pt idx="30">
                  <c:v>2.2676579925650557</c:v>
                </c:pt>
                <c:pt idx="31">
                  <c:v>2.3420074349442381</c:v>
                </c:pt>
                <c:pt idx="32">
                  <c:v>2.4163568773234201</c:v>
                </c:pt>
                <c:pt idx="33">
                  <c:v>2.490706319702602</c:v>
                </c:pt>
                <c:pt idx="34">
                  <c:v>2.5650557620817844</c:v>
                </c:pt>
                <c:pt idx="35">
                  <c:v>2.6394052044609664</c:v>
                </c:pt>
                <c:pt idx="36">
                  <c:v>2.7137546468401488</c:v>
                </c:pt>
                <c:pt idx="37">
                  <c:v>2.7881040892193307</c:v>
                </c:pt>
                <c:pt idx="38">
                  <c:v>2.8624535315985131</c:v>
                </c:pt>
                <c:pt idx="39">
                  <c:v>2.9368029739776951</c:v>
                </c:pt>
                <c:pt idx="40">
                  <c:v>3.0111524163568775</c:v>
                </c:pt>
                <c:pt idx="41">
                  <c:v>3.0855018587360594</c:v>
                </c:pt>
                <c:pt idx="42">
                  <c:v>3.1598513011152418</c:v>
                </c:pt>
                <c:pt idx="43">
                  <c:v>3.2342007434944238</c:v>
                </c:pt>
                <c:pt idx="44">
                  <c:v>3.3085501858736062</c:v>
                </c:pt>
                <c:pt idx="45">
                  <c:v>3.3828996282527881</c:v>
                </c:pt>
                <c:pt idx="46">
                  <c:v>3.4572490706319705</c:v>
                </c:pt>
                <c:pt idx="47">
                  <c:v>3.5315985130111525</c:v>
                </c:pt>
                <c:pt idx="48">
                  <c:v>3.6059479553903344</c:v>
                </c:pt>
                <c:pt idx="49">
                  <c:v>3.6802973977695168</c:v>
                </c:pt>
                <c:pt idx="50">
                  <c:v>3.7546468401486988</c:v>
                </c:pt>
                <c:pt idx="51">
                  <c:v>3.8289962825278812</c:v>
                </c:pt>
                <c:pt idx="52">
                  <c:v>3.9033457249070631</c:v>
                </c:pt>
                <c:pt idx="53">
                  <c:v>3.9776951672862455</c:v>
                </c:pt>
                <c:pt idx="54">
                  <c:v>4.0520446096654279</c:v>
                </c:pt>
                <c:pt idx="55">
                  <c:v>4.1263940520446099</c:v>
                </c:pt>
                <c:pt idx="56">
                  <c:v>4.2007434944237918</c:v>
                </c:pt>
                <c:pt idx="57">
                  <c:v>4.2750929368029738</c:v>
                </c:pt>
                <c:pt idx="58">
                  <c:v>4.3494423791821566</c:v>
                </c:pt>
                <c:pt idx="59">
                  <c:v>4.4237918215613385</c:v>
                </c:pt>
                <c:pt idx="60">
                  <c:v>4.4981412639405205</c:v>
                </c:pt>
                <c:pt idx="61">
                  <c:v>4.5724907063197024</c:v>
                </c:pt>
                <c:pt idx="62">
                  <c:v>4.6468401486988853</c:v>
                </c:pt>
                <c:pt idx="63">
                  <c:v>4.7211895910780672</c:v>
                </c:pt>
                <c:pt idx="64">
                  <c:v>4.7955390334572492</c:v>
                </c:pt>
                <c:pt idx="65">
                  <c:v>4.8698884758364311</c:v>
                </c:pt>
                <c:pt idx="66">
                  <c:v>4.9442379182156131</c:v>
                </c:pt>
                <c:pt idx="67">
                  <c:v>5.0185873605947959</c:v>
                </c:pt>
                <c:pt idx="68">
                  <c:v>5.0929368029739779</c:v>
                </c:pt>
                <c:pt idx="69">
                  <c:v>5.1672862453531598</c:v>
                </c:pt>
                <c:pt idx="70">
                  <c:v>5.2416356877323418</c:v>
                </c:pt>
                <c:pt idx="71">
                  <c:v>5.3159851301115246</c:v>
                </c:pt>
                <c:pt idx="72">
                  <c:v>5.3903345724907066</c:v>
                </c:pt>
                <c:pt idx="73">
                  <c:v>5.4646840148698885</c:v>
                </c:pt>
                <c:pt idx="74">
                  <c:v>5.5390334572490705</c:v>
                </c:pt>
                <c:pt idx="75">
                  <c:v>5.6133828996282533</c:v>
                </c:pt>
                <c:pt idx="76">
                  <c:v>5.6877323420074353</c:v>
                </c:pt>
                <c:pt idx="77">
                  <c:v>5.7620817843866172</c:v>
                </c:pt>
                <c:pt idx="78">
                  <c:v>5.8364312267657992</c:v>
                </c:pt>
                <c:pt idx="79">
                  <c:v>5.910780669144982</c:v>
                </c:pt>
                <c:pt idx="80">
                  <c:v>5.985130111524164</c:v>
                </c:pt>
                <c:pt idx="81">
                  <c:v>6.0594795539033459</c:v>
                </c:pt>
                <c:pt idx="82">
                  <c:v>6.1338289962825279</c:v>
                </c:pt>
                <c:pt idx="83">
                  <c:v>6.2081784386617098</c:v>
                </c:pt>
                <c:pt idx="84">
                  <c:v>6.2825278810408927</c:v>
                </c:pt>
                <c:pt idx="85">
                  <c:v>6.3568773234200746</c:v>
                </c:pt>
                <c:pt idx="86">
                  <c:v>6.4312267657992566</c:v>
                </c:pt>
                <c:pt idx="87">
                  <c:v>6.5055762081784385</c:v>
                </c:pt>
                <c:pt idx="88">
                  <c:v>6.5799256505576214</c:v>
                </c:pt>
                <c:pt idx="89">
                  <c:v>6.6542750929368033</c:v>
                </c:pt>
                <c:pt idx="90">
                  <c:v>6.7286245353159853</c:v>
                </c:pt>
                <c:pt idx="91">
                  <c:v>6.8029739776951672</c:v>
                </c:pt>
                <c:pt idx="92">
                  <c:v>6.87732342007435</c:v>
                </c:pt>
                <c:pt idx="93">
                  <c:v>6.951672862453532</c:v>
                </c:pt>
                <c:pt idx="94">
                  <c:v>7.0260223048327139</c:v>
                </c:pt>
                <c:pt idx="95">
                  <c:v>7.1003717472118959</c:v>
                </c:pt>
                <c:pt idx="96">
                  <c:v>7.1747211895910779</c:v>
                </c:pt>
                <c:pt idx="97">
                  <c:v>7.2490706319702607</c:v>
                </c:pt>
                <c:pt idx="98">
                  <c:v>7.3234200743494426</c:v>
                </c:pt>
                <c:pt idx="99">
                  <c:v>7.3977695167286246</c:v>
                </c:pt>
                <c:pt idx="100">
                  <c:v>7.4721189591078065</c:v>
                </c:pt>
                <c:pt idx="101">
                  <c:v>7.5464684014869894</c:v>
                </c:pt>
                <c:pt idx="102">
                  <c:v>7.6208178438661713</c:v>
                </c:pt>
                <c:pt idx="103">
                  <c:v>7.6951672862453533</c:v>
                </c:pt>
                <c:pt idx="104">
                  <c:v>7.7695167286245352</c:v>
                </c:pt>
                <c:pt idx="105">
                  <c:v>7.8438661710037181</c:v>
                </c:pt>
                <c:pt idx="106">
                  <c:v>7.9182156133829</c:v>
                </c:pt>
                <c:pt idx="107">
                  <c:v>7.992565055762082</c:v>
                </c:pt>
                <c:pt idx="108">
                  <c:v>8.0669144981412657</c:v>
                </c:pt>
                <c:pt idx="109">
                  <c:v>8.1412639405204477</c:v>
                </c:pt>
                <c:pt idx="110">
                  <c:v>8.2156133828996296</c:v>
                </c:pt>
                <c:pt idx="111">
                  <c:v>8.2899628252788116</c:v>
                </c:pt>
                <c:pt idx="112">
                  <c:v>8.3643122676579935</c:v>
                </c:pt>
                <c:pt idx="113">
                  <c:v>8.4386617100371755</c:v>
                </c:pt>
                <c:pt idx="114">
                  <c:v>8.5130111524163574</c:v>
                </c:pt>
                <c:pt idx="115">
                  <c:v>8.5873605947955394</c:v>
                </c:pt>
                <c:pt idx="116">
                  <c:v>8.6617100371747231</c:v>
                </c:pt>
                <c:pt idx="117">
                  <c:v>8.736059479553905</c:v>
                </c:pt>
                <c:pt idx="118">
                  <c:v>8.810408921933087</c:v>
                </c:pt>
                <c:pt idx="119">
                  <c:v>8.884758364312269</c:v>
                </c:pt>
                <c:pt idx="120">
                  <c:v>8.9591078066914509</c:v>
                </c:pt>
                <c:pt idx="121">
                  <c:v>9.0334572490706329</c:v>
                </c:pt>
                <c:pt idx="122">
                  <c:v>9.1078066914498148</c:v>
                </c:pt>
                <c:pt idx="123">
                  <c:v>9.1821561338289968</c:v>
                </c:pt>
                <c:pt idx="124">
                  <c:v>9.2565055762081805</c:v>
                </c:pt>
                <c:pt idx="125">
                  <c:v>9.3308550185873624</c:v>
                </c:pt>
                <c:pt idx="126">
                  <c:v>9.4052044609665444</c:v>
                </c:pt>
                <c:pt idx="127">
                  <c:v>9.4795539033457263</c:v>
                </c:pt>
                <c:pt idx="128">
                  <c:v>9.5539033457249083</c:v>
                </c:pt>
                <c:pt idx="129">
                  <c:v>9.6282527881040902</c:v>
                </c:pt>
                <c:pt idx="130">
                  <c:v>9.7026022304832722</c:v>
                </c:pt>
                <c:pt idx="131">
                  <c:v>9.7769516728624541</c:v>
                </c:pt>
                <c:pt idx="132">
                  <c:v>9.8513011152416361</c:v>
                </c:pt>
                <c:pt idx="133">
                  <c:v>9.9256505576208198</c:v>
                </c:pt>
                <c:pt idx="134">
                  <c:v>10.000000000000002</c:v>
                </c:pt>
                <c:pt idx="135">
                  <c:v>10.074349442379184</c:v>
                </c:pt>
                <c:pt idx="136">
                  <c:v>10.148698884758366</c:v>
                </c:pt>
                <c:pt idx="137">
                  <c:v>10.223048327137548</c:v>
                </c:pt>
                <c:pt idx="138">
                  <c:v>10.29739776951673</c:v>
                </c:pt>
                <c:pt idx="139">
                  <c:v>10.371747211895912</c:v>
                </c:pt>
                <c:pt idx="140">
                  <c:v>10.446096654275093</c:v>
                </c:pt>
                <c:pt idx="141">
                  <c:v>10.520446096654277</c:v>
                </c:pt>
                <c:pt idx="142">
                  <c:v>10.594795539033459</c:v>
                </c:pt>
                <c:pt idx="143">
                  <c:v>10.669144981412641</c:v>
                </c:pt>
                <c:pt idx="144">
                  <c:v>10.743494423791823</c:v>
                </c:pt>
                <c:pt idx="145">
                  <c:v>10.817843866171005</c:v>
                </c:pt>
                <c:pt idx="146">
                  <c:v>10.892193308550187</c:v>
                </c:pt>
                <c:pt idx="147">
                  <c:v>10.966542750929369</c:v>
                </c:pt>
                <c:pt idx="148">
                  <c:v>11.040892193308551</c:v>
                </c:pt>
                <c:pt idx="149">
                  <c:v>11.115241635687733</c:v>
                </c:pt>
                <c:pt idx="150">
                  <c:v>11.189591078066917</c:v>
                </c:pt>
                <c:pt idx="151">
                  <c:v>11.263940520446099</c:v>
                </c:pt>
                <c:pt idx="152">
                  <c:v>11.33828996282528</c:v>
                </c:pt>
                <c:pt idx="153">
                  <c:v>11.412639405204462</c:v>
                </c:pt>
                <c:pt idx="154">
                  <c:v>11.486988847583644</c:v>
                </c:pt>
                <c:pt idx="155">
                  <c:v>11.561338289962826</c:v>
                </c:pt>
                <c:pt idx="156">
                  <c:v>11.635687732342008</c:v>
                </c:pt>
                <c:pt idx="157">
                  <c:v>11.71003717472119</c:v>
                </c:pt>
                <c:pt idx="158">
                  <c:v>11.784386617100374</c:v>
                </c:pt>
                <c:pt idx="159">
                  <c:v>11.858736059479556</c:v>
                </c:pt>
                <c:pt idx="160">
                  <c:v>11.933085501858738</c:v>
                </c:pt>
                <c:pt idx="161">
                  <c:v>12.00743494423792</c:v>
                </c:pt>
                <c:pt idx="162">
                  <c:v>12.081784386617102</c:v>
                </c:pt>
                <c:pt idx="163">
                  <c:v>12.156133828996284</c:v>
                </c:pt>
                <c:pt idx="164">
                  <c:v>12.230483271375466</c:v>
                </c:pt>
                <c:pt idx="165">
                  <c:v>12.304832713754648</c:v>
                </c:pt>
                <c:pt idx="166">
                  <c:v>12.37918215613383</c:v>
                </c:pt>
                <c:pt idx="167">
                  <c:v>12.453531598513013</c:v>
                </c:pt>
                <c:pt idx="168">
                  <c:v>12.527881040892195</c:v>
                </c:pt>
                <c:pt idx="169">
                  <c:v>12.602230483271377</c:v>
                </c:pt>
                <c:pt idx="170">
                  <c:v>12.676579925650559</c:v>
                </c:pt>
                <c:pt idx="171">
                  <c:v>12.750929368029741</c:v>
                </c:pt>
                <c:pt idx="172">
                  <c:v>12.825278810408923</c:v>
                </c:pt>
                <c:pt idx="173">
                  <c:v>12.899628252788105</c:v>
                </c:pt>
                <c:pt idx="174">
                  <c:v>12.973977695167287</c:v>
                </c:pt>
                <c:pt idx="175">
                  <c:v>13.048327137546471</c:v>
                </c:pt>
                <c:pt idx="176">
                  <c:v>13.122676579925653</c:v>
                </c:pt>
                <c:pt idx="177">
                  <c:v>13.197026022304835</c:v>
                </c:pt>
                <c:pt idx="178">
                  <c:v>13.271375464684017</c:v>
                </c:pt>
                <c:pt idx="179">
                  <c:v>13.345724907063198</c:v>
                </c:pt>
                <c:pt idx="180">
                  <c:v>13.42007434944238</c:v>
                </c:pt>
                <c:pt idx="181">
                  <c:v>13.494423791821562</c:v>
                </c:pt>
                <c:pt idx="182">
                  <c:v>13.568773234200744</c:v>
                </c:pt>
                <c:pt idx="183">
                  <c:v>13.643122676579926</c:v>
                </c:pt>
                <c:pt idx="184">
                  <c:v>13.71747211895911</c:v>
                </c:pt>
                <c:pt idx="185">
                  <c:v>13.791821561338292</c:v>
                </c:pt>
                <c:pt idx="186">
                  <c:v>13.866171003717474</c:v>
                </c:pt>
                <c:pt idx="187">
                  <c:v>13.940520446096656</c:v>
                </c:pt>
                <c:pt idx="188">
                  <c:v>14.014869888475838</c:v>
                </c:pt>
                <c:pt idx="189">
                  <c:v>14.08921933085502</c:v>
                </c:pt>
                <c:pt idx="190">
                  <c:v>14.163568773234202</c:v>
                </c:pt>
                <c:pt idx="191">
                  <c:v>14.237918215613384</c:v>
                </c:pt>
                <c:pt idx="192">
                  <c:v>14.312267657992566</c:v>
                </c:pt>
                <c:pt idx="193">
                  <c:v>14.386617100371749</c:v>
                </c:pt>
                <c:pt idx="194">
                  <c:v>14.460966542750931</c:v>
                </c:pt>
                <c:pt idx="195">
                  <c:v>14.535315985130113</c:v>
                </c:pt>
                <c:pt idx="196">
                  <c:v>14.609665427509295</c:v>
                </c:pt>
                <c:pt idx="197">
                  <c:v>14.684014869888477</c:v>
                </c:pt>
                <c:pt idx="198">
                  <c:v>14.758364312267659</c:v>
                </c:pt>
                <c:pt idx="199">
                  <c:v>14.832713754646841</c:v>
                </c:pt>
                <c:pt idx="200">
                  <c:v>14.907063197026023</c:v>
                </c:pt>
                <c:pt idx="201">
                  <c:v>14.981412639405207</c:v>
                </c:pt>
                <c:pt idx="202">
                  <c:v>15.055762081784389</c:v>
                </c:pt>
                <c:pt idx="203">
                  <c:v>15.130111524163571</c:v>
                </c:pt>
                <c:pt idx="204">
                  <c:v>15.204460966542753</c:v>
                </c:pt>
                <c:pt idx="205">
                  <c:v>15.278810408921935</c:v>
                </c:pt>
                <c:pt idx="206">
                  <c:v>15.353159851301116</c:v>
                </c:pt>
                <c:pt idx="207">
                  <c:v>15.427509293680298</c:v>
                </c:pt>
                <c:pt idx="208">
                  <c:v>15.50185873605948</c:v>
                </c:pt>
                <c:pt idx="209">
                  <c:v>15.576208178438662</c:v>
                </c:pt>
                <c:pt idx="210">
                  <c:v>15.650557620817846</c:v>
                </c:pt>
                <c:pt idx="211">
                  <c:v>15.724907063197028</c:v>
                </c:pt>
                <c:pt idx="212">
                  <c:v>15.79925650557621</c:v>
                </c:pt>
                <c:pt idx="213">
                  <c:v>15.873605947955392</c:v>
                </c:pt>
                <c:pt idx="214">
                  <c:v>15.947955390334574</c:v>
                </c:pt>
                <c:pt idx="215">
                  <c:v>16.022304832713754</c:v>
                </c:pt>
                <c:pt idx="216">
                  <c:v>16.096654275092938</c:v>
                </c:pt>
                <c:pt idx="217">
                  <c:v>16.171003717472118</c:v>
                </c:pt>
                <c:pt idx="218">
                  <c:v>16.245353159851302</c:v>
                </c:pt>
                <c:pt idx="219">
                  <c:v>16.319702602230482</c:v>
                </c:pt>
                <c:pt idx="220">
                  <c:v>16.394052044609666</c:v>
                </c:pt>
                <c:pt idx="221">
                  <c:v>16.468401486988846</c:v>
                </c:pt>
                <c:pt idx="222">
                  <c:v>16.542750929368029</c:v>
                </c:pt>
                <c:pt idx="223">
                  <c:v>16.617100371747213</c:v>
                </c:pt>
                <c:pt idx="224">
                  <c:v>16.691449814126393</c:v>
                </c:pt>
                <c:pt idx="225">
                  <c:v>16.765799256505577</c:v>
                </c:pt>
                <c:pt idx="226">
                  <c:v>16.840148698884757</c:v>
                </c:pt>
                <c:pt idx="227">
                  <c:v>16.914498141263941</c:v>
                </c:pt>
                <c:pt idx="228">
                  <c:v>16.988847583643121</c:v>
                </c:pt>
                <c:pt idx="229">
                  <c:v>17.063197026022305</c:v>
                </c:pt>
                <c:pt idx="230">
                  <c:v>17.137546468401485</c:v>
                </c:pt>
                <c:pt idx="231">
                  <c:v>17.211895910780669</c:v>
                </c:pt>
                <c:pt idx="232">
                  <c:v>17.286245353159853</c:v>
                </c:pt>
                <c:pt idx="233">
                  <c:v>17.360594795539033</c:v>
                </c:pt>
                <c:pt idx="234">
                  <c:v>17.434944237918216</c:v>
                </c:pt>
                <c:pt idx="235">
                  <c:v>17.509293680297397</c:v>
                </c:pt>
                <c:pt idx="236">
                  <c:v>17.58364312267658</c:v>
                </c:pt>
                <c:pt idx="237">
                  <c:v>17.657992565055761</c:v>
                </c:pt>
                <c:pt idx="238">
                  <c:v>17.732342007434944</c:v>
                </c:pt>
                <c:pt idx="239">
                  <c:v>17.806691449814128</c:v>
                </c:pt>
                <c:pt idx="240">
                  <c:v>17.881040892193308</c:v>
                </c:pt>
                <c:pt idx="241">
                  <c:v>17.955390334572492</c:v>
                </c:pt>
                <c:pt idx="242">
                  <c:v>18.029739776951672</c:v>
                </c:pt>
                <c:pt idx="243">
                  <c:v>18.104089219330856</c:v>
                </c:pt>
                <c:pt idx="244">
                  <c:v>18.178438661710036</c:v>
                </c:pt>
                <c:pt idx="245">
                  <c:v>18.25278810408922</c:v>
                </c:pt>
                <c:pt idx="246">
                  <c:v>18.3271375464684</c:v>
                </c:pt>
                <c:pt idx="247">
                  <c:v>18.401486988847584</c:v>
                </c:pt>
                <c:pt idx="248">
                  <c:v>18.475836431226767</c:v>
                </c:pt>
                <c:pt idx="249">
                  <c:v>18.550185873605948</c:v>
                </c:pt>
                <c:pt idx="250">
                  <c:v>18.624535315985131</c:v>
                </c:pt>
                <c:pt idx="251">
                  <c:v>18.698884758364311</c:v>
                </c:pt>
                <c:pt idx="252">
                  <c:v>18.773234200743495</c:v>
                </c:pt>
                <c:pt idx="253">
                  <c:v>18.847583643122675</c:v>
                </c:pt>
                <c:pt idx="254">
                  <c:v>18.921933085501859</c:v>
                </c:pt>
                <c:pt idx="255">
                  <c:v>18.996282527881039</c:v>
                </c:pt>
                <c:pt idx="256">
                  <c:v>19.070631970260223</c:v>
                </c:pt>
                <c:pt idx="257">
                  <c:v>19.144981412639407</c:v>
                </c:pt>
                <c:pt idx="258">
                  <c:v>19.219330855018587</c:v>
                </c:pt>
                <c:pt idx="259">
                  <c:v>19.293680297397771</c:v>
                </c:pt>
                <c:pt idx="260">
                  <c:v>19.368029739776951</c:v>
                </c:pt>
                <c:pt idx="261">
                  <c:v>19.442379182156134</c:v>
                </c:pt>
                <c:pt idx="262">
                  <c:v>19.516728624535315</c:v>
                </c:pt>
                <c:pt idx="263">
                  <c:v>19.591078066914498</c:v>
                </c:pt>
                <c:pt idx="264">
                  <c:v>19.665427509293679</c:v>
                </c:pt>
                <c:pt idx="265">
                  <c:v>19.739776951672862</c:v>
                </c:pt>
                <c:pt idx="266">
                  <c:v>19.814126394052046</c:v>
                </c:pt>
                <c:pt idx="267">
                  <c:v>19.888475836431226</c:v>
                </c:pt>
                <c:pt idx="268">
                  <c:v>19.96282527881041</c:v>
                </c:pt>
                <c:pt idx="269">
                  <c:v>20.03717472118959</c:v>
                </c:pt>
                <c:pt idx="270">
                  <c:v>20.111524163568774</c:v>
                </c:pt>
                <c:pt idx="271">
                  <c:v>20.185873605947954</c:v>
                </c:pt>
                <c:pt idx="272">
                  <c:v>20.260223048327138</c:v>
                </c:pt>
                <c:pt idx="273">
                  <c:v>20.334572490706318</c:v>
                </c:pt>
                <c:pt idx="274">
                  <c:v>20.408921933085502</c:v>
                </c:pt>
                <c:pt idx="275">
                  <c:v>20.483271375464685</c:v>
                </c:pt>
                <c:pt idx="276">
                  <c:v>20.557620817843866</c:v>
                </c:pt>
                <c:pt idx="277">
                  <c:v>20.631970260223049</c:v>
                </c:pt>
                <c:pt idx="278">
                  <c:v>20.706319702602229</c:v>
                </c:pt>
                <c:pt idx="279">
                  <c:v>20.780669144981413</c:v>
                </c:pt>
                <c:pt idx="280">
                  <c:v>20.855018587360593</c:v>
                </c:pt>
                <c:pt idx="281">
                  <c:v>20.929368029739777</c:v>
                </c:pt>
                <c:pt idx="282">
                  <c:v>21.003717472118961</c:v>
                </c:pt>
                <c:pt idx="283">
                  <c:v>21.078066914498141</c:v>
                </c:pt>
                <c:pt idx="284">
                  <c:v>21.152416356877325</c:v>
                </c:pt>
                <c:pt idx="285">
                  <c:v>21.226765799256505</c:v>
                </c:pt>
                <c:pt idx="286">
                  <c:v>21.301115241635689</c:v>
                </c:pt>
                <c:pt idx="287">
                  <c:v>21.375464684014869</c:v>
                </c:pt>
                <c:pt idx="288">
                  <c:v>21.449814126394052</c:v>
                </c:pt>
                <c:pt idx="289">
                  <c:v>21.524163568773233</c:v>
                </c:pt>
                <c:pt idx="290">
                  <c:v>21.598513011152416</c:v>
                </c:pt>
                <c:pt idx="291">
                  <c:v>21.6728624535316</c:v>
                </c:pt>
                <c:pt idx="292">
                  <c:v>21.74721189591078</c:v>
                </c:pt>
                <c:pt idx="293">
                  <c:v>21.821561338289964</c:v>
                </c:pt>
                <c:pt idx="294">
                  <c:v>21.895910780669144</c:v>
                </c:pt>
                <c:pt idx="295">
                  <c:v>21.970260223048328</c:v>
                </c:pt>
                <c:pt idx="296">
                  <c:v>22.044609665427508</c:v>
                </c:pt>
                <c:pt idx="297">
                  <c:v>22.118959107806692</c:v>
                </c:pt>
                <c:pt idx="298">
                  <c:v>22.193308550185872</c:v>
                </c:pt>
                <c:pt idx="299">
                  <c:v>22.267657992565056</c:v>
                </c:pt>
                <c:pt idx="300">
                  <c:v>22.342007434944239</c:v>
                </c:pt>
                <c:pt idx="301">
                  <c:v>22.41635687732342</c:v>
                </c:pt>
                <c:pt idx="302">
                  <c:v>22.490706319702603</c:v>
                </c:pt>
                <c:pt idx="303">
                  <c:v>22.565055762081784</c:v>
                </c:pt>
                <c:pt idx="304">
                  <c:v>22.639405204460967</c:v>
                </c:pt>
                <c:pt idx="305">
                  <c:v>22.713754646840147</c:v>
                </c:pt>
                <c:pt idx="306">
                  <c:v>22.788104089219331</c:v>
                </c:pt>
                <c:pt idx="307">
                  <c:v>22.862453531598511</c:v>
                </c:pt>
                <c:pt idx="308">
                  <c:v>22.936802973977695</c:v>
                </c:pt>
                <c:pt idx="309">
                  <c:v>23.011152416356879</c:v>
                </c:pt>
                <c:pt idx="310">
                  <c:v>23.085501858736059</c:v>
                </c:pt>
                <c:pt idx="311">
                  <c:v>23.159851301115243</c:v>
                </c:pt>
                <c:pt idx="312">
                  <c:v>23.234200743494423</c:v>
                </c:pt>
                <c:pt idx="313">
                  <c:v>23.308550185873607</c:v>
                </c:pt>
                <c:pt idx="314">
                  <c:v>23.382899628252787</c:v>
                </c:pt>
                <c:pt idx="315">
                  <c:v>23.457249070631971</c:v>
                </c:pt>
                <c:pt idx="316">
                  <c:v>23.531598513011154</c:v>
                </c:pt>
                <c:pt idx="317">
                  <c:v>23.605947955390334</c:v>
                </c:pt>
                <c:pt idx="318">
                  <c:v>23.680297397769518</c:v>
                </c:pt>
                <c:pt idx="319">
                  <c:v>23.754646840148698</c:v>
                </c:pt>
                <c:pt idx="320">
                  <c:v>23.828996282527882</c:v>
                </c:pt>
                <c:pt idx="321">
                  <c:v>23.903345724907062</c:v>
                </c:pt>
                <c:pt idx="322">
                  <c:v>23.977695167286246</c:v>
                </c:pt>
                <c:pt idx="323">
                  <c:v>24.052044609665426</c:v>
                </c:pt>
                <c:pt idx="324">
                  <c:v>24.12639405204461</c:v>
                </c:pt>
                <c:pt idx="325">
                  <c:v>24.200743494423794</c:v>
                </c:pt>
                <c:pt idx="326">
                  <c:v>24.275092936802974</c:v>
                </c:pt>
                <c:pt idx="327">
                  <c:v>24.349442379182157</c:v>
                </c:pt>
                <c:pt idx="328">
                  <c:v>24.423791821561338</c:v>
                </c:pt>
                <c:pt idx="329">
                  <c:v>24.498141263940521</c:v>
                </c:pt>
                <c:pt idx="330">
                  <c:v>24.572490706319702</c:v>
                </c:pt>
                <c:pt idx="331">
                  <c:v>24.646840148698885</c:v>
                </c:pt>
                <c:pt idx="332">
                  <c:v>24.721189591078065</c:v>
                </c:pt>
                <c:pt idx="333">
                  <c:v>24.795539033457249</c:v>
                </c:pt>
                <c:pt idx="334">
                  <c:v>24.869888475836433</c:v>
                </c:pt>
                <c:pt idx="335">
                  <c:v>24.944237918215613</c:v>
                </c:pt>
                <c:pt idx="336">
                  <c:v>25.018587360594797</c:v>
                </c:pt>
                <c:pt idx="337">
                  <c:v>25.092936802973977</c:v>
                </c:pt>
                <c:pt idx="338">
                  <c:v>25.167286245353161</c:v>
                </c:pt>
                <c:pt idx="339">
                  <c:v>25.241635687732341</c:v>
                </c:pt>
                <c:pt idx="340">
                  <c:v>25.315985130111525</c:v>
                </c:pt>
                <c:pt idx="341">
                  <c:v>25.390334572490705</c:v>
                </c:pt>
                <c:pt idx="342">
                  <c:v>25.464684014869889</c:v>
                </c:pt>
                <c:pt idx="343">
                  <c:v>25.539033457249072</c:v>
                </c:pt>
                <c:pt idx="344">
                  <c:v>25.613382899628252</c:v>
                </c:pt>
                <c:pt idx="345">
                  <c:v>25.687732342007436</c:v>
                </c:pt>
                <c:pt idx="346">
                  <c:v>25.762081784386616</c:v>
                </c:pt>
                <c:pt idx="347">
                  <c:v>25.8364312267658</c:v>
                </c:pt>
                <c:pt idx="348">
                  <c:v>25.91078066914498</c:v>
                </c:pt>
                <c:pt idx="349">
                  <c:v>25.985130111524164</c:v>
                </c:pt>
                <c:pt idx="350">
                  <c:v>26.059479553903348</c:v>
                </c:pt>
                <c:pt idx="351">
                  <c:v>26.133828996282528</c:v>
                </c:pt>
                <c:pt idx="352">
                  <c:v>26.208178438661712</c:v>
                </c:pt>
                <c:pt idx="353">
                  <c:v>26.282527881040892</c:v>
                </c:pt>
                <c:pt idx="354">
                  <c:v>26.356877323420075</c:v>
                </c:pt>
                <c:pt idx="355">
                  <c:v>26.431226765799256</c:v>
                </c:pt>
                <c:pt idx="356">
                  <c:v>26.505576208178439</c:v>
                </c:pt>
                <c:pt idx="357">
                  <c:v>26.57992565055762</c:v>
                </c:pt>
                <c:pt idx="358">
                  <c:v>26.654275092936803</c:v>
                </c:pt>
                <c:pt idx="359">
                  <c:v>26.728624535315987</c:v>
                </c:pt>
                <c:pt idx="360">
                  <c:v>26.802973977695167</c:v>
                </c:pt>
                <c:pt idx="361">
                  <c:v>26.877323420074351</c:v>
                </c:pt>
                <c:pt idx="362">
                  <c:v>26.951672862453531</c:v>
                </c:pt>
                <c:pt idx="363">
                  <c:v>27.026022304832715</c:v>
                </c:pt>
                <c:pt idx="364">
                  <c:v>27.100371747211895</c:v>
                </c:pt>
                <c:pt idx="365">
                  <c:v>27.174721189591079</c:v>
                </c:pt>
                <c:pt idx="366">
                  <c:v>27.249070631970259</c:v>
                </c:pt>
                <c:pt idx="367">
                  <c:v>27.323420074349443</c:v>
                </c:pt>
                <c:pt idx="368">
                  <c:v>27.397769516728626</c:v>
                </c:pt>
                <c:pt idx="369">
                  <c:v>27.472118959107807</c:v>
                </c:pt>
                <c:pt idx="370">
                  <c:v>27.54646840148699</c:v>
                </c:pt>
                <c:pt idx="371">
                  <c:v>27.62081784386617</c:v>
                </c:pt>
                <c:pt idx="372">
                  <c:v>27.695167286245354</c:v>
                </c:pt>
                <c:pt idx="373">
                  <c:v>27.769516728624534</c:v>
                </c:pt>
                <c:pt idx="374">
                  <c:v>27.843866171003718</c:v>
                </c:pt>
                <c:pt idx="375">
                  <c:v>27.918215613382898</c:v>
                </c:pt>
                <c:pt idx="376">
                  <c:v>27.992565055762082</c:v>
                </c:pt>
                <c:pt idx="377">
                  <c:v>28.066914498141266</c:v>
                </c:pt>
                <c:pt idx="378">
                  <c:v>28.141263940520446</c:v>
                </c:pt>
                <c:pt idx="379">
                  <c:v>28.21561338289963</c:v>
                </c:pt>
                <c:pt idx="380">
                  <c:v>28.28996282527881</c:v>
                </c:pt>
                <c:pt idx="381">
                  <c:v>28.364312267657994</c:v>
                </c:pt>
                <c:pt idx="382">
                  <c:v>28.438661710037174</c:v>
                </c:pt>
                <c:pt idx="383">
                  <c:v>28.513011152416357</c:v>
                </c:pt>
                <c:pt idx="384">
                  <c:v>28.587360594795538</c:v>
                </c:pt>
                <c:pt idx="385">
                  <c:v>28.661710037174721</c:v>
                </c:pt>
                <c:pt idx="386">
                  <c:v>28.736059479553905</c:v>
                </c:pt>
                <c:pt idx="387">
                  <c:v>28.810408921933085</c:v>
                </c:pt>
                <c:pt idx="388">
                  <c:v>28.884758364312269</c:v>
                </c:pt>
                <c:pt idx="389">
                  <c:v>28.959107806691449</c:v>
                </c:pt>
                <c:pt idx="390">
                  <c:v>29.033457249070633</c:v>
                </c:pt>
                <c:pt idx="391">
                  <c:v>29.107806691449813</c:v>
                </c:pt>
                <c:pt idx="392">
                  <c:v>29.182156133828997</c:v>
                </c:pt>
                <c:pt idx="393">
                  <c:v>29.25650557620818</c:v>
                </c:pt>
                <c:pt idx="394">
                  <c:v>29.330855018587361</c:v>
                </c:pt>
                <c:pt idx="395">
                  <c:v>29.405204460966544</c:v>
                </c:pt>
                <c:pt idx="396">
                  <c:v>29.479553903345725</c:v>
                </c:pt>
                <c:pt idx="397">
                  <c:v>29.553903345724908</c:v>
                </c:pt>
                <c:pt idx="398">
                  <c:v>29.628252788104088</c:v>
                </c:pt>
                <c:pt idx="399">
                  <c:v>29.702602230483272</c:v>
                </c:pt>
                <c:pt idx="400">
                  <c:v>29.776951672862452</c:v>
                </c:pt>
                <c:pt idx="401">
                  <c:v>29.851301115241636</c:v>
                </c:pt>
                <c:pt idx="402">
                  <c:v>29.92565055762082</c:v>
                </c:pt>
                <c:pt idx="403">
                  <c:v>30</c:v>
                </c:pt>
                <c:pt idx="404">
                  <c:v>30.074349442379184</c:v>
                </c:pt>
                <c:pt idx="405">
                  <c:v>30.148698884758364</c:v>
                </c:pt>
                <c:pt idx="406">
                  <c:v>30.223048327137548</c:v>
                </c:pt>
                <c:pt idx="407">
                  <c:v>30.297397769516728</c:v>
                </c:pt>
                <c:pt idx="408">
                  <c:v>30.371747211895912</c:v>
                </c:pt>
                <c:pt idx="409">
                  <c:v>30.446096654275092</c:v>
                </c:pt>
                <c:pt idx="410">
                  <c:v>30.520446096654275</c:v>
                </c:pt>
                <c:pt idx="411">
                  <c:v>30.594795539033459</c:v>
                </c:pt>
                <c:pt idx="412">
                  <c:v>30.669144981412639</c:v>
                </c:pt>
                <c:pt idx="413">
                  <c:v>30.743494423791823</c:v>
                </c:pt>
                <c:pt idx="414">
                  <c:v>30.817843866171003</c:v>
                </c:pt>
                <c:pt idx="415">
                  <c:v>30.892193308550187</c:v>
                </c:pt>
                <c:pt idx="416">
                  <c:v>30.966542750929367</c:v>
                </c:pt>
                <c:pt idx="417">
                  <c:v>31.040892193308551</c:v>
                </c:pt>
                <c:pt idx="418">
                  <c:v>31.115241635687731</c:v>
                </c:pt>
                <c:pt idx="419">
                  <c:v>31.189591078066915</c:v>
                </c:pt>
                <c:pt idx="420">
                  <c:v>31.263940520446099</c:v>
                </c:pt>
                <c:pt idx="421">
                  <c:v>31.338289962825279</c:v>
                </c:pt>
                <c:pt idx="422">
                  <c:v>31.412639405204462</c:v>
                </c:pt>
                <c:pt idx="423">
                  <c:v>31.486988847583643</c:v>
                </c:pt>
                <c:pt idx="424">
                  <c:v>31.561338289962826</c:v>
                </c:pt>
                <c:pt idx="425">
                  <c:v>31.635687732342006</c:v>
                </c:pt>
                <c:pt idx="426">
                  <c:v>31.71003717472119</c:v>
                </c:pt>
                <c:pt idx="427">
                  <c:v>31.784386617100374</c:v>
                </c:pt>
                <c:pt idx="428">
                  <c:v>31.858736059479554</c:v>
                </c:pt>
                <c:pt idx="429">
                  <c:v>31.933085501858738</c:v>
                </c:pt>
                <c:pt idx="430">
                  <c:v>32.007434944237922</c:v>
                </c:pt>
                <c:pt idx="431">
                  <c:v>32.081784386617102</c:v>
                </c:pt>
                <c:pt idx="432">
                  <c:v>32.156133828996289</c:v>
                </c:pt>
                <c:pt idx="433">
                  <c:v>32.230483271375469</c:v>
                </c:pt>
                <c:pt idx="434">
                  <c:v>32.304832713754649</c:v>
                </c:pt>
                <c:pt idx="435">
                  <c:v>32.37918215613383</c:v>
                </c:pt>
                <c:pt idx="436">
                  <c:v>32.453531598513017</c:v>
                </c:pt>
                <c:pt idx="437">
                  <c:v>32.527881040892197</c:v>
                </c:pt>
                <c:pt idx="438">
                  <c:v>32.602230483271377</c:v>
                </c:pt>
                <c:pt idx="439">
                  <c:v>32.676579925650564</c:v>
                </c:pt>
                <c:pt idx="440">
                  <c:v>32.750929368029745</c:v>
                </c:pt>
                <c:pt idx="441">
                  <c:v>32.825278810408925</c:v>
                </c:pt>
                <c:pt idx="442">
                  <c:v>32.899628252788105</c:v>
                </c:pt>
                <c:pt idx="443">
                  <c:v>32.973977695167292</c:v>
                </c:pt>
                <c:pt idx="444">
                  <c:v>33.048327137546472</c:v>
                </c:pt>
                <c:pt idx="445">
                  <c:v>33.122676579925653</c:v>
                </c:pt>
                <c:pt idx="446">
                  <c:v>33.19702602230484</c:v>
                </c:pt>
                <c:pt idx="447">
                  <c:v>33.27137546468402</c:v>
                </c:pt>
                <c:pt idx="448">
                  <c:v>33.3457249070632</c:v>
                </c:pt>
                <c:pt idx="449">
                  <c:v>33.42007434944238</c:v>
                </c:pt>
                <c:pt idx="450">
                  <c:v>33.494423791821568</c:v>
                </c:pt>
                <c:pt idx="451">
                  <c:v>33.568773234200748</c:v>
                </c:pt>
                <c:pt idx="452">
                  <c:v>33.643122676579928</c:v>
                </c:pt>
                <c:pt idx="453">
                  <c:v>33.717472118959115</c:v>
                </c:pt>
                <c:pt idx="454">
                  <c:v>33.791821561338296</c:v>
                </c:pt>
                <c:pt idx="455">
                  <c:v>33.866171003717476</c:v>
                </c:pt>
                <c:pt idx="456">
                  <c:v>33.940520446096656</c:v>
                </c:pt>
                <c:pt idx="457">
                  <c:v>34.014869888475843</c:v>
                </c:pt>
                <c:pt idx="458">
                  <c:v>34.089219330855023</c:v>
                </c:pt>
                <c:pt idx="459">
                  <c:v>34.163568773234203</c:v>
                </c:pt>
                <c:pt idx="460">
                  <c:v>34.237918215613384</c:v>
                </c:pt>
                <c:pt idx="461">
                  <c:v>34.312267657992571</c:v>
                </c:pt>
                <c:pt idx="462">
                  <c:v>34.386617100371751</c:v>
                </c:pt>
                <c:pt idx="463">
                  <c:v>34.460966542750931</c:v>
                </c:pt>
                <c:pt idx="464">
                  <c:v>34.535315985130119</c:v>
                </c:pt>
                <c:pt idx="465">
                  <c:v>34.609665427509299</c:v>
                </c:pt>
                <c:pt idx="466">
                  <c:v>34.684014869888479</c:v>
                </c:pt>
                <c:pt idx="467">
                  <c:v>34.758364312267659</c:v>
                </c:pt>
                <c:pt idx="468">
                  <c:v>34.832713754646846</c:v>
                </c:pt>
                <c:pt idx="469">
                  <c:v>34.907063197026027</c:v>
                </c:pt>
                <c:pt idx="470">
                  <c:v>34.981412639405207</c:v>
                </c:pt>
                <c:pt idx="471">
                  <c:v>35.055762081784394</c:v>
                </c:pt>
                <c:pt idx="472">
                  <c:v>35.130111524163574</c:v>
                </c:pt>
                <c:pt idx="473">
                  <c:v>35.204460966542754</c:v>
                </c:pt>
                <c:pt idx="474">
                  <c:v>35.278810408921935</c:v>
                </c:pt>
                <c:pt idx="475">
                  <c:v>35.353159851301122</c:v>
                </c:pt>
                <c:pt idx="476">
                  <c:v>35.427509293680302</c:v>
                </c:pt>
                <c:pt idx="477">
                  <c:v>35.501858736059482</c:v>
                </c:pt>
                <c:pt idx="478">
                  <c:v>35.576208178438669</c:v>
                </c:pt>
                <c:pt idx="479">
                  <c:v>35.65055762081785</c:v>
                </c:pt>
                <c:pt idx="480">
                  <c:v>35.72490706319703</c:v>
                </c:pt>
                <c:pt idx="481">
                  <c:v>35.79925650557621</c:v>
                </c:pt>
                <c:pt idx="482">
                  <c:v>35.873605947955397</c:v>
                </c:pt>
                <c:pt idx="483">
                  <c:v>35.947955390334577</c:v>
                </c:pt>
                <c:pt idx="484">
                  <c:v>36.022304832713758</c:v>
                </c:pt>
                <c:pt idx="485">
                  <c:v>36.096654275092938</c:v>
                </c:pt>
                <c:pt idx="486">
                  <c:v>36.171003717472125</c:v>
                </c:pt>
                <c:pt idx="487">
                  <c:v>36.245353159851305</c:v>
                </c:pt>
                <c:pt idx="488">
                  <c:v>36.319702602230485</c:v>
                </c:pt>
                <c:pt idx="489">
                  <c:v>36.394052044609673</c:v>
                </c:pt>
                <c:pt idx="490">
                  <c:v>36.468401486988853</c:v>
                </c:pt>
                <c:pt idx="491">
                  <c:v>36.542750929368033</c:v>
                </c:pt>
                <c:pt idx="492">
                  <c:v>36.617100371747213</c:v>
                </c:pt>
                <c:pt idx="493">
                  <c:v>36.6914498141264</c:v>
                </c:pt>
                <c:pt idx="494">
                  <c:v>36.765799256505581</c:v>
                </c:pt>
                <c:pt idx="495">
                  <c:v>36.840148698884761</c:v>
                </c:pt>
                <c:pt idx="496">
                  <c:v>36.914498141263948</c:v>
                </c:pt>
                <c:pt idx="497">
                  <c:v>36.988847583643128</c:v>
                </c:pt>
                <c:pt idx="498">
                  <c:v>37.063197026022308</c:v>
                </c:pt>
                <c:pt idx="499">
                  <c:v>37.137546468401489</c:v>
                </c:pt>
                <c:pt idx="500">
                  <c:v>37.211895910780676</c:v>
                </c:pt>
                <c:pt idx="501">
                  <c:v>37.286245353159856</c:v>
                </c:pt>
                <c:pt idx="502">
                  <c:v>37.360594795539036</c:v>
                </c:pt>
                <c:pt idx="503">
                  <c:v>37.434944237918216</c:v>
                </c:pt>
                <c:pt idx="504">
                  <c:v>37.509293680297404</c:v>
                </c:pt>
                <c:pt idx="505">
                  <c:v>37.583643122676584</c:v>
                </c:pt>
                <c:pt idx="506">
                  <c:v>37.657992565055764</c:v>
                </c:pt>
                <c:pt idx="507">
                  <c:v>37.732342007434951</c:v>
                </c:pt>
                <c:pt idx="508">
                  <c:v>37.806691449814132</c:v>
                </c:pt>
                <c:pt idx="509">
                  <c:v>37.881040892193312</c:v>
                </c:pt>
                <c:pt idx="510">
                  <c:v>37.955390334572492</c:v>
                </c:pt>
                <c:pt idx="511">
                  <c:v>38.029739776951679</c:v>
                </c:pt>
                <c:pt idx="512">
                  <c:v>38.104089219330859</c:v>
                </c:pt>
                <c:pt idx="513">
                  <c:v>38.17843866171004</c:v>
                </c:pt>
                <c:pt idx="514">
                  <c:v>38.252788104089227</c:v>
                </c:pt>
                <c:pt idx="515">
                  <c:v>38.327137546468407</c:v>
                </c:pt>
                <c:pt idx="516">
                  <c:v>38.401486988847587</c:v>
                </c:pt>
                <c:pt idx="517">
                  <c:v>38.475836431226767</c:v>
                </c:pt>
                <c:pt idx="518">
                  <c:v>38.550185873605955</c:v>
                </c:pt>
                <c:pt idx="519">
                  <c:v>38.624535315985135</c:v>
                </c:pt>
                <c:pt idx="520">
                  <c:v>38.698884758364315</c:v>
                </c:pt>
                <c:pt idx="521">
                  <c:v>38.773234200743502</c:v>
                </c:pt>
                <c:pt idx="522">
                  <c:v>38.847583643122682</c:v>
                </c:pt>
                <c:pt idx="523">
                  <c:v>38.921933085501863</c:v>
                </c:pt>
                <c:pt idx="524">
                  <c:v>38.996282527881043</c:v>
                </c:pt>
                <c:pt idx="525">
                  <c:v>39.07063197026023</c:v>
                </c:pt>
                <c:pt idx="526">
                  <c:v>39.14498141263941</c:v>
                </c:pt>
                <c:pt idx="527">
                  <c:v>39.21933085501859</c:v>
                </c:pt>
                <c:pt idx="528">
                  <c:v>39.293680297397771</c:v>
                </c:pt>
                <c:pt idx="529">
                  <c:v>39.368029739776958</c:v>
                </c:pt>
                <c:pt idx="530">
                  <c:v>39.442379182156138</c:v>
                </c:pt>
                <c:pt idx="531">
                  <c:v>39.516728624535318</c:v>
                </c:pt>
                <c:pt idx="532">
                  <c:v>39.591078066914505</c:v>
                </c:pt>
                <c:pt idx="533">
                  <c:v>39.665427509293686</c:v>
                </c:pt>
                <c:pt idx="534">
                  <c:v>39.739776951672866</c:v>
                </c:pt>
                <c:pt idx="535">
                  <c:v>39.814126394052046</c:v>
                </c:pt>
                <c:pt idx="536">
                  <c:v>39.888475836431233</c:v>
                </c:pt>
                <c:pt idx="537">
                  <c:v>39.962825278810413</c:v>
                </c:pt>
                <c:pt idx="538">
                  <c:v>40.037174721189594</c:v>
                </c:pt>
                <c:pt idx="539">
                  <c:v>40.111524163568781</c:v>
                </c:pt>
                <c:pt idx="540">
                  <c:v>40.185873605947961</c:v>
                </c:pt>
                <c:pt idx="541">
                  <c:v>40.260223048327141</c:v>
                </c:pt>
                <c:pt idx="542">
                  <c:v>40.334572490706321</c:v>
                </c:pt>
                <c:pt idx="543">
                  <c:v>40.408921933085509</c:v>
                </c:pt>
                <c:pt idx="544">
                  <c:v>40.483271375464689</c:v>
                </c:pt>
                <c:pt idx="545">
                  <c:v>40.557620817843869</c:v>
                </c:pt>
                <c:pt idx="546">
                  <c:v>40.631970260223049</c:v>
                </c:pt>
                <c:pt idx="547">
                  <c:v>40.706319702602237</c:v>
                </c:pt>
                <c:pt idx="548">
                  <c:v>40.780669144981417</c:v>
                </c:pt>
                <c:pt idx="549">
                  <c:v>40.855018587360597</c:v>
                </c:pt>
                <c:pt idx="550">
                  <c:v>40.929368029739784</c:v>
                </c:pt>
                <c:pt idx="551">
                  <c:v>41.003717472118964</c:v>
                </c:pt>
                <c:pt idx="552">
                  <c:v>41.078066914498145</c:v>
                </c:pt>
                <c:pt idx="553">
                  <c:v>41.152416356877325</c:v>
                </c:pt>
                <c:pt idx="554">
                  <c:v>41.226765799256512</c:v>
                </c:pt>
                <c:pt idx="555">
                  <c:v>41.301115241635692</c:v>
                </c:pt>
                <c:pt idx="556">
                  <c:v>41.375464684014872</c:v>
                </c:pt>
                <c:pt idx="557">
                  <c:v>41.44981412639406</c:v>
                </c:pt>
                <c:pt idx="558">
                  <c:v>41.52416356877324</c:v>
                </c:pt>
                <c:pt idx="559">
                  <c:v>41.59851301115242</c:v>
                </c:pt>
                <c:pt idx="560">
                  <c:v>41.6728624535316</c:v>
                </c:pt>
                <c:pt idx="561">
                  <c:v>41.747211895910787</c:v>
                </c:pt>
                <c:pt idx="562">
                  <c:v>41.821561338289968</c:v>
                </c:pt>
                <c:pt idx="563">
                  <c:v>41.895910780669148</c:v>
                </c:pt>
                <c:pt idx="564">
                  <c:v>41.970260223048335</c:v>
                </c:pt>
                <c:pt idx="565">
                  <c:v>42.044609665427515</c:v>
                </c:pt>
                <c:pt idx="566">
                  <c:v>42.118959107806695</c:v>
                </c:pt>
                <c:pt idx="567">
                  <c:v>42.193308550185876</c:v>
                </c:pt>
                <c:pt idx="568">
                  <c:v>42.267657992565063</c:v>
                </c:pt>
                <c:pt idx="569">
                  <c:v>42.342007434944243</c:v>
                </c:pt>
                <c:pt idx="570">
                  <c:v>42.416356877323423</c:v>
                </c:pt>
                <c:pt idx="571">
                  <c:v>42.490706319702603</c:v>
                </c:pt>
                <c:pt idx="572">
                  <c:v>42.565055762081791</c:v>
                </c:pt>
                <c:pt idx="573">
                  <c:v>42.639405204460971</c:v>
                </c:pt>
                <c:pt idx="574">
                  <c:v>42.713754646840151</c:v>
                </c:pt>
                <c:pt idx="575">
                  <c:v>42.788104089219338</c:v>
                </c:pt>
                <c:pt idx="576">
                  <c:v>42.862453531598518</c:v>
                </c:pt>
                <c:pt idx="577">
                  <c:v>42.936802973977699</c:v>
                </c:pt>
                <c:pt idx="578">
                  <c:v>43.011152416356879</c:v>
                </c:pt>
                <c:pt idx="579">
                  <c:v>43.085501858736066</c:v>
                </c:pt>
                <c:pt idx="580">
                  <c:v>43.159851301115246</c:v>
                </c:pt>
                <c:pt idx="581">
                  <c:v>43.234200743494426</c:v>
                </c:pt>
                <c:pt idx="582">
                  <c:v>43.308550185873614</c:v>
                </c:pt>
                <c:pt idx="583">
                  <c:v>43.382899628252794</c:v>
                </c:pt>
                <c:pt idx="584">
                  <c:v>43.457249070631974</c:v>
                </c:pt>
                <c:pt idx="585">
                  <c:v>43.531598513011154</c:v>
                </c:pt>
                <c:pt idx="586">
                  <c:v>43.605947955390342</c:v>
                </c:pt>
                <c:pt idx="587">
                  <c:v>43.680297397769522</c:v>
                </c:pt>
                <c:pt idx="588">
                  <c:v>43.754646840148702</c:v>
                </c:pt>
                <c:pt idx="589">
                  <c:v>43.828996282527889</c:v>
                </c:pt>
                <c:pt idx="590">
                  <c:v>43.903345724907069</c:v>
                </c:pt>
                <c:pt idx="591">
                  <c:v>43.97769516728625</c:v>
                </c:pt>
                <c:pt idx="592">
                  <c:v>44.05204460966543</c:v>
                </c:pt>
                <c:pt idx="593">
                  <c:v>44.126394052044617</c:v>
                </c:pt>
                <c:pt idx="594">
                  <c:v>44.200743494423797</c:v>
                </c:pt>
                <c:pt idx="595">
                  <c:v>44.275092936802977</c:v>
                </c:pt>
                <c:pt idx="596">
                  <c:v>44.349442379182157</c:v>
                </c:pt>
                <c:pt idx="597">
                  <c:v>44.423791821561345</c:v>
                </c:pt>
                <c:pt idx="598">
                  <c:v>44.498141263940525</c:v>
                </c:pt>
                <c:pt idx="599">
                  <c:v>44.572490706319705</c:v>
                </c:pt>
                <c:pt idx="600">
                  <c:v>44.646840148698892</c:v>
                </c:pt>
                <c:pt idx="601">
                  <c:v>44.721189591078073</c:v>
                </c:pt>
                <c:pt idx="602">
                  <c:v>44.795539033457253</c:v>
                </c:pt>
                <c:pt idx="603">
                  <c:v>44.869888475836433</c:v>
                </c:pt>
                <c:pt idx="604">
                  <c:v>44.94423791821562</c:v>
                </c:pt>
                <c:pt idx="605">
                  <c:v>45.0185873605948</c:v>
                </c:pt>
                <c:pt idx="606">
                  <c:v>45.092936802973981</c:v>
                </c:pt>
                <c:pt idx="607">
                  <c:v>45.167286245353168</c:v>
                </c:pt>
                <c:pt idx="608">
                  <c:v>45.241635687732348</c:v>
                </c:pt>
                <c:pt idx="609">
                  <c:v>45.315985130111528</c:v>
                </c:pt>
                <c:pt idx="610">
                  <c:v>45.390334572490708</c:v>
                </c:pt>
                <c:pt idx="611">
                  <c:v>45.464684014869896</c:v>
                </c:pt>
                <c:pt idx="612">
                  <c:v>45.539033457249076</c:v>
                </c:pt>
                <c:pt idx="613">
                  <c:v>45.613382899628256</c:v>
                </c:pt>
                <c:pt idx="614">
                  <c:v>45.687732342007436</c:v>
                </c:pt>
                <c:pt idx="615">
                  <c:v>45.762081784386623</c:v>
                </c:pt>
                <c:pt idx="616">
                  <c:v>45.836431226765804</c:v>
                </c:pt>
                <c:pt idx="617">
                  <c:v>45.910780669144984</c:v>
                </c:pt>
                <c:pt idx="618">
                  <c:v>45.985130111524171</c:v>
                </c:pt>
                <c:pt idx="619">
                  <c:v>46.059479553903351</c:v>
                </c:pt>
                <c:pt idx="620">
                  <c:v>46.133828996282531</c:v>
                </c:pt>
                <c:pt idx="621">
                  <c:v>46.208178438661712</c:v>
                </c:pt>
                <c:pt idx="622">
                  <c:v>46.282527881040899</c:v>
                </c:pt>
                <c:pt idx="623">
                  <c:v>46.356877323420079</c:v>
                </c:pt>
                <c:pt idx="624">
                  <c:v>46.431226765799259</c:v>
                </c:pt>
                <c:pt idx="625">
                  <c:v>46.505576208178447</c:v>
                </c:pt>
                <c:pt idx="626">
                  <c:v>46.579925650557627</c:v>
                </c:pt>
                <c:pt idx="627">
                  <c:v>46.654275092936807</c:v>
                </c:pt>
                <c:pt idx="628">
                  <c:v>46.728624535315987</c:v>
                </c:pt>
                <c:pt idx="629">
                  <c:v>46.802973977695174</c:v>
                </c:pt>
                <c:pt idx="630">
                  <c:v>46.877323420074354</c:v>
                </c:pt>
                <c:pt idx="631">
                  <c:v>46.951672862453535</c:v>
                </c:pt>
                <c:pt idx="632">
                  <c:v>47.026022304832722</c:v>
                </c:pt>
                <c:pt idx="633">
                  <c:v>47.100371747211902</c:v>
                </c:pt>
                <c:pt idx="634">
                  <c:v>47.174721189591082</c:v>
                </c:pt>
                <c:pt idx="635">
                  <c:v>47.249070631970262</c:v>
                </c:pt>
                <c:pt idx="636">
                  <c:v>47.32342007434945</c:v>
                </c:pt>
                <c:pt idx="637">
                  <c:v>47.39776951672863</c:v>
                </c:pt>
                <c:pt idx="638">
                  <c:v>47.47211895910781</c:v>
                </c:pt>
                <c:pt idx="639">
                  <c:v>47.54646840148699</c:v>
                </c:pt>
                <c:pt idx="640">
                  <c:v>47.620817843866178</c:v>
                </c:pt>
                <c:pt idx="641">
                  <c:v>47.695167286245358</c:v>
                </c:pt>
                <c:pt idx="642">
                  <c:v>47.769516728624538</c:v>
                </c:pt>
                <c:pt idx="643">
                  <c:v>47.843866171003725</c:v>
                </c:pt>
                <c:pt idx="644">
                  <c:v>47.918215613382905</c:v>
                </c:pt>
                <c:pt idx="645">
                  <c:v>47.992565055762086</c:v>
                </c:pt>
                <c:pt idx="646">
                  <c:v>48.066914498141266</c:v>
                </c:pt>
                <c:pt idx="647">
                  <c:v>48.141263940520453</c:v>
                </c:pt>
                <c:pt idx="648">
                  <c:v>48.215613382899633</c:v>
                </c:pt>
                <c:pt idx="649">
                  <c:v>48.289962825278813</c:v>
                </c:pt>
                <c:pt idx="650">
                  <c:v>48.364312267658001</c:v>
                </c:pt>
                <c:pt idx="651">
                  <c:v>48.438661710037181</c:v>
                </c:pt>
                <c:pt idx="652">
                  <c:v>48.513011152416361</c:v>
                </c:pt>
                <c:pt idx="653">
                  <c:v>48.587360594795541</c:v>
                </c:pt>
                <c:pt idx="654">
                  <c:v>48.661710037174728</c:v>
                </c:pt>
                <c:pt idx="655">
                  <c:v>48.736059479553909</c:v>
                </c:pt>
                <c:pt idx="656">
                  <c:v>48.810408921933089</c:v>
                </c:pt>
                <c:pt idx="657">
                  <c:v>48.884758364312269</c:v>
                </c:pt>
                <c:pt idx="658">
                  <c:v>48.959107806691456</c:v>
                </c:pt>
                <c:pt idx="659">
                  <c:v>49.033457249070636</c:v>
                </c:pt>
                <c:pt idx="660">
                  <c:v>49.107806691449817</c:v>
                </c:pt>
                <c:pt idx="661">
                  <c:v>49.182156133829004</c:v>
                </c:pt>
                <c:pt idx="662">
                  <c:v>49.256505576208184</c:v>
                </c:pt>
                <c:pt idx="663">
                  <c:v>49.330855018587364</c:v>
                </c:pt>
                <c:pt idx="664">
                  <c:v>49.405204460966544</c:v>
                </c:pt>
                <c:pt idx="665">
                  <c:v>49.479553903345732</c:v>
                </c:pt>
                <c:pt idx="666">
                  <c:v>49.553903345724912</c:v>
                </c:pt>
                <c:pt idx="667">
                  <c:v>49.628252788104092</c:v>
                </c:pt>
                <c:pt idx="668">
                  <c:v>49.702602230483279</c:v>
                </c:pt>
                <c:pt idx="669">
                  <c:v>49.776951672862459</c:v>
                </c:pt>
                <c:pt idx="670">
                  <c:v>49.85130111524164</c:v>
                </c:pt>
                <c:pt idx="671">
                  <c:v>49.92565055762082</c:v>
                </c:pt>
                <c:pt idx="672">
                  <c:v>50.000000000000007</c:v>
                </c:pt>
                <c:pt idx="673">
                  <c:v>50.074349442379187</c:v>
                </c:pt>
                <c:pt idx="674">
                  <c:v>50.148698884758367</c:v>
                </c:pt>
                <c:pt idx="675">
                  <c:v>50.223048327137555</c:v>
                </c:pt>
                <c:pt idx="676">
                  <c:v>50.297397769516735</c:v>
                </c:pt>
                <c:pt idx="677">
                  <c:v>50.371747211895915</c:v>
                </c:pt>
                <c:pt idx="678">
                  <c:v>50.446096654275095</c:v>
                </c:pt>
                <c:pt idx="679">
                  <c:v>50.520446096654283</c:v>
                </c:pt>
                <c:pt idx="680">
                  <c:v>50.594795539033463</c:v>
                </c:pt>
                <c:pt idx="681">
                  <c:v>50.669144981412643</c:v>
                </c:pt>
                <c:pt idx="682">
                  <c:v>50.743494423791823</c:v>
                </c:pt>
                <c:pt idx="683">
                  <c:v>50.81784386617101</c:v>
                </c:pt>
                <c:pt idx="684">
                  <c:v>50.892193308550191</c:v>
                </c:pt>
                <c:pt idx="685">
                  <c:v>50.966542750929371</c:v>
                </c:pt>
                <c:pt idx="686">
                  <c:v>51.040892193308558</c:v>
                </c:pt>
                <c:pt idx="687">
                  <c:v>51.115241635687738</c:v>
                </c:pt>
                <c:pt idx="688">
                  <c:v>51.189591078066918</c:v>
                </c:pt>
                <c:pt idx="689">
                  <c:v>51.263940520446099</c:v>
                </c:pt>
                <c:pt idx="690">
                  <c:v>51.338289962825286</c:v>
                </c:pt>
                <c:pt idx="691">
                  <c:v>51.412639405204466</c:v>
                </c:pt>
                <c:pt idx="692">
                  <c:v>51.486988847583646</c:v>
                </c:pt>
                <c:pt idx="693">
                  <c:v>51.561338289962833</c:v>
                </c:pt>
                <c:pt idx="694">
                  <c:v>51.635687732342014</c:v>
                </c:pt>
                <c:pt idx="695">
                  <c:v>51.710037174721194</c:v>
                </c:pt>
                <c:pt idx="696">
                  <c:v>51.784386617100374</c:v>
                </c:pt>
                <c:pt idx="697">
                  <c:v>51.858736059479561</c:v>
                </c:pt>
                <c:pt idx="698">
                  <c:v>51.933085501858741</c:v>
                </c:pt>
                <c:pt idx="699">
                  <c:v>52.007434944237922</c:v>
                </c:pt>
                <c:pt idx="700">
                  <c:v>52.081784386617109</c:v>
                </c:pt>
                <c:pt idx="701">
                  <c:v>52.156133828996289</c:v>
                </c:pt>
                <c:pt idx="702">
                  <c:v>52.230483271375469</c:v>
                </c:pt>
                <c:pt idx="703">
                  <c:v>52.304832713754649</c:v>
                </c:pt>
                <c:pt idx="704">
                  <c:v>52.379182156133837</c:v>
                </c:pt>
                <c:pt idx="705">
                  <c:v>52.453531598513017</c:v>
                </c:pt>
                <c:pt idx="706">
                  <c:v>52.527881040892197</c:v>
                </c:pt>
                <c:pt idx="707">
                  <c:v>52.602230483271377</c:v>
                </c:pt>
                <c:pt idx="708">
                  <c:v>52.676579925650564</c:v>
                </c:pt>
                <c:pt idx="709">
                  <c:v>52.750929368029745</c:v>
                </c:pt>
                <c:pt idx="710">
                  <c:v>52.825278810408925</c:v>
                </c:pt>
                <c:pt idx="711">
                  <c:v>52.899628252788112</c:v>
                </c:pt>
                <c:pt idx="712">
                  <c:v>52.973977695167292</c:v>
                </c:pt>
                <c:pt idx="713">
                  <c:v>53.048327137546472</c:v>
                </c:pt>
                <c:pt idx="714">
                  <c:v>53.122676579925653</c:v>
                </c:pt>
                <c:pt idx="715">
                  <c:v>53.19702602230484</c:v>
                </c:pt>
                <c:pt idx="716">
                  <c:v>53.27137546468402</c:v>
                </c:pt>
                <c:pt idx="717">
                  <c:v>53.3457249070632</c:v>
                </c:pt>
                <c:pt idx="718">
                  <c:v>53.420074349442388</c:v>
                </c:pt>
                <c:pt idx="719">
                  <c:v>53.494423791821568</c:v>
                </c:pt>
                <c:pt idx="720">
                  <c:v>53.568773234200748</c:v>
                </c:pt>
                <c:pt idx="721">
                  <c:v>53.643122676579928</c:v>
                </c:pt>
                <c:pt idx="722">
                  <c:v>53.717472118959115</c:v>
                </c:pt>
                <c:pt idx="723">
                  <c:v>53.791821561338296</c:v>
                </c:pt>
                <c:pt idx="724">
                  <c:v>53.866171003717476</c:v>
                </c:pt>
                <c:pt idx="725">
                  <c:v>53.940520446096656</c:v>
                </c:pt>
                <c:pt idx="726">
                  <c:v>54.014869888475843</c:v>
                </c:pt>
                <c:pt idx="727">
                  <c:v>54.089219330855023</c:v>
                </c:pt>
                <c:pt idx="728">
                  <c:v>54.163568773234203</c:v>
                </c:pt>
                <c:pt idx="729">
                  <c:v>54.237918215613391</c:v>
                </c:pt>
                <c:pt idx="730">
                  <c:v>54.312267657992571</c:v>
                </c:pt>
                <c:pt idx="731">
                  <c:v>54.386617100371751</c:v>
                </c:pt>
                <c:pt idx="732">
                  <c:v>54.460966542750931</c:v>
                </c:pt>
                <c:pt idx="733">
                  <c:v>54.535315985130119</c:v>
                </c:pt>
                <c:pt idx="734">
                  <c:v>54.609665427509299</c:v>
                </c:pt>
                <c:pt idx="735">
                  <c:v>54.684014869888479</c:v>
                </c:pt>
                <c:pt idx="736">
                  <c:v>54.758364312267666</c:v>
                </c:pt>
                <c:pt idx="737">
                  <c:v>54.832713754646846</c:v>
                </c:pt>
                <c:pt idx="738">
                  <c:v>54.907063197026027</c:v>
                </c:pt>
                <c:pt idx="739">
                  <c:v>54.981412639405207</c:v>
                </c:pt>
                <c:pt idx="740">
                  <c:v>55.055762081784394</c:v>
                </c:pt>
                <c:pt idx="741">
                  <c:v>55.130111524163574</c:v>
                </c:pt>
                <c:pt idx="742">
                  <c:v>55.204460966542754</c:v>
                </c:pt>
                <c:pt idx="743">
                  <c:v>55.278810408921942</c:v>
                </c:pt>
                <c:pt idx="744">
                  <c:v>55.353159851301122</c:v>
                </c:pt>
                <c:pt idx="745">
                  <c:v>55.427509293680302</c:v>
                </c:pt>
                <c:pt idx="746">
                  <c:v>55.501858736059482</c:v>
                </c:pt>
                <c:pt idx="747">
                  <c:v>55.576208178438669</c:v>
                </c:pt>
                <c:pt idx="748">
                  <c:v>55.65055762081785</c:v>
                </c:pt>
                <c:pt idx="749">
                  <c:v>55.72490706319703</c:v>
                </c:pt>
                <c:pt idx="750">
                  <c:v>55.79925650557621</c:v>
                </c:pt>
                <c:pt idx="751">
                  <c:v>55.873605947955397</c:v>
                </c:pt>
                <c:pt idx="752">
                  <c:v>55.947955390334577</c:v>
                </c:pt>
                <c:pt idx="753">
                  <c:v>56.022304832713758</c:v>
                </c:pt>
                <c:pt idx="754">
                  <c:v>56.096654275092945</c:v>
                </c:pt>
                <c:pt idx="755">
                  <c:v>56.171003717472125</c:v>
                </c:pt>
                <c:pt idx="756">
                  <c:v>56.245353159851305</c:v>
                </c:pt>
                <c:pt idx="757">
                  <c:v>56.319702602230485</c:v>
                </c:pt>
                <c:pt idx="758">
                  <c:v>56.394052044609673</c:v>
                </c:pt>
                <c:pt idx="759">
                  <c:v>56.468401486988853</c:v>
                </c:pt>
                <c:pt idx="760">
                  <c:v>56.542750929368033</c:v>
                </c:pt>
                <c:pt idx="761">
                  <c:v>56.61710037174722</c:v>
                </c:pt>
                <c:pt idx="762">
                  <c:v>56.6914498141264</c:v>
                </c:pt>
                <c:pt idx="763">
                  <c:v>56.765799256505581</c:v>
                </c:pt>
                <c:pt idx="764">
                  <c:v>56.840148698884761</c:v>
                </c:pt>
                <c:pt idx="765">
                  <c:v>56.914498141263948</c:v>
                </c:pt>
                <c:pt idx="766">
                  <c:v>56.988847583643128</c:v>
                </c:pt>
                <c:pt idx="767">
                  <c:v>57.063197026022308</c:v>
                </c:pt>
                <c:pt idx="768">
                  <c:v>57.137546468401489</c:v>
                </c:pt>
                <c:pt idx="769">
                  <c:v>57.211895910780676</c:v>
                </c:pt>
                <c:pt idx="770">
                  <c:v>57.286245353159856</c:v>
                </c:pt>
                <c:pt idx="771">
                  <c:v>57.360594795539036</c:v>
                </c:pt>
                <c:pt idx="772">
                  <c:v>57.434944237918224</c:v>
                </c:pt>
                <c:pt idx="773">
                  <c:v>57.509293680297404</c:v>
                </c:pt>
                <c:pt idx="774">
                  <c:v>57.583643122676584</c:v>
                </c:pt>
                <c:pt idx="775">
                  <c:v>57.657992565055764</c:v>
                </c:pt>
                <c:pt idx="776">
                  <c:v>57.732342007434951</c:v>
                </c:pt>
                <c:pt idx="777">
                  <c:v>57.806691449814132</c:v>
                </c:pt>
                <c:pt idx="778">
                  <c:v>57.881040892193312</c:v>
                </c:pt>
                <c:pt idx="779">
                  <c:v>57.955390334572499</c:v>
                </c:pt>
                <c:pt idx="780">
                  <c:v>58.029739776951679</c:v>
                </c:pt>
                <c:pt idx="781">
                  <c:v>58.104089219330859</c:v>
                </c:pt>
                <c:pt idx="782">
                  <c:v>58.17843866171004</c:v>
                </c:pt>
                <c:pt idx="783">
                  <c:v>58.252788104089227</c:v>
                </c:pt>
                <c:pt idx="784">
                  <c:v>58.327137546468407</c:v>
                </c:pt>
                <c:pt idx="785">
                  <c:v>58.401486988847587</c:v>
                </c:pt>
                <c:pt idx="786">
                  <c:v>58.475836431226774</c:v>
                </c:pt>
                <c:pt idx="787">
                  <c:v>58.550185873605955</c:v>
                </c:pt>
                <c:pt idx="788">
                  <c:v>58.624535315985135</c:v>
                </c:pt>
                <c:pt idx="789">
                  <c:v>58.698884758364315</c:v>
                </c:pt>
                <c:pt idx="790">
                  <c:v>58.773234200743502</c:v>
                </c:pt>
                <c:pt idx="791">
                  <c:v>58.847583643122682</c:v>
                </c:pt>
                <c:pt idx="792">
                  <c:v>58.921933085501863</c:v>
                </c:pt>
                <c:pt idx="793">
                  <c:v>58.996282527881043</c:v>
                </c:pt>
                <c:pt idx="794">
                  <c:v>59.07063197026023</c:v>
                </c:pt>
                <c:pt idx="795">
                  <c:v>59.14498141263941</c:v>
                </c:pt>
                <c:pt idx="796">
                  <c:v>59.21933085501859</c:v>
                </c:pt>
                <c:pt idx="797">
                  <c:v>59.293680297397778</c:v>
                </c:pt>
                <c:pt idx="798">
                  <c:v>59.368029739776958</c:v>
                </c:pt>
                <c:pt idx="799">
                  <c:v>59.442379182156138</c:v>
                </c:pt>
                <c:pt idx="800">
                  <c:v>59.516728624535318</c:v>
                </c:pt>
                <c:pt idx="801">
                  <c:v>59.591078066914505</c:v>
                </c:pt>
                <c:pt idx="802">
                  <c:v>59.665427509293686</c:v>
                </c:pt>
                <c:pt idx="803">
                  <c:v>59.739776951672866</c:v>
                </c:pt>
                <c:pt idx="804">
                  <c:v>59.814126394052053</c:v>
                </c:pt>
                <c:pt idx="805">
                  <c:v>59.888475836431233</c:v>
                </c:pt>
                <c:pt idx="806">
                  <c:v>59.962825278810413</c:v>
                </c:pt>
                <c:pt idx="807">
                  <c:v>60.037174721189594</c:v>
                </c:pt>
                <c:pt idx="808">
                  <c:v>60.111524163568781</c:v>
                </c:pt>
                <c:pt idx="809">
                  <c:v>60.185873605947961</c:v>
                </c:pt>
                <c:pt idx="810">
                  <c:v>60.260223048327141</c:v>
                </c:pt>
                <c:pt idx="811">
                  <c:v>60.334572490706329</c:v>
                </c:pt>
                <c:pt idx="812">
                  <c:v>60.408921933085509</c:v>
                </c:pt>
                <c:pt idx="813">
                  <c:v>60.483271375464689</c:v>
                </c:pt>
                <c:pt idx="814">
                  <c:v>60.557620817843869</c:v>
                </c:pt>
                <c:pt idx="815">
                  <c:v>60.631970260223056</c:v>
                </c:pt>
                <c:pt idx="816">
                  <c:v>60.706319702602237</c:v>
                </c:pt>
                <c:pt idx="817">
                  <c:v>60.780669144981417</c:v>
                </c:pt>
                <c:pt idx="818">
                  <c:v>60.855018587360597</c:v>
                </c:pt>
                <c:pt idx="819">
                  <c:v>60.929368029739784</c:v>
                </c:pt>
                <c:pt idx="820">
                  <c:v>61.003717472118964</c:v>
                </c:pt>
                <c:pt idx="821">
                  <c:v>61.078066914498145</c:v>
                </c:pt>
                <c:pt idx="822">
                  <c:v>61.152416356877332</c:v>
                </c:pt>
                <c:pt idx="823">
                  <c:v>61.226765799256512</c:v>
                </c:pt>
                <c:pt idx="824">
                  <c:v>61.301115241635692</c:v>
                </c:pt>
                <c:pt idx="825">
                  <c:v>61.375464684014872</c:v>
                </c:pt>
                <c:pt idx="826">
                  <c:v>61.44981412639406</c:v>
                </c:pt>
                <c:pt idx="827">
                  <c:v>61.52416356877324</c:v>
                </c:pt>
                <c:pt idx="828">
                  <c:v>61.59851301115242</c:v>
                </c:pt>
                <c:pt idx="829">
                  <c:v>61.672862453531607</c:v>
                </c:pt>
                <c:pt idx="830">
                  <c:v>61.747211895910787</c:v>
                </c:pt>
                <c:pt idx="831">
                  <c:v>61.821561338289968</c:v>
                </c:pt>
                <c:pt idx="832">
                  <c:v>61.895910780669148</c:v>
                </c:pt>
                <c:pt idx="833">
                  <c:v>61.970260223048335</c:v>
                </c:pt>
                <c:pt idx="834">
                  <c:v>62.044609665427515</c:v>
                </c:pt>
                <c:pt idx="835">
                  <c:v>62.118959107806695</c:v>
                </c:pt>
                <c:pt idx="836">
                  <c:v>62.193308550185876</c:v>
                </c:pt>
                <c:pt idx="837">
                  <c:v>62.267657992565063</c:v>
                </c:pt>
                <c:pt idx="838">
                  <c:v>62.342007434944243</c:v>
                </c:pt>
                <c:pt idx="839">
                  <c:v>62.416356877323423</c:v>
                </c:pt>
                <c:pt idx="840">
                  <c:v>62.49070631970261</c:v>
                </c:pt>
                <c:pt idx="841">
                  <c:v>62.565055762081791</c:v>
                </c:pt>
                <c:pt idx="842">
                  <c:v>62.639405204460971</c:v>
                </c:pt>
                <c:pt idx="843">
                  <c:v>62.713754646840151</c:v>
                </c:pt>
                <c:pt idx="844">
                  <c:v>62.788104089219338</c:v>
                </c:pt>
                <c:pt idx="845">
                  <c:v>62.862453531598518</c:v>
                </c:pt>
                <c:pt idx="846">
                  <c:v>62.936802973977699</c:v>
                </c:pt>
                <c:pt idx="847">
                  <c:v>63.011152416356886</c:v>
                </c:pt>
                <c:pt idx="848">
                  <c:v>63.085501858736066</c:v>
                </c:pt>
                <c:pt idx="849">
                  <c:v>63.159851301115246</c:v>
                </c:pt>
                <c:pt idx="850">
                  <c:v>63.234200743494426</c:v>
                </c:pt>
                <c:pt idx="851">
                  <c:v>63.308550185873614</c:v>
                </c:pt>
                <c:pt idx="852">
                  <c:v>63.382899628252794</c:v>
                </c:pt>
                <c:pt idx="853">
                  <c:v>63.457249070631974</c:v>
                </c:pt>
                <c:pt idx="854">
                  <c:v>63.531598513011161</c:v>
                </c:pt>
                <c:pt idx="855">
                  <c:v>63.605947955390342</c:v>
                </c:pt>
                <c:pt idx="856">
                  <c:v>63.680297397769522</c:v>
                </c:pt>
                <c:pt idx="857">
                  <c:v>63.754646840148702</c:v>
                </c:pt>
                <c:pt idx="858">
                  <c:v>63.828996282527889</c:v>
                </c:pt>
                <c:pt idx="859">
                  <c:v>63.903345724907069</c:v>
                </c:pt>
                <c:pt idx="860">
                  <c:v>63.97769516728625</c:v>
                </c:pt>
                <c:pt idx="861">
                  <c:v>64.05204460966543</c:v>
                </c:pt>
                <c:pt idx="862">
                  <c:v>64.126394052044603</c:v>
                </c:pt>
                <c:pt idx="863">
                  <c:v>64.20074349442379</c:v>
                </c:pt>
                <c:pt idx="864">
                  <c:v>64.275092936802977</c:v>
                </c:pt>
                <c:pt idx="865">
                  <c:v>64.34944237918215</c:v>
                </c:pt>
                <c:pt idx="866">
                  <c:v>64.423791821561338</c:v>
                </c:pt>
                <c:pt idx="867">
                  <c:v>64.498141263940525</c:v>
                </c:pt>
                <c:pt idx="868">
                  <c:v>64.572490706319698</c:v>
                </c:pt>
                <c:pt idx="869">
                  <c:v>64.646840148698885</c:v>
                </c:pt>
                <c:pt idx="870">
                  <c:v>64.721189591078058</c:v>
                </c:pt>
                <c:pt idx="871">
                  <c:v>64.795539033457246</c:v>
                </c:pt>
                <c:pt idx="872">
                  <c:v>64.869888475836433</c:v>
                </c:pt>
                <c:pt idx="873">
                  <c:v>64.944237918215606</c:v>
                </c:pt>
                <c:pt idx="874">
                  <c:v>65.018587360594793</c:v>
                </c:pt>
                <c:pt idx="875">
                  <c:v>65.092936802973981</c:v>
                </c:pt>
                <c:pt idx="876">
                  <c:v>65.167286245353154</c:v>
                </c:pt>
                <c:pt idx="877">
                  <c:v>65.241635687732341</c:v>
                </c:pt>
                <c:pt idx="878">
                  <c:v>65.315985130111528</c:v>
                </c:pt>
                <c:pt idx="879">
                  <c:v>65.390334572490701</c:v>
                </c:pt>
                <c:pt idx="880">
                  <c:v>65.464684014869889</c:v>
                </c:pt>
                <c:pt idx="881">
                  <c:v>65.539033457249076</c:v>
                </c:pt>
                <c:pt idx="882">
                  <c:v>65.613382899628249</c:v>
                </c:pt>
                <c:pt idx="883">
                  <c:v>65.687732342007436</c:v>
                </c:pt>
                <c:pt idx="884">
                  <c:v>65.762081784386609</c:v>
                </c:pt>
                <c:pt idx="885">
                  <c:v>65.836431226765797</c:v>
                </c:pt>
                <c:pt idx="886">
                  <c:v>65.910780669144984</c:v>
                </c:pt>
                <c:pt idx="887">
                  <c:v>65.985130111524157</c:v>
                </c:pt>
                <c:pt idx="888">
                  <c:v>66.059479553903344</c:v>
                </c:pt>
                <c:pt idx="889">
                  <c:v>66.133828996282531</c:v>
                </c:pt>
                <c:pt idx="890">
                  <c:v>66.208178438661704</c:v>
                </c:pt>
                <c:pt idx="891">
                  <c:v>66.282527881040892</c:v>
                </c:pt>
                <c:pt idx="892">
                  <c:v>66.356877323420079</c:v>
                </c:pt>
                <c:pt idx="893">
                  <c:v>66.431226765799252</c:v>
                </c:pt>
                <c:pt idx="894">
                  <c:v>66.505576208178439</c:v>
                </c:pt>
                <c:pt idx="895">
                  <c:v>66.579925650557612</c:v>
                </c:pt>
                <c:pt idx="896">
                  <c:v>66.6542750929368</c:v>
                </c:pt>
                <c:pt idx="897">
                  <c:v>66.728624535315987</c:v>
                </c:pt>
                <c:pt idx="898">
                  <c:v>66.80297397769516</c:v>
                </c:pt>
                <c:pt idx="899">
                  <c:v>66.877323420074347</c:v>
                </c:pt>
                <c:pt idx="900">
                  <c:v>66.951672862453535</c:v>
                </c:pt>
                <c:pt idx="901">
                  <c:v>67.026022304832708</c:v>
                </c:pt>
                <c:pt idx="902">
                  <c:v>67.100371747211895</c:v>
                </c:pt>
                <c:pt idx="903">
                  <c:v>67.174721189591082</c:v>
                </c:pt>
                <c:pt idx="904">
                  <c:v>67.249070631970255</c:v>
                </c:pt>
                <c:pt idx="905">
                  <c:v>67.323420074349443</c:v>
                </c:pt>
                <c:pt idx="906">
                  <c:v>67.39776951672863</c:v>
                </c:pt>
                <c:pt idx="907">
                  <c:v>67.472118959107803</c:v>
                </c:pt>
                <c:pt idx="908">
                  <c:v>67.54646840148699</c:v>
                </c:pt>
                <c:pt idx="909">
                  <c:v>67.620817843866163</c:v>
                </c:pt>
                <c:pt idx="910">
                  <c:v>67.695167286245351</c:v>
                </c:pt>
                <c:pt idx="911">
                  <c:v>67.769516728624538</c:v>
                </c:pt>
                <c:pt idx="912">
                  <c:v>67.843866171003711</c:v>
                </c:pt>
                <c:pt idx="913">
                  <c:v>67.918215613382898</c:v>
                </c:pt>
                <c:pt idx="914">
                  <c:v>67.992565055762086</c:v>
                </c:pt>
                <c:pt idx="915">
                  <c:v>68.066914498141259</c:v>
                </c:pt>
                <c:pt idx="916">
                  <c:v>68.141263940520446</c:v>
                </c:pt>
                <c:pt idx="917">
                  <c:v>68.215613382899633</c:v>
                </c:pt>
                <c:pt idx="918">
                  <c:v>68.289962825278806</c:v>
                </c:pt>
                <c:pt idx="919">
                  <c:v>68.364312267657994</c:v>
                </c:pt>
                <c:pt idx="920">
                  <c:v>68.438661710037167</c:v>
                </c:pt>
                <c:pt idx="921">
                  <c:v>68.513011152416354</c:v>
                </c:pt>
                <c:pt idx="922">
                  <c:v>68.587360594795541</c:v>
                </c:pt>
                <c:pt idx="923">
                  <c:v>68.661710037174714</c:v>
                </c:pt>
                <c:pt idx="924">
                  <c:v>68.736059479553901</c:v>
                </c:pt>
                <c:pt idx="925">
                  <c:v>68.810408921933089</c:v>
                </c:pt>
                <c:pt idx="926">
                  <c:v>68.884758364312262</c:v>
                </c:pt>
                <c:pt idx="927">
                  <c:v>68.959107806691449</c:v>
                </c:pt>
                <c:pt idx="928">
                  <c:v>69.033457249070636</c:v>
                </c:pt>
                <c:pt idx="929">
                  <c:v>69.107806691449809</c:v>
                </c:pt>
                <c:pt idx="930">
                  <c:v>69.182156133828997</c:v>
                </c:pt>
                <c:pt idx="931">
                  <c:v>69.256505576208184</c:v>
                </c:pt>
                <c:pt idx="932">
                  <c:v>69.330855018587357</c:v>
                </c:pt>
                <c:pt idx="933">
                  <c:v>69.405204460966544</c:v>
                </c:pt>
                <c:pt idx="934">
                  <c:v>69.479553903345717</c:v>
                </c:pt>
                <c:pt idx="935">
                  <c:v>69.553903345724905</c:v>
                </c:pt>
                <c:pt idx="936">
                  <c:v>69.628252788104092</c:v>
                </c:pt>
                <c:pt idx="937">
                  <c:v>69.702602230483265</c:v>
                </c:pt>
                <c:pt idx="938">
                  <c:v>69.776951672862452</c:v>
                </c:pt>
                <c:pt idx="939">
                  <c:v>69.85130111524164</c:v>
                </c:pt>
                <c:pt idx="940">
                  <c:v>69.925650557620813</c:v>
                </c:pt>
                <c:pt idx="941">
                  <c:v>70</c:v>
                </c:pt>
                <c:pt idx="942">
                  <c:v>70.074349442379187</c:v>
                </c:pt>
                <c:pt idx="943">
                  <c:v>70.14869888475836</c:v>
                </c:pt>
                <c:pt idx="944">
                  <c:v>70.223048327137548</c:v>
                </c:pt>
                <c:pt idx="945">
                  <c:v>70.297397769516721</c:v>
                </c:pt>
                <c:pt idx="946">
                  <c:v>70.371747211895908</c:v>
                </c:pt>
                <c:pt idx="947">
                  <c:v>70.446096654275095</c:v>
                </c:pt>
                <c:pt idx="948">
                  <c:v>70.520446096654268</c:v>
                </c:pt>
                <c:pt idx="949">
                  <c:v>70.594795539033456</c:v>
                </c:pt>
                <c:pt idx="950">
                  <c:v>70.669144981412643</c:v>
                </c:pt>
                <c:pt idx="951">
                  <c:v>70.743494423791816</c:v>
                </c:pt>
                <c:pt idx="952">
                  <c:v>70.817843866171003</c:v>
                </c:pt>
                <c:pt idx="953">
                  <c:v>70.892193308550191</c:v>
                </c:pt>
                <c:pt idx="954">
                  <c:v>70.966542750929364</c:v>
                </c:pt>
                <c:pt idx="955">
                  <c:v>71.040892193308551</c:v>
                </c:pt>
                <c:pt idx="956">
                  <c:v>71.115241635687738</c:v>
                </c:pt>
                <c:pt idx="957">
                  <c:v>71.189591078066911</c:v>
                </c:pt>
                <c:pt idx="958">
                  <c:v>71.263940520446099</c:v>
                </c:pt>
                <c:pt idx="959">
                  <c:v>71.338289962825272</c:v>
                </c:pt>
                <c:pt idx="960">
                  <c:v>71.412639405204459</c:v>
                </c:pt>
                <c:pt idx="961">
                  <c:v>71.486988847583646</c:v>
                </c:pt>
                <c:pt idx="962">
                  <c:v>71.561338289962819</c:v>
                </c:pt>
                <c:pt idx="963">
                  <c:v>71.635687732342006</c:v>
                </c:pt>
                <c:pt idx="964">
                  <c:v>71.710037174721194</c:v>
                </c:pt>
                <c:pt idx="965">
                  <c:v>71.784386617100367</c:v>
                </c:pt>
                <c:pt idx="966">
                  <c:v>71.858736059479554</c:v>
                </c:pt>
                <c:pt idx="967">
                  <c:v>71.933085501858741</c:v>
                </c:pt>
                <c:pt idx="968">
                  <c:v>72.007434944237914</c:v>
                </c:pt>
                <c:pt idx="969">
                  <c:v>72.081784386617102</c:v>
                </c:pt>
                <c:pt idx="970">
                  <c:v>72.156133828996275</c:v>
                </c:pt>
                <c:pt idx="971">
                  <c:v>72.230483271375462</c:v>
                </c:pt>
                <c:pt idx="972">
                  <c:v>72.304832713754649</c:v>
                </c:pt>
                <c:pt idx="973">
                  <c:v>72.379182156133822</c:v>
                </c:pt>
                <c:pt idx="974">
                  <c:v>72.45353159851301</c:v>
                </c:pt>
                <c:pt idx="975">
                  <c:v>72.527881040892197</c:v>
                </c:pt>
                <c:pt idx="976">
                  <c:v>72.60223048327137</c:v>
                </c:pt>
                <c:pt idx="977">
                  <c:v>72.676579925650557</c:v>
                </c:pt>
                <c:pt idx="978">
                  <c:v>72.750929368029745</c:v>
                </c:pt>
                <c:pt idx="979">
                  <c:v>72.825278810408918</c:v>
                </c:pt>
                <c:pt idx="980">
                  <c:v>72.899628252788105</c:v>
                </c:pt>
                <c:pt idx="981">
                  <c:v>72.973977695167278</c:v>
                </c:pt>
                <c:pt idx="982">
                  <c:v>73.048327137546465</c:v>
                </c:pt>
                <c:pt idx="983">
                  <c:v>73.122676579925653</c:v>
                </c:pt>
                <c:pt idx="984">
                  <c:v>73.197026022304826</c:v>
                </c:pt>
                <c:pt idx="985">
                  <c:v>73.271375464684013</c:v>
                </c:pt>
                <c:pt idx="986">
                  <c:v>73.3457249070632</c:v>
                </c:pt>
                <c:pt idx="987">
                  <c:v>73.420074349442373</c:v>
                </c:pt>
                <c:pt idx="988">
                  <c:v>73.494423791821561</c:v>
                </c:pt>
                <c:pt idx="989">
                  <c:v>73.568773234200748</c:v>
                </c:pt>
                <c:pt idx="990">
                  <c:v>73.643122676579921</c:v>
                </c:pt>
                <c:pt idx="991">
                  <c:v>73.717472118959108</c:v>
                </c:pt>
                <c:pt idx="992">
                  <c:v>73.791821561338296</c:v>
                </c:pt>
                <c:pt idx="993">
                  <c:v>73.866171003717469</c:v>
                </c:pt>
                <c:pt idx="994">
                  <c:v>73.940520446096656</c:v>
                </c:pt>
                <c:pt idx="995">
                  <c:v>74.014869888475829</c:v>
                </c:pt>
                <c:pt idx="996">
                  <c:v>74.089219330855016</c:v>
                </c:pt>
                <c:pt idx="997">
                  <c:v>74.163568773234203</c:v>
                </c:pt>
                <c:pt idx="998">
                  <c:v>74.237918215613377</c:v>
                </c:pt>
                <c:pt idx="999">
                  <c:v>74.312267657992564</c:v>
                </c:pt>
                <c:pt idx="1000">
                  <c:v>74.386617100371751</c:v>
                </c:pt>
                <c:pt idx="1001">
                  <c:v>74.460966542750924</c:v>
                </c:pt>
                <c:pt idx="1002">
                  <c:v>74.535315985130111</c:v>
                </c:pt>
                <c:pt idx="1003">
                  <c:v>74.609665427509299</c:v>
                </c:pt>
                <c:pt idx="1004">
                  <c:v>74.684014869888472</c:v>
                </c:pt>
                <c:pt idx="1005">
                  <c:v>74.758364312267659</c:v>
                </c:pt>
                <c:pt idx="1006">
                  <c:v>74.832713754646832</c:v>
                </c:pt>
                <c:pt idx="1007">
                  <c:v>74.907063197026019</c:v>
                </c:pt>
                <c:pt idx="1008">
                  <c:v>74.981412639405207</c:v>
                </c:pt>
                <c:pt idx="1009">
                  <c:v>75.05576208178438</c:v>
                </c:pt>
                <c:pt idx="1010">
                  <c:v>75.130111524163567</c:v>
                </c:pt>
                <c:pt idx="1011">
                  <c:v>75.204460966542754</c:v>
                </c:pt>
                <c:pt idx="1012">
                  <c:v>75.278810408921927</c:v>
                </c:pt>
                <c:pt idx="1013">
                  <c:v>75.353159851301115</c:v>
                </c:pt>
                <c:pt idx="1014">
                  <c:v>75.427509293680302</c:v>
                </c:pt>
                <c:pt idx="1015">
                  <c:v>75.501858736059475</c:v>
                </c:pt>
                <c:pt idx="1016">
                  <c:v>75.576208178438662</c:v>
                </c:pt>
                <c:pt idx="1017">
                  <c:v>75.65055762081785</c:v>
                </c:pt>
                <c:pt idx="1018">
                  <c:v>75.724907063197023</c:v>
                </c:pt>
                <c:pt idx="1019">
                  <c:v>75.79925650557621</c:v>
                </c:pt>
                <c:pt idx="1020">
                  <c:v>75.873605947955383</c:v>
                </c:pt>
                <c:pt idx="1021">
                  <c:v>75.94795539033457</c:v>
                </c:pt>
                <c:pt idx="1022">
                  <c:v>76.022304832713758</c:v>
                </c:pt>
                <c:pt idx="1023">
                  <c:v>76.096654275092931</c:v>
                </c:pt>
                <c:pt idx="1024">
                  <c:v>76.171003717472118</c:v>
                </c:pt>
                <c:pt idx="1025">
                  <c:v>76.245353159851305</c:v>
                </c:pt>
                <c:pt idx="1026">
                  <c:v>76.319702602230478</c:v>
                </c:pt>
                <c:pt idx="1027">
                  <c:v>76.394052044609666</c:v>
                </c:pt>
                <c:pt idx="1028">
                  <c:v>76.468401486988853</c:v>
                </c:pt>
                <c:pt idx="1029">
                  <c:v>76.542750929368026</c:v>
                </c:pt>
                <c:pt idx="1030">
                  <c:v>76.617100371747213</c:v>
                </c:pt>
                <c:pt idx="1031">
                  <c:v>76.691449814126386</c:v>
                </c:pt>
                <c:pt idx="1032">
                  <c:v>76.765799256505574</c:v>
                </c:pt>
                <c:pt idx="1033">
                  <c:v>76.840148698884761</c:v>
                </c:pt>
                <c:pt idx="1034">
                  <c:v>76.914498141263934</c:v>
                </c:pt>
                <c:pt idx="1035">
                  <c:v>76.988847583643121</c:v>
                </c:pt>
                <c:pt idx="1036">
                  <c:v>77.063197026022308</c:v>
                </c:pt>
                <c:pt idx="1037">
                  <c:v>77.137546468401482</c:v>
                </c:pt>
                <c:pt idx="1038">
                  <c:v>77.211895910780669</c:v>
                </c:pt>
                <c:pt idx="1039">
                  <c:v>77.286245353159856</c:v>
                </c:pt>
                <c:pt idx="1040">
                  <c:v>77.360594795539029</c:v>
                </c:pt>
                <c:pt idx="1041">
                  <c:v>77.434944237918216</c:v>
                </c:pt>
                <c:pt idx="1042">
                  <c:v>77.509293680297404</c:v>
                </c:pt>
                <c:pt idx="1043">
                  <c:v>77.583643122676577</c:v>
                </c:pt>
                <c:pt idx="1044">
                  <c:v>77.657992565055764</c:v>
                </c:pt>
                <c:pt idx="1045">
                  <c:v>77.732342007434937</c:v>
                </c:pt>
                <c:pt idx="1046">
                  <c:v>77.806691449814124</c:v>
                </c:pt>
                <c:pt idx="1047">
                  <c:v>77.881040892193312</c:v>
                </c:pt>
                <c:pt idx="1048">
                  <c:v>77.955390334572485</c:v>
                </c:pt>
                <c:pt idx="1049">
                  <c:v>78.029739776951672</c:v>
                </c:pt>
                <c:pt idx="1050">
                  <c:v>78.104089219330859</c:v>
                </c:pt>
                <c:pt idx="1051">
                  <c:v>78.178438661710032</c:v>
                </c:pt>
                <c:pt idx="1052">
                  <c:v>78.25278810408922</c:v>
                </c:pt>
                <c:pt idx="1053">
                  <c:v>78.327137546468407</c:v>
                </c:pt>
                <c:pt idx="1054">
                  <c:v>78.40148698884758</c:v>
                </c:pt>
                <c:pt idx="1055">
                  <c:v>78.475836431226767</c:v>
                </c:pt>
                <c:pt idx="1056">
                  <c:v>78.55018587360594</c:v>
                </c:pt>
                <c:pt idx="1057">
                  <c:v>78.624535315985128</c:v>
                </c:pt>
                <c:pt idx="1058">
                  <c:v>78.698884758364315</c:v>
                </c:pt>
                <c:pt idx="1059">
                  <c:v>78.773234200743488</c:v>
                </c:pt>
                <c:pt idx="1060">
                  <c:v>78.847583643122675</c:v>
                </c:pt>
                <c:pt idx="1061">
                  <c:v>78.921933085501863</c:v>
                </c:pt>
                <c:pt idx="1062">
                  <c:v>78.996282527881036</c:v>
                </c:pt>
                <c:pt idx="1063">
                  <c:v>79.070631970260223</c:v>
                </c:pt>
                <c:pt idx="1064">
                  <c:v>79.14498141263941</c:v>
                </c:pt>
                <c:pt idx="1065">
                  <c:v>79.219330855018583</c:v>
                </c:pt>
                <c:pt idx="1066">
                  <c:v>79.293680297397771</c:v>
                </c:pt>
                <c:pt idx="1067">
                  <c:v>79.368029739776958</c:v>
                </c:pt>
                <c:pt idx="1068">
                  <c:v>79.442379182156131</c:v>
                </c:pt>
                <c:pt idx="1069">
                  <c:v>79.516728624535318</c:v>
                </c:pt>
                <c:pt idx="1070">
                  <c:v>79.591078066914491</c:v>
                </c:pt>
                <c:pt idx="1071">
                  <c:v>79.665427509293679</c:v>
                </c:pt>
                <c:pt idx="1072">
                  <c:v>79.739776951672866</c:v>
                </c:pt>
                <c:pt idx="1073">
                  <c:v>79.814126394052039</c:v>
                </c:pt>
                <c:pt idx="1074">
                  <c:v>79.888475836431226</c:v>
                </c:pt>
                <c:pt idx="1075">
                  <c:v>79.962825278810413</c:v>
                </c:pt>
                <c:pt idx="1076">
                  <c:v>80.037174721189587</c:v>
                </c:pt>
                <c:pt idx="1077">
                  <c:v>80.111524163568774</c:v>
                </c:pt>
                <c:pt idx="1078">
                  <c:v>80.185873605947961</c:v>
                </c:pt>
                <c:pt idx="1079">
                  <c:v>80.260223048327134</c:v>
                </c:pt>
                <c:pt idx="1080">
                  <c:v>80.334572490706321</c:v>
                </c:pt>
                <c:pt idx="1081">
                  <c:v>80.408921933085495</c:v>
                </c:pt>
                <c:pt idx="1082">
                  <c:v>80.483271375464682</c:v>
                </c:pt>
                <c:pt idx="1083">
                  <c:v>80.557620817843869</c:v>
                </c:pt>
                <c:pt idx="1084">
                  <c:v>80.631970260223042</c:v>
                </c:pt>
                <c:pt idx="1085">
                  <c:v>80.706319702602229</c:v>
                </c:pt>
                <c:pt idx="1086">
                  <c:v>80.780669144981417</c:v>
                </c:pt>
                <c:pt idx="1087">
                  <c:v>80.85501858736059</c:v>
                </c:pt>
                <c:pt idx="1088">
                  <c:v>80.929368029739777</c:v>
                </c:pt>
                <c:pt idx="1089">
                  <c:v>81.003717472118964</c:v>
                </c:pt>
                <c:pt idx="1090">
                  <c:v>81.078066914498137</c:v>
                </c:pt>
                <c:pt idx="1091">
                  <c:v>81.152416356877325</c:v>
                </c:pt>
                <c:pt idx="1092">
                  <c:v>81.226765799256498</c:v>
                </c:pt>
                <c:pt idx="1093">
                  <c:v>81.301115241635685</c:v>
                </c:pt>
                <c:pt idx="1094">
                  <c:v>81.375464684014872</c:v>
                </c:pt>
                <c:pt idx="1095">
                  <c:v>81.449814126394045</c:v>
                </c:pt>
                <c:pt idx="1096">
                  <c:v>81.524163568773233</c:v>
                </c:pt>
                <c:pt idx="1097">
                  <c:v>81.59851301115242</c:v>
                </c:pt>
                <c:pt idx="1098">
                  <c:v>81.672862453531593</c:v>
                </c:pt>
                <c:pt idx="1099">
                  <c:v>81.74721189591078</c:v>
                </c:pt>
                <c:pt idx="1100">
                  <c:v>81.821561338289968</c:v>
                </c:pt>
                <c:pt idx="1101">
                  <c:v>81.895910780669141</c:v>
                </c:pt>
                <c:pt idx="1102">
                  <c:v>81.970260223048328</c:v>
                </c:pt>
                <c:pt idx="1103">
                  <c:v>82.044609665427515</c:v>
                </c:pt>
                <c:pt idx="1104">
                  <c:v>82.118959107806688</c:v>
                </c:pt>
                <c:pt idx="1105">
                  <c:v>82.193308550185876</c:v>
                </c:pt>
                <c:pt idx="1106">
                  <c:v>82.267657992565049</c:v>
                </c:pt>
                <c:pt idx="1107">
                  <c:v>82.342007434944236</c:v>
                </c:pt>
                <c:pt idx="1108">
                  <c:v>82.416356877323423</c:v>
                </c:pt>
                <c:pt idx="1109">
                  <c:v>82.490706319702596</c:v>
                </c:pt>
                <c:pt idx="1110">
                  <c:v>82.565055762081784</c:v>
                </c:pt>
                <c:pt idx="1111">
                  <c:v>82.639405204460971</c:v>
                </c:pt>
                <c:pt idx="1112">
                  <c:v>82.713754646840144</c:v>
                </c:pt>
                <c:pt idx="1113">
                  <c:v>82.788104089219331</c:v>
                </c:pt>
                <c:pt idx="1114">
                  <c:v>82.862453531598518</c:v>
                </c:pt>
                <c:pt idx="1115">
                  <c:v>82.936802973977692</c:v>
                </c:pt>
                <c:pt idx="1116">
                  <c:v>83.011152416356879</c:v>
                </c:pt>
                <c:pt idx="1117">
                  <c:v>83.085501858736052</c:v>
                </c:pt>
                <c:pt idx="1118">
                  <c:v>83.159851301115239</c:v>
                </c:pt>
                <c:pt idx="1119">
                  <c:v>83.234200743494426</c:v>
                </c:pt>
                <c:pt idx="1120">
                  <c:v>83.3085501858736</c:v>
                </c:pt>
                <c:pt idx="1121">
                  <c:v>83.382899628252787</c:v>
                </c:pt>
                <c:pt idx="1122">
                  <c:v>83.457249070631974</c:v>
                </c:pt>
                <c:pt idx="1123">
                  <c:v>83.531598513011147</c:v>
                </c:pt>
                <c:pt idx="1124">
                  <c:v>83.605947955390334</c:v>
                </c:pt>
                <c:pt idx="1125">
                  <c:v>83.680297397769522</c:v>
                </c:pt>
                <c:pt idx="1126">
                  <c:v>83.754646840148695</c:v>
                </c:pt>
                <c:pt idx="1127">
                  <c:v>83.828996282527882</c:v>
                </c:pt>
                <c:pt idx="1128">
                  <c:v>83.903345724907069</c:v>
                </c:pt>
                <c:pt idx="1129">
                  <c:v>83.977695167286242</c:v>
                </c:pt>
                <c:pt idx="1130">
                  <c:v>84.05204460966543</c:v>
                </c:pt>
                <c:pt idx="1131">
                  <c:v>84.126394052044603</c:v>
                </c:pt>
                <c:pt idx="1132">
                  <c:v>84.20074349442379</c:v>
                </c:pt>
                <c:pt idx="1133">
                  <c:v>84.275092936802977</c:v>
                </c:pt>
                <c:pt idx="1134">
                  <c:v>84.34944237918215</c:v>
                </c:pt>
                <c:pt idx="1135">
                  <c:v>84.423791821561338</c:v>
                </c:pt>
                <c:pt idx="1136">
                  <c:v>84.498141263940525</c:v>
                </c:pt>
                <c:pt idx="1137">
                  <c:v>84.572490706319698</c:v>
                </c:pt>
                <c:pt idx="1138">
                  <c:v>84.646840148698885</c:v>
                </c:pt>
                <c:pt idx="1139">
                  <c:v>84.721189591078073</c:v>
                </c:pt>
                <c:pt idx="1140">
                  <c:v>84.795539033457246</c:v>
                </c:pt>
                <c:pt idx="1141">
                  <c:v>84.869888475836433</c:v>
                </c:pt>
                <c:pt idx="1142">
                  <c:v>84.944237918215606</c:v>
                </c:pt>
                <c:pt idx="1143">
                  <c:v>85.018587360594793</c:v>
                </c:pt>
                <c:pt idx="1144">
                  <c:v>85.092936802973981</c:v>
                </c:pt>
                <c:pt idx="1145">
                  <c:v>85.167286245353154</c:v>
                </c:pt>
                <c:pt idx="1146">
                  <c:v>85.241635687732341</c:v>
                </c:pt>
                <c:pt idx="1147">
                  <c:v>85.315985130111528</c:v>
                </c:pt>
                <c:pt idx="1148">
                  <c:v>85.390334572490701</c:v>
                </c:pt>
                <c:pt idx="1149">
                  <c:v>85.464684014869889</c:v>
                </c:pt>
                <c:pt idx="1150">
                  <c:v>85.539033457249076</c:v>
                </c:pt>
                <c:pt idx="1151">
                  <c:v>85.613382899628249</c:v>
                </c:pt>
                <c:pt idx="1152">
                  <c:v>85.687732342007436</c:v>
                </c:pt>
                <c:pt idx="1153">
                  <c:v>85.762081784386623</c:v>
                </c:pt>
                <c:pt idx="1154">
                  <c:v>85.836431226765797</c:v>
                </c:pt>
                <c:pt idx="1155">
                  <c:v>85.910780669144984</c:v>
                </c:pt>
                <c:pt idx="1156">
                  <c:v>85.985130111524157</c:v>
                </c:pt>
                <c:pt idx="1157">
                  <c:v>86.059479553903344</c:v>
                </c:pt>
                <c:pt idx="1158">
                  <c:v>86.133828996282531</c:v>
                </c:pt>
                <c:pt idx="1159">
                  <c:v>86.208178438661704</c:v>
                </c:pt>
                <c:pt idx="1160">
                  <c:v>86.282527881040892</c:v>
                </c:pt>
                <c:pt idx="1161">
                  <c:v>86.356877323420079</c:v>
                </c:pt>
                <c:pt idx="1162">
                  <c:v>86.431226765799252</c:v>
                </c:pt>
                <c:pt idx="1163">
                  <c:v>86.505576208178439</c:v>
                </c:pt>
                <c:pt idx="1164">
                  <c:v>86.579925650557627</c:v>
                </c:pt>
                <c:pt idx="1165">
                  <c:v>86.6542750929368</c:v>
                </c:pt>
                <c:pt idx="1166">
                  <c:v>86.728624535315987</c:v>
                </c:pt>
                <c:pt idx="1167">
                  <c:v>86.80297397769516</c:v>
                </c:pt>
                <c:pt idx="1168">
                  <c:v>86.877323420074347</c:v>
                </c:pt>
                <c:pt idx="1169">
                  <c:v>86.951672862453535</c:v>
                </c:pt>
                <c:pt idx="1170">
                  <c:v>87.026022304832708</c:v>
                </c:pt>
                <c:pt idx="1171">
                  <c:v>87.100371747211895</c:v>
                </c:pt>
                <c:pt idx="1172">
                  <c:v>87.174721189591082</c:v>
                </c:pt>
                <c:pt idx="1173">
                  <c:v>87.249070631970255</c:v>
                </c:pt>
                <c:pt idx="1174">
                  <c:v>87.323420074349443</c:v>
                </c:pt>
                <c:pt idx="1175">
                  <c:v>87.39776951672863</c:v>
                </c:pt>
                <c:pt idx="1176">
                  <c:v>87.472118959107803</c:v>
                </c:pt>
                <c:pt idx="1177">
                  <c:v>87.54646840148699</c:v>
                </c:pt>
                <c:pt idx="1178">
                  <c:v>87.620817843866178</c:v>
                </c:pt>
                <c:pt idx="1179">
                  <c:v>87.695167286245351</c:v>
                </c:pt>
                <c:pt idx="1180">
                  <c:v>87.769516728624538</c:v>
                </c:pt>
                <c:pt idx="1181">
                  <c:v>87.843866171003711</c:v>
                </c:pt>
                <c:pt idx="1182">
                  <c:v>87.918215613382898</c:v>
                </c:pt>
                <c:pt idx="1183">
                  <c:v>87.992565055762086</c:v>
                </c:pt>
                <c:pt idx="1184">
                  <c:v>88.066914498141259</c:v>
                </c:pt>
                <c:pt idx="1185">
                  <c:v>88.141263940520446</c:v>
                </c:pt>
                <c:pt idx="1186">
                  <c:v>88.215613382899633</c:v>
                </c:pt>
                <c:pt idx="1187">
                  <c:v>88.289962825278806</c:v>
                </c:pt>
                <c:pt idx="1188">
                  <c:v>88.364312267657994</c:v>
                </c:pt>
                <c:pt idx="1189">
                  <c:v>88.438661710037181</c:v>
                </c:pt>
                <c:pt idx="1190">
                  <c:v>88.513011152416354</c:v>
                </c:pt>
                <c:pt idx="1191">
                  <c:v>88.587360594795541</c:v>
                </c:pt>
                <c:pt idx="1192">
                  <c:v>88.661710037174714</c:v>
                </c:pt>
                <c:pt idx="1193">
                  <c:v>88.736059479553901</c:v>
                </c:pt>
                <c:pt idx="1194">
                  <c:v>88.810408921933089</c:v>
                </c:pt>
                <c:pt idx="1195">
                  <c:v>88.884758364312262</c:v>
                </c:pt>
                <c:pt idx="1196">
                  <c:v>88.959107806691449</c:v>
                </c:pt>
                <c:pt idx="1197">
                  <c:v>89.033457249070636</c:v>
                </c:pt>
                <c:pt idx="1198">
                  <c:v>89.107806691449809</c:v>
                </c:pt>
                <c:pt idx="1199">
                  <c:v>89.182156133828997</c:v>
                </c:pt>
                <c:pt idx="1200">
                  <c:v>89.256505576208184</c:v>
                </c:pt>
                <c:pt idx="1201">
                  <c:v>89.330855018587357</c:v>
                </c:pt>
                <c:pt idx="1202">
                  <c:v>89.405204460966544</c:v>
                </c:pt>
                <c:pt idx="1203">
                  <c:v>89.479553903345717</c:v>
                </c:pt>
                <c:pt idx="1204">
                  <c:v>89.553903345724905</c:v>
                </c:pt>
                <c:pt idx="1205">
                  <c:v>89.628252788104092</c:v>
                </c:pt>
                <c:pt idx="1206">
                  <c:v>89.702602230483265</c:v>
                </c:pt>
                <c:pt idx="1207">
                  <c:v>89.776951672862452</c:v>
                </c:pt>
                <c:pt idx="1208">
                  <c:v>89.85130111524164</c:v>
                </c:pt>
                <c:pt idx="1209">
                  <c:v>89.925650557620813</c:v>
                </c:pt>
                <c:pt idx="1210">
                  <c:v>90</c:v>
                </c:pt>
                <c:pt idx="1211">
                  <c:v>90.074349442379187</c:v>
                </c:pt>
                <c:pt idx="1212">
                  <c:v>90.14869888475836</c:v>
                </c:pt>
                <c:pt idx="1213">
                  <c:v>90.223048327137548</c:v>
                </c:pt>
                <c:pt idx="1214">
                  <c:v>90.297397769516735</c:v>
                </c:pt>
                <c:pt idx="1215">
                  <c:v>90.371747211895908</c:v>
                </c:pt>
                <c:pt idx="1216">
                  <c:v>90.446096654275095</c:v>
                </c:pt>
                <c:pt idx="1217">
                  <c:v>90.520446096654268</c:v>
                </c:pt>
                <c:pt idx="1218">
                  <c:v>90.594795539033456</c:v>
                </c:pt>
                <c:pt idx="1219">
                  <c:v>90.669144981412643</c:v>
                </c:pt>
                <c:pt idx="1220">
                  <c:v>90.743494423791816</c:v>
                </c:pt>
                <c:pt idx="1221">
                  <c:v>90.817843866171003</c:v>
                </c:pt>
                <c:pt idx="1222">
                  <c:v>90.892193308550191</c:v>
                </c:pt>
                <c:pt idx="1223">
                  <c:v>90.966542750929364</c:v>
                </c:pt>
                <c:pt idx="1224">
                  <c:v>91.040892193308551</c:v>
                </c:pt>
                <c:pt idx="1225">
                  <c:v>91.115241635687738</c:v>
                </c:pt>
                <c:pt idx="1226">
                  <c:v>91.189591078066911</c:v>
                </c:pt>
                <c:pt idx="1227">
                  <c:v>91.263940520446099</c:v>
                </c:pt>
                <c:pt idx="1228">
                  <c:v>91.338289962825272</c:v>
                </c:pt>
                <c:pt idx="1229">
                  <c:v>91.412639405204459</c:v>
                </c:pt>
                <c:pt idx="1230">
                  <c:v>91.486988847583646</c:v>
                </c:pt>
                <c:pt idx="1231">
                  <c:v>91.561338289962819</c:v>
                </c:pt>
                <c:pt idx="1232">
                  <c:v>91.635687732342006</c:v>
                </c:pt>
                <c:pt idx="1233">
                  <c:v>91.710037174721194</c:v>
                </c:pt>
                <c:pt idx="1234">
                  <c:v>91.784386617100367</c:v>
                </c:pt>
                <c:pt idx="1235">
                  <c:v>91.858736059479554</c:v>
                </c:pt>
                <c:pt idx="1236">
                  <c:v>91.933085501858741</c:v>
                </c:pt>
                <c:pt idx="1237">
                  <c:v>92.007434944237914</c:v>
                </c:pt>
                <c:pt idx="1238">
                  <c:v>92.081784386617102</c:v>
                </c:pt>
                <c:pt idx="1239">
                  <c:v>92.156133828996289</c:v>
                </c:pt>
                <c:pt idx="1240">
                  <c:v>92.230483271375462</c:v>
                </c:pt>
                <c:pt idx="1241">
                  <c:v>92.304832713754649</c:v>
                </c:pt>
                <c:pt idx="1242">
                  <c:v>92.379182156133822</c:v>
                </c:pt>
                <c:pt idx="1243">
                  <c:v>92.45353159851301</c:v>
                </c:pt>
                <c:pt idx="1244">
                  <c:v>92.527881040892197</c:v>
                </c:pt>
                <c:pt idx="1245">
                  <c:v>92.60223048327137</c:v>
                </c:pt>
                <c:pt idx="1246">
                  <c:v>92.676579925650557</c:v>
                </c:pt>
                <c:pt idx="1247">
                  <c:v>92.750929368029745</c:v>
                </c:pt>
                <c:pt idx="1248">
                  <c:v>92.825278810408918</c:v>
                </c:pt>
                <c:pt idx="1249">
                  <c:v>92.899628252788105</c:v>
                </c:pt>
                <c:pt idx="1250">
                  <c:v>92.973977695167292</c:v>
                </c:pt>
                <c:pt idx="1251">
                  <c:v>93.048327137546465</c:v>
                </c:pt>
                <c:pt idx="1252">
                  <c:v>93.122676579925653</c:v>
                </c:pt>
                <c:pt idx="1253">
                  <c:v>93.197026022304826</c:v>
                </c:pt>
                <c:pt idx="1254">
                  <c:v>93.271375464684013</c:v>
                </c:pt>
                <c:pt idx="1255">
                  <c:v>93.3457249070632</c:v>
                </c:pt>
                <c:pt idx="1256">
                  <c:v>93.420074349442373</c:v>
                </c:pt>
                <c:pt idx="1257">
                  <c:v>93.494423791821561</c:v>
                </c:pt>
                <c:pt idx="1258">
                  <c:v>93.568773234200748</c:v>
                </c:pt>
                <c:pt idx="1259">
                  <c:v>93.643122676579921</c:v>
                </c:pt>
                <c:pt idx="1260">
                  <c:v>93.717472118959108</c:v>
                </c:pt>
                <c:pt idx="1261">
                  <c:v>93.791821561338296</c:v>
                </c:pt>
                <c:pt idx="1262">
                  <c:v>93.866171003717469</c:v>
                </c:pt>
                <c:pt idx="1263">
                  <c:v>93.940520446096656</c:v>
                </c:pt>
                <c:pt idx="1264">
                  <c:v>94.014869888475843</c:v>
                </c:pt>
                <c:pt idx="1265">
                  <c:v>94.089219330855016</c:v>
                </c:pt>
                <c:pt idx="1266">
                  <c:v>94.163568773234203</c:v>
                </c:pt>
                <c:pt idx="1267">
                  <c:v>94.237918215613377</c:v>
                </c:pt>
                <c:pt idx="1268">
                  <c:v>94.312267657992564</c:v>
                </c:pt>
                <c:pt idx="1269">
                  <c:v>94.386617100371751</c:v>
                </c:pt>
                <c:pt idx="1270">
                  <c:v>94.460966542750924</c:v>
                </c:pt>
                <c:pt idx="1271">
                  <c:v>94.535315985130111</c:v>
                </c:pt>
                <c:pt idx="1272">
                  <c:v>94.609665427509299</c:v>
                </c:pt>
                <c:pt idx="1273">
                  <c:v>94.684014869888472</c:v>
                </c:pt>
                <c:pt idx="1274">
                  <c:v>94.758364312267659</c:v>
                </c:pt>
                <c:pt idx="1275">
                  <c:v>94.832713754646846</c:v>
                </c:pt>
                <c:pt idx="1276">
                  <c:v>94.907063197026019</c:v>
                </c:pt>
                <c:pt idx="1277">
                  <c:v>94.981412639405207</c:v>
                </c:pt>
                <c:pt idx="1278">
                  <c:v>95.05576208178438</c:v>
                </c:pt>
                <c:pt idx="1279">
                  <c:v>95.130111524163567</c:v>
                </c:pt>
                <c:pt idx="1280">
                  <c:v>95.204460966542754</c:v>
                </c:pt>
                <c:pt idx="1281">
                  <c:v>95.278810408921927</c:v>
                </c:pt>
                <c:pt idx="1282">
                  <c:v>95.353159851301115</c:v>
                </c:pt>
                <c:pt idx="1283">
                  <c:v>95.427509293680302</c:v>
                </c:pt>
                <c:pt idx="1284">
                  <c:v>95.501858736059475</c:v>
                </c:pt>
                <c:pt idx="1285">
                  <c:v>95.576208178438662</c:v>
                </c:pt>
                <c:pt idx="1286">
                  <c:v>95.65055762081785</c:v>
                </c:pt>
                <c:pt idx="1287">
                  <c:v>95.724907063197023</c:v>
                </c:pt>
                <c:pt idx="1288">
                  <c:v>95.79925650557621</c:v>
                </c:pt>
                <c:pt idx="1289">
                  <c:v>95.873605947955397</c:v>
                </c:pt>
                <c:pt idx="1290">
                  <c:v>95.94795539033457</c:v>
                </c:pt>
                <c:pt idx="1291">
                  <c:v>96.022304832713758</c:v>
                </c:pt>
                <c:pt idx="1292">
                  <c:v>96.096654275092931</c:v>
                </c:pt>
                <c:pt idx="1293">
                  <c:v>96.171003717472118</c:v>
                </c:pt>
                <c:pt idx="1294">
                  <c:v>96.245353159851305</c:v>
                </c:pt>
                <c:pt idx="1295">
                  <c:v>96.319702602230478</c:v>
                </c:pt>
                <c:pt idx="1296">
                  <c:v>96.394052044609666</c:v>
                </c:pt>
                <c:pt idx="1297">
                  <c:v>96.468401486988853</c:v>
                </c:pt>
                <c:pt idx="1298">
                  <c:v>96.542750929368026</c:v>
                </c:pt>
                <c:pt idx="1299">
                  <c:v>96.617100371747213</c:v>
                </c:pt>
                <c:pt idx="1300">
                  <c:v>96.6914498141264</c:v>
                </c:pt>
                <c:pt idx="1301">
                  <c:v>96.765799256505574</c:v>
                </c:pt>
                <c:pt idx="1302">
                  <c:v>96.840148698884761</c:v>
                </c:pt>
                <c:pt idx="1303">
                  <c:v>96.914498141263934</c:v>
                </c:pt>
                <c:pt idx="1304">
                  <c:v>96.988847583643121</c:v>
                </c:pt>
                <c:pt idx="1305">
                  <c:v>97.063197026022308</c:v>
                </c:pt>
                <c:pt idx="1306">
                  <c:v>97.137546468401482</c:v>
                </c:pt>
                <c:pt idx="1307">
                  <c:v>97.211895910780669</c:v>
                </c:pt>
                <c:pt idx="1308">
                  <c:v>97.286245353159856</c:v>
                </c:pt>
                <c:pt idx="1309">
                  <c:v>97.360594795539029</c:v>
                </c:pt>
                <c:pt idx="1310">
                  <c:v>97.434944237918216</c:v>
                </c:pt>
                <c:pt idx="1311">
                  <c:v>97.509293680297404</c:v>
                </c:pt>
                <c:pt idx="1312">
                  <c:v>97.583643122676577</c:v>
                </c:pt>
                <c:pt idx="1313">
                  <c:v>97.657992565055764</c:v>
                </c:pt>
                <c:pt idx="1314">
                  <c:v>97.732342007434937</c:v>
                </c:pt>
                <c:pt idx="1315">
                  <c:v>97.806691449814124</c:v>
                </c:pt>
                <c:pt idx="1316">
                  <c:v>97.881040892193312</c:v>
                </c:pt>
                <c:pt idx="1317">
                  <c:v>97.955390334572485</c:v>
                </c:pt>
                <c:pt idx="1318">
                  <c:v>98.029739776951672</c:v>
                </c:pt>
                <c:pt idx="1319">
                  <c:v>98.104089219330859</c:v>
                </c:pt>
                <c:pt idx="1320">
                  <c:v>98.178438661710032</c:v>
                </c:pt>
                <c:pt idx="1321">
                  <c:v>98.25278810408922</c:v>
                </c:pt>
                <c:pt idx="1322">
                  <c:v>98.327137546468407</c:v>
                </c:pt>
                <c:pt idx="1323">
                  <c:v>98.40148698884758</c:v>
                </c:pt>
                <c:pt idx="1324">
                  <c:v>98.475836431226767</c:v>
                </c:pt>
                <c:pt idx="1325">
                  <c:v>98.550185873605955</c:v>
                </c:pt>
                <c:pt idx="1326">
                  <c:v>98.624535315985128</c:v>
                </c:pt>
                <c:pt idx="1327">
                  <c:v>98.698884758364315</c:v>
                </c:pt>
                <c:pt idx="1328">
                  <c:v>98.773234200743488</c:v>
                </c:pt>
                <c:pt idx="1329">
                  <c:v>98.847583643122675</c:v>
                </c:pt>
                <c:pt idx="1330">
                  <c:v>98.921933085501863</c:v>
                </c:pt>
                <c:pt idx="1331">
                  <c:v>98.996282527881036</c:v>
                </c:pt>
                <c:pt idx="1332">
                  <c:v>99.070631970260223</c:v>
                </c:pt>
                <c:pt idx="1333">
                  <c:v>99.14498141263941</c:v>
                </c:pt>
                <c:pt idx="1334">
                  <c:v>99.219330855018583</c:v>
                </c:pt>
                <c:pt idx="1335">
                  <c:v>99.293680297397771</c:v>
                </c:pt>
                <c:pt idx="1336">
                  <c:v>99.368029739776958</c:v>
                </c:pt>
                <c:pt idx="1337">
                  <c:v>99.442379182156131</c:v>
                </c:pt>
                <c:pt idx="1338">
                  <c:v>99.516728624535318</c:v>
                </c:pt>
                <c:pt idx="1339">
                  <c:v>99.591078066914491</c:v>
                </c:pt>
                <c:pt idx="1340">
                  <c:v>99.665427509293679</c:v>
                </c:pt>
                <c:pt idx="1341">
                  <c:v>99.739776951672866</c:v>
                </c:pt>
                <c:pt idx="1342">
                  <c:v>99.814126394052039</c:v>
                </c:pt>
                <c:pt idx="1343">
                  <c:v>99.888475836431226</c:v>
                </c:pt>
                <c:pt idx="1344">
                  <c:v>99.962825278810413</c:v>
                </c:pt>
              </c:numCache>
            </c:numRef>
          </c:xVal>
          <c:yVal>
            <c:numRef>
              <c:f>Sheet11!$K$31:$K$1375</c:f>
              <c:numCache>
                <c:formatCode>General</c:formatCode>
                <c:ptCount val="1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A-47B6-BE20-3658D01D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68431"/>
        <c:axId val="235970927"/>
      </c:scatterChart>
      <c:valAx>
        <c:axId val="235968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70927"/>
        <c:crosses val="autoZero"/>
        <c:crossBetween val="midCat"/>
      </c:valAx>
      <c:valAx>
        <c:axId val="23597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Subscribe?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68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Average of Coffee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353.75641025641028</c:v>
              </c:pt>
              <c:pt idx="1">
                <c:v>348.36305732484078</c:v>
              </c:pt>
              <c:pt idx="2">
                <c:v>347.52866242038215</c:v>
              </c:pt>
              <c:pt idx="3">
                <c:v>362.94267515923565</c:v>
              </c:pt>
              <c:pt idx="4">
                <c:v>427.03205128205127</c:v>
              </c:pt>
              <c:pt idx="5">
                <c:v>467.99358974358972</c:v>
              </c:pt>
              <c:pt idx="6">
                <c:v>434.5128205128205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AF-45C8-8479-8835A9801D5F}"/>
            </c:ext>
          </c:extLst>
        </c:ser>
        <c:ser>
          <c:idx val="1"/>
          <c:order val="1"/>
          <c:tx>
            <c:v>Average of Cookies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482.09615384615387</c:v>
              </c:pt>
              <c:pt idx="1">
                <c:v>480.62420382165607</c:v>
              </c:pt>
              <c:pt idx="2">
                <c:v>486.86624203821657</c:v>
              </c:pt>
              <c:pt idx="3">
                <c:v>488.67515923566879</c:v>
              </c:pt>
              <c:pt idx="4">
                <c:v>597.33974358974353</c:v>
              </c:pt>
              <c:pt idx="5">
                <c:v>654.71794871794873</c:v>
              </c:pt>
              <c:pt idx="6">
                <c:v>593.89743589743591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9AF-45C8-8479-8835A9801D5F}"/>
            </c:ext>
          </c:extLst>
        </c:ser>
        <c:ser>
          <c:idx val="2"/>
          <c:order val="2"/>
          <c:tx>
            <c:v>Average of Pies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48.192307692307693</c:v>
              </c:pt>
              <c:pt idx="1">
                <c:v>46.764331210191081</c:v>
              </c:pt>
              <c:pt idx="2">
                <c:v>47.751592356687901</c:v>
              </c:pt>
              <c:pt idx="3">
                <c:v>48.108280254777071</c:v>
              </c:pt>
              <c:pt idx="4">
                <c:v>59.685897435897438</c:v>
              </c:pt>
              <c:pt idx="5">
                <c:v>64.980769230769226</c:v>
              </c:pt>
              <c:pt idx="6">
                <c:v>59.467948717948715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9AF-45C8-8479-8835A9801D5F}"/>
            </c:ext>
          </c:extLst>
        </c:ser>
        <c:ser>
          <c:idx val="3"/>
          <c:order val="3"/>
          <c:tx>
            <c:v>Average of Cakes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78.583333333333329</c:v>
              </c:pt>
              <c:pt idx="1">
                <c:v>76.936305732484072</c:v>
              </c:pt>
              <c:pt idx="2">
                <c:v>76.343949044585983</c:v>
              </c:pt>
              <c:pt idx="3">
                <c:v>77.375796178343947</c:v>
              </c:pt>
              <c:pt idx="4">
                <c:v>94.679487179487182</c:v>
              </c:pt>
              <c:pt idx="5">
                <c:v>103.72435897435898</c:v>
              </c:pt>
              <c:pt idx="6">
                <c:v>96.5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9AF-45C8-8479-8835A9801D5F}"/>
            </c:ext>
          </c:extLst>
        </c:ser>
        <c:ser>
          <c:idx val="4"/>
          <c:order val="4"/>
          <c:tx>
            <c:v>Average of Smoothies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195.36538461538461</c:v>
              </c:pt>
              <c:pt idx="1">
                <c:v>198.57324840764332</c:v>
              </c:pt>
              <c:pt idx="2">
                <c:v>198.21019108280254</c:v>
              </c:pt>
              <c:pt idx="3">
                <c:v>197.171974522293</c:v>
              </c:pt>
              <c:pt idx="4">
                <c:v>235.00641025641025</c:v>
              </c:pt>
              <c:pt idx="5">
                <c:v>265.05128205128204</c:v>
              </c:pt>
              <c:pt idx="6">
                <c:v>240.28205128205127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19AF-45C8-8479-8835A980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79119"/>
        <c:axId val="296879535"/>
      </c:lineChart>
      <c:catAx>
        <c:axId val="2968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79535"/>
        <c:crosses val="autoZero"/>
        <c:auto val="1"/>
        <c:lblAlgn val="ctr"/>
        <c:lblOffset val="100"/>
        <c:noMultiLvlLbl val="0"/>
      </c:catAx>
      <c:valAx>
        <c:axId val="2968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Average of Cakes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83.075268817204304</c:v>
              </c:pt>
              <c:pt idx="1">
                <c:v>84.392857142857139</c:v>
              </c:pt>
              <c:pt idx="2">
                <c:v>84.387096774193552</c:v>
              </c:pt>
              <c:pt idx="3">
                <c:v>84.455555555555549</c:v>
              </c:pt>
              <c:pt idx="4">
                <c:v>89.892473118279568</c:v>
              </c:pt>
              <c:pt idx="5">
                <c:v>86.222222222222229</c:v>
              </c:pt>
              <c:pt idx="6">
                <c:v>86.935483870967744</c:v>
              </c:pt>
              <c:pt idx="7">
                <c:v>84.924731182795696</c:v>
              </c:pt>
              <c:pt idx="8">
                <c:v>87.13333333333334</c:v>
              </c:pt>
              <c:pt idx="9">
                <c:v>86.462365591397855</c:v>
              </c:pt>
              <c:pt idx="10">
                <c:v>89.388888888888886</c:v>
              </c:pt>
              <c:pt idx="11">
                <c:v>87.978494623655919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A3-433C-8216-31344FE179A5}"/>
            </c:ext>
          </c:extLst>
        </c:ser>
        <c:ser>
          <c:idx val="1"/>
          <c:order val="1"/>
          <c:tx>
            <c:v>Average of Pies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51.645161290322584</c:v>
              </c:pt>
              <c:pt idx="1">
                <c:v>53.654761904761905</c:v>
              </c:pt>
              <c:pt idx="2">
                <c:v>53.752688172043008</c:v>
              </c:pt>
              <c:pt idx="3">
                <c:v>51.633333333333333</c:v>
              </c:pt>
              <c:pt idx="4">
                <c:v>52.107526881720432</c:v>
              </c:pt>
              <c:pt idx="5">
                <c:v>54.977777777777774</c:v>
              </c:pt>
              <c:pt idx="6">
                <c:v>52.483870967741936</c:v>
              </c:pt>
              <c:pt idx="7">
                <c:v>55.161290322580648</c:v>
              </c:pt>
              <c:pt idx="8">
                <c:v>52.355555555555554</c:v>
              </c:pt>
              <c:pt idx="9">
                <c:v>55.021505376344088</c:v>
              </c:pt>
              <c:pt idx="10">
                <c:v>55.055555555555557</c:v>
              </c:pt>
              <c:pt idx="11">
                <c:v>54.731182795698928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A3-433C-8216-31344FE179A5}"/>
            </c:ext>
          </c:extLst>
        </c:ser>
        <c:ser>
          <c:idx val="2"/>
          <c:order val="2"/>
          <c:tx>
            <c:v>Average of Cookies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516.88172043010752</c:v>
              </c:pt>
              <c:pt idx="1">
                <c:v>534.35714285714289</c:v>
              </c:pt>
              <c:pt idx="2">
                <c:v>545.84946236559142</c:v>
              </c:pt>
              <c:pt idx="3">
                <c:v>519.33333333333337</c:v>
              </c:pt>
              <c:pt idx="4">
                <c:v>536.18279569892468</c:v>
              </c:pt>
              <c:pt idx="5">
                <c:v>525.5333333333333</c:v>
              </c:pt>
              <c:pt idx="6">
                <c:v>540.08602150537638</c:v>
              </c:pt>
              <c:pt idx="7">
                <c:v>544.88172043010752</c:v>
              </c:pt>
              <c:pt idx="8">
                <c:v>551.16666666666663</c:v>
              </c:pt>
              <c:pt idx="9">
                <c:v>554.05376344086017</c:v>
              </c:pt>
              <c:pt idx="10">
                <c:v>573.52222222222224</c:v>
              </c:pt>
              <c:pt idx="11">
                <c:v>543.22580645161293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CA3-433C-8216-31344FE179A5}"/>
            </c:ext>
          </c:extLst>
        </c:ser>
        <c:ser>
          <c:idx val="3"/>
          <c:order val="3"/>
          <c:tx>
            <c:v>Average of Smoothies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171.55913978494624</c:v>
              </c:pt>
              <c:pt idx="1">
                <c:v>174.9047619047619</c:v>
              </c:pt>
              <c:pt idx="2">
                <c:v>182.04301075268816</c:v>
              </c:pt>
              <c:pt idx="3">
                <c:v>211.28888888888889</c:v>
              </c:pt>
              <c:pt idx="4">
                <c:v>241.2258064516129</c:v>
              </c:pt>
              <c:pt idx="5">
                <c:v>277.45555555555558</c:v>
              </c:pt>
              <c:pt idx="6">
                <c:v>286.60215053763443</c:v>
              </c:pt>
              <c:pt idx="7">
                <c:v>287.35483870967744</c:v>
              </c:pt>
              <c:pt idx="8">
                <c:v>219.3</c:v>
              </c:pt>
              <c:pt idx="9">
                <c:v>213.04301075268816</c:v>
              </c:pt>
              <c:pt idx="10">
                <c:v>171.8111111111111</c:v>
              </c:pt>
              <c:pt idx="11">
                <c:v>180.98924731182797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CA3-433C-8216-31344FE179A5}"/>
            </c:ext>
          </c:extLst>
        </c:ser>
        <c:ser>
          <c:idx val="4"/>
          <c:order val="4"/>
          <c:tx>
            <c:v>Average of Coffee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398.26881720430106</c:v>
              </c:pt>
              <c:pt idx="1">
                <c:v>398.97619047619048</c:v>
              </c:pt>
              <c:pt idx="2">
                <c:v>390.50537634408602</c:v>
              </c:pt>
              <c:pt idx="3">
                <c:v>383.88888888888891</c:v>
              </c:pt>
              <c:pt idx="4">
                <c:v>369.84946236559142</c:v>
              </c:pt>
              <c:pt idx="5">
                <c:v>388.2</c:v>
              </c:pt>
              <c:pt idx="6">
                <c:v>398.01075268817203</c:v>
              </c:pt>
              <c:pt idx="7">
                <c:v>406.27956989247309</c:v>
              </c:pt>
              <c:pt idx="8">
                <c:v>378.67777777777781</c:v>
              </c:pt>
              <c:pt idx="9">
                <c:v>392.66666666666669</c:v>
              </c:pt>
              <c:pt idx="10">
                <c:v>396.81111111111113</c:v>
              </c:pt>
              <c:pt idx="11">
                <c:v>397.48387096774195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CA3-433C-8216-31344FE17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909280"/>
        <c:axId val="759910528"/>
      </c:lineChart>
      <c:catAx>
        <c:axId val="7599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10528"/>
        <c:crosses val="autoZero"/>
        <c:auto val="1"/>
        <c:lblAlgn val="ctr"/>
        <c:lblOffset val="100"/>
        <c:noMultiLvlLbl val="0"/>
      </c:catAx>
      <c:valAx>
        <c:axId val="7599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Likely To Buy</c:v>
              </c:pt>
              <c:pt idx="1">
                <c:v>Recommend to friend</c:v>
              </c:pt>
            </c:strLit>
          </c:cat>
          <c:val>
            <c:numLit>
              <c:formatCode>General</c:formatCode>
              <c:ptCount val="2"/>
              <c:pt idx="0">
                <c:v>9.7826086956521743E-2</c:v>
              </c:pt>
              <c:pt idx="1">
                <c:v>9.4736842105263161E-2</c:v>
              </c:pt>
            </c:numLit>
          </c:val>
          <c:extLst>
            <c:ext xmlns:c16="http://schemas.microsoft.com/office/drawing/2014/chart" uri="{C3380CC4-5D6E-409C-BE32-E72D297353CC}">
              <c16:uniqueId val="{00000000-448D-480E-B014-C2A6AA1215E1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Likely To Buy</c:v>
              </c:pt>
              <c:pt idx="1">
                <c:v>Recommend to friend</c:v>
              </c:pt>
            </c:strLit>
          </c:cat>
          <c:val>
            <c:numLit>
              <c:formatCode>General</c:formatCode>
              <c:ptCount val="2"/>
              <c:pt idx="0">
                <c:v>9.7826086956521743E-2</c:v>
              </c:pt>
              <c:pt idx="1">
                <c:v>8.9473684210526316E-2</c:v>
              </c:pt>
            </c:numLit>
          </c:val>
          <c:extLst>
            <c:ext xmlns:c16="http://schemas.microsoft.com/office/drawing/2014/chart" uri="{C3380CC4-5D6E-409C-BE32-E72D297353CC}">
              <c16:uniqueId val="{00000001-448D-480E-B014-C2A6AA1215E1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Likely To Buy</c:v>
              </c:pt>
              <c:pt idx="1">
                <c:v>Recommend to friend</c:v>
              </c:pt>
            </c:strLit>
          </c:cat>
          <c:val>
            <c:numLit>
              <c:formatCode>General</c:formatCode>
              <c:ptCount val="2"/>
              <c:pt idx="0">
                <c:v>0.14130434782608695</c:v>
              </c:pt>
              <c:pt idx="1">
                <c:v>0.11578947368421053</c:v>
              </c:pt>
            </c:numLit>
          </c:val>
          <c:extLst>
            <c:ext xmlns:c16="http://schemas.microsoft.com/office/drawing/2014/chart" uri="{C3380CC4-5D6E-409C-BE32-E72D297353CC}">
              <c16:uniqueId val="{00000002-448D-480E-B014-C2A6AA1215E1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Likely To Buy</c:v>
              </c:pt>
              <c:pt idx="1">
                <c:v>Recommend to friend</c:v>
              </c:pt>
            </c:strLit>
          </c:cat>
          <c:val>
            <c:numLit>
              <c:formatCode>General</c:formatCode>
              <c:ptCount val="2"/>
              <c:pt idx="0">
                <c:v>0.375</c:v>
              </c:pt>
              <c:pt idx="1">
                <c:v>0.33157894736842103</c:v>
              </c:pt>
            </c:numLit>
          </c:val>
          <c:extLst>
            <c:ext xmlns:c16="http://schemas.microsoft.com/office/drawing/2014/chart" uri="{C3380CC4-5D6E-409C-BE32-E72D297353CC}">
              <c16:uniqueId val="{00000003-448D-480E-B014-C2A6AA1215E1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Likely To Buy</c:v>
              </c:pt>
              <c:pt idx="1">
                <c:v>Recommend to friend</c:v>
              </c:pt>
            </c:strLit>
          </c:cat>
          <c:val>
            <c:numLit>
              <c:formatCode>General</c:formatCode>
              <c:ptCount val="2"/>
              <c:pt idx="0">
                <c:v>0.28804347826086957</c:v>
              </c:pt>
              <c:pt idx="1">
                <c:v>0.36842105263157893</c:v>
              </c:pt>
            </c:numLit>
          </c:val>
          <c:extLst>
            <c:ext xmlns:c16="http://schemas.microsoft.com/office/drawing/2014/chart" uri="{C3380CC4-5D6E-409C-BE32-E72D297353CC}">
              <c16:uniqueId val="{00000004-448D-480E-B014-C2A6AA12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327664"/>
        <c:axId val="669330576"/>
      </c:barChart>
      <c:catAx>
        <c:axId val="6693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0576"/>
        <c:crosses val="autoZero"/>
        <c:auto val="1"/>
        <c:lblAlgn val="ctr"/>
        <c:lblOffset val="100"/>
        <c:noMultiLvlLbl val="0"/>
      </c:catAx>
      <c:valAx>
        <c:axId val="6693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[1]checkbox!$J$4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[1]checkbox!$J$5:$J$34</c:f>
              <c:numCache>
                <c:formatCode>General</c:formatCode>
                <c:ptCount val="30"/>
                <c:pt idx="0">
                  <c:v>857</c:v>
                </c:pt>
                <c:pt idx="1">
                  <c:v>1050</c:v>
                </c:pt>
                <c:pt idx="2">
                  <c:v>863</c:v>
                </c:pt>
                <c:pt idx="3">
                  <c:v>933</c:v>
                </c:pt>
                <c:pt idx="4">
                  <c:v>905</c:v>
                </c:pt>
                <c:pt idx="5">
                  <c:v>901</c:v>
                </c:pt>
                <c:pt idx="6">
                  <c:v>597</c:v>
                </c:pt>
                <c:pt idx="7">
                  <c:v>1185</c:v>
                </c:pt>
                <c:pt idx="8">
                  <c:v>565</c:v>
                </c:pt>
                <c:pt idx="9">
                  <c:v>964</c:v>
                </c:pt>
                <c:pt idx="10">
                  <c:v>982</c:v>
                </c:pt>
                <c:pt idx="11">
                  <c:v>658</c:v>
                </c:pt>
                <c:pt idx="12">
                  <c:v>961</c:v>
                </c:pt>
                <c:pt idx="13">
                  <c:v>691</c:v>
                </c:pt>
                <c:pt idx="14">
                  <c:v>695</c:v>
                </c:pt>
                <c:pt idx="15">
                  <c:v>1065</c:v>
                </c:pt>
                <c:pt idx="16">
                  <c:v>851</c:v>
                </c:pt>
                <c:pt idx="17">
                  <c:v>636</c:v>
                </c:pt>
                <c:pt idx="18">
                  <c:v>989</c:v>
                </c:pt>
                <c:pt idx="19">
                  <c:v>1102</c:v>
                </c:pt>
                <c:pt idx="20">
                  <c:v>811</c:v>
                </c:pt>
                <c:pt idx="21">
                  <c:v>766</c:v>
                </c:pt>
                <c:pt idx="22">
                  <c:v>777</c:v>
                </c:pt>
                <c:pt idx="23">
                  <c:v>625</c:v>
                </c:pt>
                <c:pt idx="24">
                  <c:v>560</c:v>
                </c:pt>
                <c:pt idx="25">
                  <c:v>970</c:v>
                </c:pt>
                <c:pt idx="26">
                  <c:v>888</c:v>
                </c:pt>
                <c:pt idx="27">
                  <c:v>525</c:v>
                </c:pt>
                <c:pt idx="28">
                  <c:v>675</c:v>
                </c:pt>
                <c:pt idx="29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B-4AC6-9659-6A7FDF3D5B1B}"/>
            </c:ext>
          </c:extLst>
        </c:ser>
        <c:ser>
          <c:idx val="1"/>
          <c:order val="1"/>
          <c:tx>
            <c:strRef>
              <c:f>[1]checkbox!$K$4</c:f>
              <c:strCache>
                <c:ptCount val="1"/>
                <c:pt idx="0">
                  <c:v>DVDS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[1]checkbox!$K$5:$K$34</c:f>
              <c:numCache>
                <c:formatCode>General</c:formatCode>
                <c:ptCount val="30"/>
                <c:pt idx="0">
                  <c:v>5820</c:v>
                </c:pt>
                <c:pt idx="1">
                  <c:v>8656</c:v>
                </c:pt>
                <c:pt idx="2">
                  <c:v>6749</c:v>
                </c:pt>
                <c:pt idx="3">
                  <c:v>5580</c:v>
                </c:pt>
                <c:pt idx="4">
                  <c:v>8534</c:v>
                </c:pt>
                <c:pt idx="5">
                  <c:v>6837</c:v>
                </c:pt>
                <c:pt idx="6">
                  <c:v>7794</c:v>
                </c:pt>
                <c:pt idx="7">
                  <c:v>8708</c:v>
                </c:pt>
                <c:pt idx="8">
                  <c:v>8892</c:v>
                </c:pt>
                <c:pt idx="9">
                  <c:v>6338</c:v>
                </c:pt>
                <c:pt idx="10">
                  <c:v>7258</c:v>
                </c:pt>
                <c:pt idx="11">
                  <c:v>5468</c:v>
                </c:pt>
                <c:pt idx="12">
                  <c:v>8690</c:v>
                </c:pt>
                <c:pt idx="13">
                  <c:v>7054</c:v>
                </c:pt>
                <c:pt idx="14">
                  <c:v>8988</c:v>
                </c:pt>
                <c:pt idx="15">
                  <c:v>5658</c:v>
                </c:pt>
                <c:pt idx="16">
                  <c:v>6781</c:v>
                </c:pt>
                <c:pt idx="17">
                  <c:v>5423</c:v>
                </c:pt>
                <c:pt idx="18">
                  <c:v>7763</c:v>
                </c:pt>
                <c:pt idx="19">
                  <c:v>5893</c:v>
                </c:pt>
                <c:pt idx="20">
                  <c:v>8391</c:v>
                </c:pt>
                <c:pt idx="21">
                  <c:v>5631</c:v>
                </c:pt>
                <c:pt idx="22">
                  <c:v>8995</c:v>
                </c:pt>
                <c:pt idx="23">
                  <c:v>5864</c:v>
                </c:pt>
                <c:pt idx="24">
                  <c:v>8927</c:v>
                </c:pt>
                <c:pt idx="25">
                  <c:v>7615</c:v>
                </c:pt>
                <c:pt idx="26">
                  <c:v>5373</c:v>
                </c:pt>
                <c:pt idx="27">
                  <c:v>5845</c:v>
                </c:pt>
                <c:pt idx="28">
                  <c:v>5986</c:v>
                </c:pt>
                <c:pt idx="29">
                  <c:v>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B-4AC6-9659-6A7FDF3D5B1B}"/>
            </c:ext>
          </c:extLst>
        </c:ser>
        <c:ser>
          <c:idx val="2"/>
          <c:order val="2"/>
          <c:tx>
            <c:strRef>
              <c:f>[1]checkbox!$L$4</c:f>
              <c:strCache>
                <c:ptCount val="1"/>
                <c:pt idx="0">
                  <c:v>Magazines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[1]checkbox!$L$5:$L$34</c:f>
              <c:numCache>
                <c:formatCode>General</c:formatCode>
                <c:ptCount val="30"/>
                <c:pt idx="0">
                  <c:v>3374</c:v>
                </c:pt>
                <c:pt idx="1">
                  <c:v>3821</c:v>
                </c:pt>
                <c:pt idx="2">
                  <c:v>2857</c:v>
                </c:pt>
                <c:pt idx="3">
                  <c:v>3284</c:v>
                </c:pt>
                <c:pt idx="4">
                  <c:v>3923</c:v>
                </c:pt>
                <c:pt idx="5">
                  <c:v>3837</c:v>
                </c:pt>
                <c:pt idx="6">
                  <c:v>2713</c:v>
                </c:pt>
                <c:pt idx="7">
                  <c:v>3375</c:v>
                </c:pt>
                <c:pt idx="8">
                  <c:v>3674</c:v>
                </c:pt>
                <c:pt idx="9">
                  <c:v>2640</c:v>
                </c:pt>
                <c:pt idx="10">
                  <c:v>2926</c:v>
                </c:pt>
                <c:pt idx="11">
                  <c:v>2360</c:v>
                </c:pt>
                <c:pt idx="12">
                  <c:v>3466</c:v>
                </c:pt>
                <c:pt idx="13">
                  <c:v>2888</c:v>
                </c:pt>
                <c:pt idx="14">
                  <c:v>2433</c:v>
                </c:pt>
                <c:pt idx="15">
                  <c:v>2085</c:v>
                </c:pt>
                <c:pt idx="16">
                  <c:v>3392</c:v>
                </c:pt>
                <c:pt idx="17">
                  <c:v>3714</c:v>
                </c:pt>
                <c:pt idx="18">
                  <c:v>2534</c:v>
                </c:pt>
                <c:pt idx="19">
                  <c:v>2456</c:v>
                </c:pt>
                <c:pt idx="20">
                  <c:v>3308</c:v>
                </c:pt>
                <c:pt idx="21">
                  <c:v>3009</c:v>
                </c:pt>
                <c:pt idx="22">
                  <c:v>2395</c:v>
                </c:pt>
                <c:pt idx="23">
                  <c:v>2430</c:v>
                </c:pt>
                <c:pt idx="24">
                  <c:v>3065</c:v>
                </c:pt>
                <c:pt idx="25">
                  <c:v>3716</c:v>
                </c:pt>
                <c:pt idx="26">
                  <c:v>3800</c:v>
                </c:pt>
                <c:pt idx="27">
                  <c:v>3164</c:v>
                </c:pt>
                <c:pt idx="28">
                  <c:v>3241</c:v>
                </c:pt>
                <c:pt idx="29">
                  <c:v>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B-4AC6-9659-6A7FDF3D5B1B}"/>
            </c:ext>
          </c:extLst>
        </c:ser>
        <c:ser>
          <c:idx val="3"/>
          <c:order val="3"/>
          <c:tx>
            <c:strRef>
              <c:f>[1]checkbox!$M$4</c:f>
              <c:strCache>
                <c:ptCount val="1"/>
                <c:pt idx="0">
                  <c:v>Soda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[1]checkbox!$M$5:$M$34</c:f>
              <c:numCache>
                <c:formatCode>General</c:formatCode>
                <c:ptCount val="30"/>
                <c:pt idx="0">
                  <c:v>3036</c:v>
                </c:pt>
                <c:pt idx="1">
                  <c:v>3589</c:v>
                </c:pt>
                <c:pt idx="2">
                  <c:v>3279</c:v>
                </c:pt>
                <c:pt idx="3">
                  <c:v>3981</c:v>
                </c:pt>
                <c:pt idx="4">
                  <c:v>3411</c:v>
                </c:pt>
                <c:pt idx="5">
                  <c:v>3484</c:v>
                </c:pt>
                <c:pt idx="6">
                  <c:v>3498</c:v>
                </c:pt>
                <c:pt idx="7">
                  <c:v>3169</c:v>
                </c:pt>
                <c:pt idx="8">
                  <c:v>3660</c:v>
                </c:pt>
                <c:pt idx="9">
                  <c:v>3797</c:v>
                </c:pt>
                <c:pt idx="10">
                  <c:v>3201</c:v>
                </c:pt>
                <c:pt idx="11">
                  <c:v>3738</c:v>
                </c:pt>
                <c:pt idx="12">
                  <c:v>3374</c:v>
                </c:pt>
                <c:pt idx="13">
                  <c:v>3371</c:v>
                </c:pt>
                <c:pt idx="14">
                  <c:v>3211</c:v>
                </c:pt>
                <c:pt idx="15">
                  <c:v>3622</c:v>
                </c:pt>
                <c:pt idx="16">
                  <c:v>3812</c:v>
                </c:pt>
                <c:pt idx="17">
                  <c:v>3458</c:v>
                </c:pt>
                <c:pt idx="18">
                  <c:v>3101</c:v>
                </c:pt>
                <c:pt idx="19">
                  <c:v>3687</c:v>
                </c:pt>
                <c:pt idx="20">
                  <c:v>3771</c:v>
                </c:pt>
                <c:pt idx="21">
                  <c:v>3641</c:v>
                </c:pt>
                <c:pt idx="22">
                  <c:v>3627</c:v>
                </c:pt>
                <c:pt idx="23">
                  <c:v>3303</c:v>
                </c:pt>
                <c:pt idx="24">
                  <c:v>3574</c:v>
                </c:pt>
                <c:pt idx="25">
                  <c:v>3704</c:v>
                </c:pt>
                <c:pt idx="26">
                  <c:v>3424</c:v>
                </c:pt>
                <c:pt idx="27">
                  <c:v>3624</c:v>
                </c:pt>
                <c:pt idx="28">
                  <c:v>3117</c:v>
                </c:pt>
                <c:pt idx="29">
                  <c:v>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B-4AC6-9659-6A7FDF3D5B1B}"/>
            </c:ext>
          </c:extLst>
        </c:ser>
        <c:ser>
          <c:idx val="4"/>
          <c:order val="4"/>
          <c:tx>
            <c:strRef>
              <c:f>[1]checkbox!$N$4</c:f>
              <c:strCache>
                <c:ptCount val="1"/>
                <c:pt idx="0">
                  <c:v>Hot Dogs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[1]checkbox!$N$5:$N$34</c:f>
              <c:numCache>
                <c:formatCode>General</c:formatCode>
                <c:ptCount val="30"/>
                <c:pt idx="0">
                  <c:v>2564</c:v>
                </c:pt>
                <c:pt idx="1">
                  <c:v>2615</c:v>
                </c:pt>
                <c:pt idx="2">
                  <c:v>2512</c:v>
                </c:pt>
                <c:pt idx="3">
                  <c:v>2705</c:v>
                </c:pt>
                <c:pt idx="4">
                  <c:v>2386</c:v>
                </c:pt>
                <c:pt idx="5">
                  <c:v>2977</c:v>
                </c:pt>
                <c:pt idx="6">
                  <c:v>2946</c:v>
                </c:pt>
                <c:pt idx="7">
                  <c:v>2729</c:v>
                </c:pt>
                <c:pt idx="8">
                  <c:v>2977</c:v>
                </c:pt>
                <c:pt idx="9">
                  <c:v>2322</c:v>
                </c:pt>
                <c:pt idx="10">
                  <c:v>2939</c:v>
                </c:pt>
                <c:pt idx="11">
                  <c:v>2648</c:v>
                </c:pt>
                <c:pt idx="12">
                  <c:v>2619</c:v>
                </c:pt>
                <c:pt idx="13">
                  <c:v>2449</c:v>
                </c:pt>
                <c:pt idx="14">
                  <c:v>2589</c:v>
                </c:pt>
                <c:pt idx="15">
                  <c:v>2919</c:v>
                </c:pt>
                <c:pt idx="16">
                  <c:v>2533</c:v>
                </c:pt>
                <c:pt idx="17">
                  <c:v>2590</c:v>
                </c:pt>
                <c:pt idx="18">
                  <c:v>2596</c:v>
                </c:pt>
                <c:pt idx="19">
                  <c:v>2581</c:v>
                </c:pt>
                <c:pt idx="20">
                  <c:v>2376</c:v>
                </c:pt>
                <c:pt idx="21">
                  <c:v>2341</c:v>
                </c:pt>
                <c:pt idx="22">
                  <c:v>2667</c:v>
                </c:pt>
                <c:pt idx="23">
                  <c:v>2410</c:v>
                </c:pt>
                <c:pt idx="24">
                  <c:v>2107</c:v>
                </c:pt>
                <c:pt idx="25">
                  <c:v>2623</c:v>
                </c:pt>
                <c:pt idx="26">
                  <c:v>2098</c:v>
                </c:pt>
                <c:pt idx="27">
                  <c:v>2793</c:v>
                </c:pt>
                <c:pt idx="28">
                  <c:v>2235</c:v>
                </c:pt>
                <c:pt idx="2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9B-4AC6-9659-6A7FDF3D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659039"/>
        <c:axId val="943653631"/>
      </c:lineChart>
      <c:catAx>
        <c:axId val="94365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3631"/>
        <c:crosses val="autoZero"/>
        <c:auto val="1"/>
        <c:lblAlgn val="ctr"/>
        <c:lblOffset val="100"/>
        <c:noMultiLvlLbl val="0"/>
      </c:catAx>
      <c:valAx>
        <c:axId val="9436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Prac2.1!$D$3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004155730533685E-2"/>
                  <c:y val="-0.50261410032079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Prac2.1!$C$4:$C$5</c:f>
              <c:numCache>
                <c:formatCode>General</c:formatCode>
                <c:ptCount val="2"/>
                <c:pt idx="0">
                  <c:v>100</c:v>
                </c:pt>
                <c:pt idx="1">
                  <c:v>101</c:v>
                </c:pt>
              </c:numCache>
            </c:numRef>
          </c:xVal>
          <c:yVal>
            <c:numRef>
              <c:f>Prac2.1!$D$4:$D$5</c:f>
              <c:numCache>
                <c:formatCode>General</c:formatCode>
                <c:ptCount val="2"/>
                <c:pt idx="0">
                  <c:v>500</c:v>
                </c:pt>
                <c:pt idx="1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4-4796-8CDC-98E796D0A7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7145631"/>
        <c:axId val="267134815"/>
      </c:scatterChart>
      <c:valAx>
        <c:axId val="2671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34815"/>
        <c:crosses val="autoZero"/>
        <c:crossBetween val="midCat"/>
      </c:valAx>
      <c:valAx>
        <c:axId val="2671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4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Prac2.2!$G$4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0912729658792652E-2"/>
                  <c:y val="-0.55269356955380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Prac2.2!$F$5:$F$13</c:f>
              <c:numCache>
                <c:formatCode>General</c:formatCode>
                <c:ptCount val="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</c:numCache>
            </c:numRef>
          </c:xVal>
          <c:yVal>
            <c:numRef>
              <c:f>Prac2.2!$G$5:$G$13</c:f>
              <c:numCache>
                <c:formatCode>General</c:formatCode>
                <c:ptCount val="9"/>
                <c:pt idx="0">
                  <c:v>2000</c:v>
                </c:pt>
                <c:pt idx="1">
                  <c:v>1388.8888888888889</c:v>
                </c:pt>
                <c:pt idx="2">
                  <c:v>1020.4081632653061</c:v>
                </c:pt>
                <c:pt idx="3">
                  <c:v>781.25</c:v>
                </c:pt>
                <c:pt idx="4">
                  <c:v>617.28395061728395</c:v>
                </c:pt>
                <c:pt idx="5">
                  <c:v>500</c:v>
                </c:pt>
                <c:pt idx="6">
                  <c:v>413.22314049586782</c:v>
                </c:pt>
                <c:pt idx="7">
                  <c:v>347.22222222222223</c:v>
                </c:pt>
                <c:pt idx="8">
                  <c:v>295.85798816568047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4-42F7-8E4F-687B92DF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5487"/>
        <c:axId val="163029231"/>
      </c:scatterChart>
      <c:valAx>
        <c:axId val="16302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9231"/>
        <c:crosses val="autoZero"/>
        <c:crossBetween val="midCat"/>
      </c:valAx>
      <c:valAx>
        <c:axId val="1630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Prac2.3Razor!$D$3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13648293963257E-2"/>
                  <c:y val="-0.47382072032662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Prac2.3Razor!$C$4:$C$5</c:f>
              <c:numCache>
                <c:formatCode>General</c:formatCode>
                <c:ptCount val="2"/>
                <c:pt idx="0">
                  <c:v>5</c:v>
                </c:pt>
                <c:pt idx="1">
                  <c:v>5.05</c:v>
                </c:pt>
              </c:numCache>
            </c:numRef>
          </c:xVal>
          <c:yVal>
            <c:numRef>
              <c:f>Prac2.3Razor!$D$4:$D$5</c:f>
              <c:numCache>
                <c:formatCode>General</c:formatCode>
                <c:ptCount val="2"/>
                <c:pt idx="0">
                  <c:v>6</c:v>
                </c:pt>
                <c:pt idx="1">
                  <c:v>5.8800000000000008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5-4BD8-9C2D-396B088B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823"/>
        <c:axId val="16439487"/>
      </c:scatterChart>
      <c:valAx>
        <c:axId val="1643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487"/>
        <c:crosses val="autoZero"/>
        <c:crossBetween val="midCat"/>
      </c:valAx>
      <c:valAx>
        <c:axId val="164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prac2Revenue_mgt!$C$16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50503062117235E-2"/>
                  <c:y val="-0.5427467920676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prac2Revenue_mgt!$B$17:$B$26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</c:numCache>
            </c:numRef>
          </c:xVal>
          <c:yVal>
            <c:numRef>
              <c:f>prac2Revenue_mgt!$C$17:$C$26</c:f>
              <c:numCache>
                <c:formatCode>General</c:formatCode>
                <c:ptCount val="10"/>
                <c:pt idx="0">
                  <c:v>323</c:v>
                </c:pt>
                <c:pt idx="1">
                  <c:v>151</c:v>
                </c:pt>
                <c:pt idx="2">
                  <c:v>534</c:v>
                </c:pt>
                <c:pt idx="3">
                  <c:v>378</c:v>
                </c:pt>
                <c:pt idx="4">
                  <c:v>358</c:v>
                </c:pt>
                <c:pt idx="5">
                  <c:v>284</c:v>
                </c:pt>
                <c:pt idx="6">
                  <c:v>50</c:v>
                </c:pt>
                <c:pt idx="7">
                  <c:v>113</c:v>
                </c:pt>
                <c:pt idx="8">
                  <c:v>225</c:v>
                </c:pt>
                <c:pt idx="9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3-4333-9B68-2FB56D6C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29407"/>
        <c:axId val="267128159"/>
      </c:scatterChart>
      <c:valAx>
        <c:axId val="2671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28159"/>
        <c:crosses val="autoZero"/>
        <c:crossBetween val="midCat"/>
      </c:valAx>
      <c:valAx>
        <c:axId val="2671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2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Sheet5!$C$4</c:f>
              <c:strCache>
                <c:ptCount val="1"/>
                <c:pt idx="0">
                  <c:v>AirlineMiles (000'S)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Sheet5!$B$5:$B$116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xVal>
          <c:yVal>
            <c:numRef>
              <c:f>Sheet5!$C$5:$C$116</c:f>
              <c:numCache>
                <c:formatCode>#,##0.00</c:formatCode>
                <c:ptCount val="112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  <c:pt idx="111">
                  <c:v>38806524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2-46E6-BF77-CBCAE75AF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204863"/>
        <c:axId val="1881197375"/>
      </c:scatterChart>
      <c:valAx>
        <c:axId val="18812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97375"/>
        <c:crosses val="autoZero"/>
        <c:crossBetween val="midCat"/>
      </c:valAx>
      <c:valAx>
        <c:axId val="18811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0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Sheet5!$C$4</c:f>
              <c:strCache>
                <c:ptCount val="1"/>
                <c:pt idx="0">
                  <c:v>AirlineMiles (000'S)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Sheet5!$B$5:$B$116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xVal>
          <c:yVal>
            <c:numRef>
              <c:f>Sheet5!$C$5:$C$116</c:f>
              <c:numCache>
                <c:formatCode>#,##0.00</c:formatCode>
                <c:ptCount val="112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  <c:pt idx="111">
                  <c:v>38806524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3-48FD-9051-DCFAAEFA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31903"/>
        <c:axId val="235969263"/>
      </c:scatterChart>
      <c:valAx>
        <c:axId val="26713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69263"/>
        <c:crosses val="autoZero"/>
        <c:crossBetween val="midCat"/>
      </c:valAx>
      <c:valAx>
        <c:axId val="2359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3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Sheet11!$A$5:$A$1349</c:f>
              <c:numCache>
                <c:formatCode>General</c:formatCode>
                <c:ptCount val="1345"/>
                <c:pt idx="0">
                  <c:v>33</c:v>
                </c:pt>
                <c:pt idx="1">
                  <c:v>45</c:v>
                </c:pt>
                <c:pt idx="2">
                  <c:v>57</c:v>
                </c:pt>
                <c:pt idx="3">
                  <c:v>32</c:v>
                </c:pt>
                <c:pt idx="4">
                  <c:v>56</c:v>
                </c:pt>
                <c:pt idx="5">
                  <c:v>60</c:v>
                </c:pt>
                <c:pt idx="6">
                  <c:v>40</c:v>
                </c:pt>
                <c:pt idx="7">
                  <c:v>55</c:v>
                </c:pt>
                <c:pt idx="8">
                  <c:v>27</c:v>
                </c:pt>
                <c:pt idx="9">
                  <c:v>48</c:v>
                </c:pt>
                <c:pt idx="10">
                  <c:v>21</c:v>
                </c:pt>
                <c:pt idx="11">
                  <c:v>51</c:v>
                </c:pt>
                <c:pt idx="12">
                  <c:v>48</c:v>
                </c:pt>
                <c:pt idx="13">
                  <c:v>23</c:v>
                </c:pt>
                <c:pt idx="14">
                  <c:v>23</c:v>
                </c:pt>
                <c:pt idx="15">
                  <c:v>45</c:v>
                </c:pt>
                <c:pt idx="16">
                  <c:v>29</c:v>
                </c:pt>
                <c:pt idx="17">
                  <c:v>25</c:v>
                </c:pt>
                <c:pt idx="18">
                  <c:v>48</c:v>
                </c:pt>
                <c:pt idx="19">
                  <c:v>38</c:v>
                </c:pt>
                <c:pt idx="20">
                  <c:v>24</c:v>
                </c:pt>
                <c:pt idx="21">
                  <c:v>31</c:v>
                </c:pt>
                <c:pt idx="22">
                  <c:v>27</c:v>
                </c:pt>
                <c:pt idx="23">
                  <c:v>38</c:v>
                </c:pt>
                <c:pt idx="24">
                  <c:v>51</c:v>
                </c:pt>
                <c:pt idx="25">
                  <c:v>42</c:v>
                </c:pt>
                <c:pt idx="26">
                  <c:v>21</c:v>
                </c:pt>
                <c:pt idx="27">
                  <c:v>32</c:v>
                </c:pt>
                <c:pt idx="28">
                  <c:v>51</c:v>
                </c:pt>
                <c:pt idx="29">
                  <c:v>27</c:v>
                </c:pt>
                <c:pt idx="30">
                  <c:v>33</c:v>
                </c:pt>
                <c:pt idx="31">
                  <c:v>49</c:v>
                </c:pt>
                <c:pt idx="32">
                  <c:v>50</c:v>
                </c:pt>
                <c:pt idx="33">
                  <c:v>49</c:v>
                </c:pt>
                <c:pt idx="34">
                  <c:v>46</c:v>
                </c:pt>
                <c:pt idx="35">
                  <c:v>26</c:v>
                </c:pt>
                <c:pt idx="36">
                  <c:v>22</c:v>
                </c:pt>
                <c:pt idx="37">
                  <c:v>33</c:v>
                </c:pt>
                <c:pt idx="38">
                  <c:v>35</c:v>
                </c:pt>
                <c:pt idx="39">
                  <c:v>43</c:v>
                </c:pt>
                <c:pt idx="40">
                  <c:v>27</c:v>
                </c:pt>
                <c:pt idx="41">
                  <c:v>46</c:v>
                </c:pt>
                <c:pt idx="42">
                  <c:v>42</c:v>
                </c:pt>
                <c:pt idx="43">
                  <c:v>43</c:v>
                </c:pt>
                <c:pt idx="44">
                  <c:v>31</c:v>
                </c:pt>
                <c:pt idx="45">
                  <c:v>29</c:v>
                </c:pt>
                <c:pt idx="46">
                  <c:v>28</c:v>
                </c:pt>
                <c:pt idx="47">
                  <c:v>27</c:v>
                </c:pt>
                <c:pt idx="48">
                  <c:v>29</c:v>
                </c:pt>
                <c:pt idx="49">
                  <c:v>27</c:v>
                </c:pt>
                <c:pt idx="50">
                  <c:v>57</c:v>
                </c:pt>
                <c:pt idx="51">
                  <c:v>22</c:v>
                </c:pt>
                <c:pt idx="52">
                  <c:v>31</c:v>
                </c:pt>
                <c:pt idx="53">
                  <c:v>28</c:v>
                </c:pt>
                <c:pt idx="54">
                  <c:v>44</c:v>
                </c:pt>
                <c:pt idx="55">
                  <c:v>46</c:v>
                </c:pt>
                <c:pt idx="56">
                  <c:v>28</c:v>
                </c:pt>
                <c:pt idx="57">
                  <c:v>47</c:v>
                </c:pt>
                <c:pt idx="58">
                  <c:v>28</c:v>
                </c:pt>
                <c:pt idx="59">
                  <c:v>31</c:v>
                </c:pt>
                <c:pt idx="60">
                  <c:v>47</c:v>
                </c:pt>
                <c:pt idx="61">
                  <c:v>53</c:v>
                </c:pt>
                <c:pt idx="62">
                  <c:v>29</c:v>
                </c:pt>
                <c:pt idx="63">
                  <c:v>38</c:v>
                </c:pt>
                <c:pt idx="64">
                  <c:v>29</c:v>
                </c:pt>
                <c:pt idx="65">
                  <c:v>22</c:v>
                </c:pt>
                <c:pt idx="66">
                  <c:v>41</c:v>
                </c:pt>
                <c:pt idx="67">
                  <c:v>40</c:v>
                </c:pt>
                <c:pt idx="68">
                  <c:v>55</c:v>
                </c:pt>
                <c:pt idx="69">
                  <c:v>49</c:v>
                </c:pt>
                <c:pt idx="70">
                  <c:v>54</c:v>
                </c:pt>
                <c:pt idx="71">
                  <c:v>54</c:v>
                </c:pt>
                <c:pt idx="72">
                  <c:v>39</c:v>
                </c:pt>
                <c:pt idx="73">
                  <c:v>53</c:v>
                </c:pt>
                <c:pt idx="74">
                  <c:v>41</c:v>
                </c:pt>
                <c:pt idx="75">
                  <c:v>25</c:v>
                </c:pt>
                <c:pt idx="76">
                  <c:v>21</c:v>
                </c:pt>
                <c:pt idx="77">
                  <c:v>22</c:v>
                </c:pt>
                <c:pt idx="78">
                  <c:v>39</c:v>
                </c:pt>
                <c:pt idx="79">
                  <c:v>49</c:v>
                </c:pt>
                <c:pt idx="80">
                  <c:v>47</c:v>
                </c:pt>
                <c:pt idx="81">
                  <c:v>39</c:v>
                </c:pt>
                <c:pt idx="82">
                  <c:v>20</c:v>
                </c:pt>
                <c:pt idx="83">
                  <c:v>32</c:v>
                </c:pt>
                <c:pt idx="84">
                  <c:v>20</c:v>
                </c:pt>
                <c:pt idx="85">
                  <c:v>22</c:v>
                </c:pt>
                <c:pt idx="86">
                  <c:v>43</c:v>
                </c:pt>
                <c:pt idx="87">
                  <c:v>33</c:v>
                </c:pt>
                <c:pt idx="88">
                  <c:v>53</c:v>
                </c:pt>
                <c:pt idx="89">
                  <c:v>47</c:v>
                </c:pt>
                <c:pt idx="90">
                  <c:v>39</c:v>
                </c:pt>
                <c:pt idx="91">
                  <c:v>34</c:v>
                </c:pt>
                <c:pt idx="92">
                  <c:v>40</c:v>
                </c:pt>
                <c:pt idx="93">
                  <c:v>55</c:v>
                </c:pt>
                <c:pt idx="94">
                  <c:v>37</c:v>
                </c:pt>
                <c:pt idx="95">
                  <c:v>55</c:v>
                </c:pt>
                <c:pt idx="96">
                  <c:v>36</c:v>
                </c:pt>
                <c:pt idx="97">
                  <c:v>59</c:v>
                </c:pt>
                <c:pt idx="98">
                  <c:v>48</c:v>
                </c:pt>
                <c:pt idx="99">
                  <c:v>34</c:v>
                </c:pt>
                <c:pt idx="100">
                  <c:v>28</c:v>
                </c:pt>
                <c:pt idx="101">
                  <c:v>47</c:v>
                </c:pt>
                <c:pt idx="102">
                  <c:v>39</c:v>
                </c:pt>
                <c:pt idx="103">
                  <c:v>45</c:v>
                </c:pt>
                <c:pt idx="104">
                  <c:v>24</c:v>
                </c:pt>
                <c:pt idx="105">
                  <c:v>56</c:v>
                </c:pt>
                <c:pt idx="106">
                  <c:v>33</c:v>
                </c:pt>
                <c:pt idx="107">
                  <c:v>33</c:v>
                </c:pt>
                <c:pt idx="108">
                  <c:v>49</c:v>
                </c:pt>
                <c:pt idx="109">
                  <c:v>29</c:v>
                </c:pt>
                <c:pt idx="110">
                  <c:v>47</c:v>
                </c:pt>
                <c:pt idx="111">
                  <c:v>55</c:v>
                </c:pt>
                <c:pt idx="112">
                  <c:v>46</c:v>
                </c:pt>
                <c:pt idx="113">
                  <c:v>39</c:v>
                </c:pt>
                <c:pt idx="114">
                  <c:v>34</c:v>
                </c:pt>
                <c:pt idx="115">
                  <c:v>50</c:v>
                </c:pt>
                <c:pt idx="116">
                  <c:v>42</c:v>
                </c:pt>
                <c:pt idx="117">
                  <c:v>35</c:v>
                </c:pt>
                <c:pt idx="118">
                  <c:v>26</c:v>
                </c:pt>
                <c:pt idx="119">
                  <c:v>27</c:v>
                </c:pt>
                <c:pt idx="120">
                  <c:v>25</c:v>
                </c:pt>
                <c:pt idx="121">
                  <c:v>22</c:v>
                </c:pt>
                <c:pt idx="122">
                  <c:v>53</c:v>
                </c:pt>
                <c:pt idx="123">
                  <c:v>42</c:v>
                </c:pt>
                <c:pt idx="124">
                  <c:v>39</c:v>
                </c:pt>
                <c:pt idx="125">
                  <c:v>41</c:v>
                </c:pt>
                <c:pt idx="126">
                  <c:v>32</c:v>
                </c:pt>
                <c:pt idx="127">
                  <c:v>43</c:v>
                </c:pt>
                <c:pt idx="128">
                  <c:v>38</c:v>
                </c:pt>
                <c:pt idx="129">
                  <c:v>29</c:v>
                </c:pt>
                <c:pt idx="130">
                  <c:v>51</c:v>
                </c:pt>
                <c:pt idx="131">
                  <c:v>37</c:v>
                </c:pt>
                <c:pt idx="132">
                  <c:v>41</c:v>
                </c:pt>
                <c:pt idx="133">
                  <c:v>56</c:v>
                </c:pt>
                <c:pt idx="134">
                  <c:v>31</c:v>
                </c:pt>
                <c:pt idx="135">
                  <c:v>38</c:v>
                </c:pt>
                <c:pt idx="136">
                  <c:v>47</c:v>
                </c:pt>
                <c:pt idx="137">
                  <c:v>27</c:v>
                </c:pt>
                <c:pt idx="138">
                  <c:v>23</c:v>
                </c:pt>
                <c:pt idx="139">
                  <c:v>42</c:v>
                </c:pt>
                <c:pt idx="140">
                  <c:v>47</c:v>
                </c:pt>
                <c:pt idx="141">
                  <c:v>40</c:v>
                </c:pt>
                <c:pt idx="142">
                  <c:v>30</c:v>
                </c:pt>
                <c:pt idx="143">
                  <c:v>35</c:v>
                </c:pt>
                <c:pt idx="144">
                  <c:v>46</c:v>
                </c:pt>
                <c:pt idx="145">
                  <c:v>54</c:v>
                </c:pt>
                <c:pt idx="146">
                  <c:v>39</c:v>
                </c:pt>
                <c:pt idx="147">
                  <c:v>45</c:v>
                </c:pt>
                <c:pt idx="148">
                  <c:v>32</c:v>
                </c:pt>
                <c:pt idx="149">
                  <c:v>33</c:v>
                </c:pt>
                <c:pt idx="150">
                  <c:v>22</c:v>
                </c:pt>
                <c:pt idx="151">
                  <c:v>35</c:v>
                </c:pt>
                <c:pt idx="152">
                  <c:v>40</c:v>
                </c:pt>
                <c:pt idx="153">
                  <c:v>53</c:v>
                </c:pt>
                <c:pt idx="154">
                  <c:v>34</c:v>
                </c:pt>
                <c:pt idx="155">
                  <c:v>56</c:v>
                </c:pt>
                <c:pt idx="156">
                  <c:v>42</c:v>
                </c:pt>
                <c:pt idx="157">
                  <c:v>60</c:v>
                </c:pt>
                <c:pt idx="158">
                  <c:v>25</c:v>
                </c:pt>
                <c:pt idx="159">
                  <c:v>34</c:v>
                </c:pt>
                <c:pt idx="160">
                  <c:v>46</c:v>
                </c:pt>
                <c:pt idx="161">
                  <c:v>44</c:v>
                </c:pt>
                <c:pt idx="162">
                  <c:v>45</c:v>
                </c:pt>
                <c:pt idx="163">
                  <c:v>53</c:v>
                </c:pt>
                <c:pt idx="164">
                  <c:v>56</c:v>
                </c:pt>
                <c:pt idx="165">
                  <c:v>48</c:v>
                </c:pt>
                <c:pt idx="166">
                  <c:v>58</c:v>
                </c:pt>
                <c:pt idx="167">
                  <c:v>55</c:v>
                </c:pt>
                <c:pt idx="168">
                  <c:v>31</c:v>
                </c:pt>
                <c:pt idx="169">
                  <c:v>56</c:v>
                </c:pt>
                <c:pt idx="170">
                  <c:v>52</c:v>
                </c:pt>
                <c:pt idx="171">
                  <c:v>48</c:v>
                </c:pt>
                <c:pt idx="172">
                  <c:v>45</c:v>
                </c:pt>
                <c:pt idx="173">
                  <c:v>31</c:v>
                </c:pt>
                <c:pt idx="174">
                  <c:v>30</c:v>
                </c:pt>
                <c:pt idx="175">
                  <c:v>25</c:v>
                </c:pt>
                <c:pt idx="176">
                  <c:v>24</c:v>
                </c:pt>
                <c:pt idx="177">
                  <c:v>54</c:v>
                </c:pt>
                <c:pt idx="178">
                  <c:v>39</c:v>
                </c:pt>
                <c:pt idx="179">
                  <c:v>33</c:v>
                </c:pt>
                <c:pt idx="180">
                  <c:v>35</c:v>
                </c:pt>
                <c:pt idx="181">
                  <c:v>54</c:v>
                </c:pt>
                <c:pt idx="182">
                  <c:v>36</c:v>
                </c:pt>
                <c:pt idx="183">
                  <c:v>38</c:v>
                </c:pt>
                <c:pt idx="184">
                  <c:v>43</c:v>
                </c:pt>
                <c:pt idx="185">
                  <c:v>27</c:v>
                </c:pt>
                <c:pt idx="186">
                  <c:v>25</c:v>
                </c:pt>
                <c:pt idx="187">
                  <c:v>51</c:v>
                </c:pt>
                <c:pt idx="188">
                  <c:v>58</c:v>
                </c:pt>
                <c:pt idx="189">
                  <c:v>36</c:v>
                </c:pt>
                <c:pt idx="190">
                  <c:v>28</c:v>
                </c:pt>
                <c:pt idx="191">
                  <c:v>21</c:v>
                </c:pt>
                <c:pt idx="192">
                  <c:v>27</c:v>
                </c:pt>
                <c:pt idx="193">
                  <c:v>41</c:v>
                </c:pt>
                <c:pt idx="194">
                  <c:v>22</c:v>
                </c:pt>
                <c:pt idx="195">
                  <c:v>24</c:v>
                </c:pt>
                <c:pt idx="196">
                  <c:v>32</c:v>
                </c:pt>
                <c:pt idx="197">
                  <c:v>58</c:v>
                </c:pt>
                <c:pt idx="198">
                  <c:v>43</c:v>
                </c:pt>
                <c:pt idx="199">
                  <c:v>49</c:v>
                </c:pt>
                <c:pt idx="200">
                  <c:v>46</c:v>
                </c:pt>
                <c:pt idx="201">
                  <c:v>34</c:v>
                </c:pt>
                <c:pt idx="202">
                  <c:v>26</c:v>
                </c:pt>
                <c:pt idx="203">
                  <c:v>34</c:v>
                </c:pt>
                <c:pt idx="204">
                  <c:v>47</c:v>
                </c:pt>
                <c:pt idx="205">
                  <c:v>52</c:v>
                </c:pt>
                <c:pt idx="206">
                  <c:v>33</c:v>
                </c:pt>
                <c:pt idx="207">
                  <c:v>34</c:v>
                </c:pt>
                <c:pt idx="208">
                  <c:v>54</c:v>
                </c:pt>
                <c:pt idx="209">
                  <c:v>58</c:v>
                </c:pt>
                <c:pt idx="210">
                  <c:v>50</c:v>
                </c:pt>
                <c:pt idx="211">
                  <c:v>60</c:v>
                </c:pt>
                <c:pt idx="212">
                  <c:v>30</c:v>
                </c:pt>
                <c:pt idx="213">
                  <c:v>25</c:v>
                </c:pt>
                <c:pt idx="214">
                  <c:v>39</c:v>
                </c:pt>
                <c:pt idx="215">
                  <c:v>21</c:v>
                </c:pt>
                <c:pt idx="216">
                  <c:v>54</c:v>
                </c:pt>
                <c:pt idx="217">
                  <c:v>24</c:v>
                </c:pt>
                <c:pt idx="218">
                  <c:v>56</c:v>
                </c:pt>
                <c:pt idx="219">
                  <c:v>24</c:v>
                </c:pt>
                <c:pt idx="220">
                  <c:v>28</c:v>
                </c:pt>
                <c:pt idx="221">
                  <c:v>56</c:v>
                </c:pt>
                <c:pt idx="222">
                  <c:v>31</c:v>
                </c:pt>
                <c:pt idx="223">
                  <c:v>39</c:v>
                </c:pt>
                <c:pt idx="224">
                  <c:v>52</c:v>
                </c:pt>
                <c:pt idx="225">
                  <c:v>58</c:v>
                </c:pt>
                <c:pt idx="226">
                  <c:v>42</c:v>
                </c:pt>
                <c:pt idx="227">
                  <c:v>20</c:v>
                </c:pt>
                <c:pt idx="228">
                  <c:v>48</c:v>
                </c:pt>
                <c:pt idx="229">
                  <c:v>25</c:v>
                </c:pt>
                <c:pt idx="230">
                  <c:v>42</c:v>
                </c:pt>
                <c:pt idx="231">
                  <c:v>28</c:v>
                </c:pt>
                <c:pt idx="232">
                  <c:v>47</c:v>
                </c:pt>
                <c:pt idx="233">
                  <c:v>59</c:v>
                </c:pt>
                <c:pt idx="234">
                  <c:v>31</c:v>
                </c:pt>
                <c:pt idx="235">
                  <c:v>31</c:v>
                </c:pt>
                <c:pt idx="236">
                  <c:v>54</c:v>
                </c:pt>
                <c:pt idx="237">
                  <c:v>44</c:v>
                </c:pt>
                <c:pt idx="238">
                  <c:v>26</c:v>
                </c:pt>
                <c:pt idx="239">
                  <c:v>60</c:v>
                </c:pt>
                <c:pt idx="240">
                  <c:v>33</c:v>
                </c:pt>
                <c:pt idx="241">
                  <c:v>44</c:v>
                </c:pt>
                <c:pt idx="242">
                  <c:v>35</c:v>
                </c:pt>
                <c:pt idx="243">
                  <c:v>36</c:v>
                </c:pt>
                <c:pt idx="244">
                  <c:v>51</c:v>
                </c:pt>
                <c:pt idx="245">
                  <c:v>38</c:v>
                </c:pt>
                <c:pt idx="246">
                  <c:v>60</c:v>
                </c:pt>
                <c:pt idx="247">
                  <c:v>39</c:v>
                </c:pt>
                <c:pt idx="248">
                  <c:v>50</c:v>
                </c:pt>
                <c:pt idx="249">
                  <c:v>51</c:v>
                </c:pt>
                <c:pt idx="250">
                  <c:v>28</c:v>
                </c:pt>
                <c:pt idx="251">
                  <c:v>48</c:v>
                </c:pt>
                <c:pt idx="252">
                  <c:v>22</c:v>
                </c:pt>
                <c:pt idx="253">
                  <c:v>41</c:v>
                </c:pt>
                <c:pt idx="254">
                  <c:v>50</c:v>
                </c:pt>
                <c:pt idx="255">
                  <c:v>56</c:v>
                </c:pt>
                <c:pt idx="256">
                  <c:v>34</c:v>
                </c:pt>
                <c:pt idx="257">
                  <c:v>44</c:v>
                </c:pt>
                <c:pt idx="258">
                  <c:v>32</c:v>
                </c:pt>
                <c:pt idx="259">
                  <c:v>29</c:v>
                </c:pt>
                <c:pt idx="260">
                  <c:v>33</c:v>
                </c:pt>
                <c:pt idx="261">
                  <c:v>23</c:v>
                </c:pt>
                <c:pt idx="262">
                  <c:v>25</c:v>
                </c:pt>
                <c:pt idx="263">
                  <c:v>51</c:v>
                </c:pt>
                <c:pt idx="264">
                  <c:v>40</c:v>
                </c:pt>
                <c:pt idx="265">
                  <c:v>50</c:v>
                </c:pt>
                <c:pt idx="266">
                  <c:v>33</c:v>
                </c:pt>
                <c:pt idx="267">
                  <c:v>54</c:v>
                </c:pt>
                <c:pt idx="268">
                  <c:v>48</c:v>
                </c:pt>
                <c:pt idx="269">
                  <c:v>47</c:v>
                </c:pt>
                <c:pt idx="270">
                  <c:v>50</c:v>
                </c:pt>
                <c:pt idx="271">
                  <c:v>26</c:v>
                </c:pt>
                <c:pt idx="272">
                  <c:v>31</c:v>
                </c:pt>
                <c:pt idx="273">
                  <c:v>60</c:v>
                </c:pt>
                <c:pt idx="274">
                  <c:v>25</c:v>
                </c:pt>
                <c:pt idx="275">
                  <c:v>40</c:v>
                </c:pt>
                <c:pt idx="276">
                  <c:v>24</c:v>
                </c:pt>
                <c:pt idx="277">
                  <c:v>30</c:v>
                </c:pt>
                <c:pt idx="278">
                  <c:v>27</c:v>
                </c:pt>
                <c:pt idx="279">
                  <c:v>25</c:v>
                </c:pt>
                <c:pt idx="280">
                  <c:v>49</c:v>
                </c:pt>
                <c:pt idx="281">
                  <c:v>46</c:v>
                </c:pt>
                <c:pt idx="282">
                  <c:v>41</c:v>
                </c:pt>
                <c:pt idx="283">
                  <c:v>58</c:v>
                </c:pt>
                <c:pt idx="284">
                  <c:v>59</c:v>
                </c:pt>
                <c:pt idx="285">
                  <c:v>27</c:v>
                </c:pt>
                <c:pt idx="286">
                  <c:v>29</c:v>
                </c:pt>
                <c:pt idx="287">
                  <c:v>43</c:v>
                </c:pt>
                <c:pt idx="288">
                  <c:v>40</c:v>
                </c:pt>
                <c:pt idx="289">
                  <c:v>60</c:v>
                </c:pt>
                <c:pt idx="290">
                  <c:v>52</c:v>
                </c:pt>
                <c:pt idx="291">
                  <c:v>38</c:v>
                </c:pt>
                <c:pt idx="292">
                  <c:v>33</c:v>
                </c:pt>
                <c:pt idx="293">
                  <c:v>26</c:v>
                </c:pt>
                <c:pt idx="294">
                  <c:v>59</c:v>
                </c:pt>
                <c:pt idx="295">
                  <c:v>54</c:v>
                </c:pt>
                <c:pt idx="296">
                  <c:v>29</c:v>
                </c:pt>
                <c:pt idx="297">
                  <c:v>49</c:v>
                </c:pt>
                <c:pt idx="298">
                  <c:v>56</c:v>
                </c:pt>
                <c:pt idx="299">
                  <c:v>49</c:v>
                </c:pt>
                <c:pt idx="300">
                  <c:v>51</c:v>
                </c:pt>
                <c:pt idx="301">
                  <c:v>27</c:v>
                </c:pt>
                <c:pt idx="302">
                  <c:v>21</c:v>
                </c:pt>
                <c:pt idx="303">
                  <c:v>29</c:v>
                </c:pt>
                <c:pt idx="304">
                  <c:v>40</c:v>
                </c:pt>
                <c:pt idx="305">
                  <c:v>27</c:v>
                </c:pt>
                <c:pt idx="306">
                  <c:v>46</c:v>
                </c:pt>
                <c:pt idx="307">
                  <c:v>56</c:v>
                </c:pt>
                <c:pt idx="308">
                  <c:v>31</c:v>
                </c:pt>
                <c:pt idx="309">
                  <c:v>50</c:v>
                </c:pt>
                <c:pt idx="310">
                  <c:v>30</c:v>
                </c:pt>
                <c:pt idx="311">
                  <c:v>47</c:v>
                </c:pt>
                <c:pt idx="312">
                  <c:v>56</c:v>
                </c:pt>
                <c:pt idx="313">
                  <c:v>21</c:v>
                </c:pt>
                <c:pt idx="314">
                  <c:v>31</c:v>
                </c:pt>
                <c:pt idx="315">
                  <c:v>48</c:v>
                </c:pt>
                <c:pt idx="316">
                  <c:v>53</c:v>
                </c:pt>
                <c:pt idx="317">
                  <c:v>37</c:v>
                </c:pt>
                <c:pt idx="318">
                  <c:v>31</c:v>
                </c:pt>
                <c:pt idx="319">
                  <c:v>53</c:v>
                </c:pt>
                <c:pt idx="320">
                  <c:v>30</c:v>
                </c:pt>
                <c:pt idx="321">
                  <c:v>50</c:v>
                </c:pt>
                <c:pt idx="322">
                  <c:v>31</c:v>
                </c:pt>
                <c:pt idx="323">
                  <c:v>47</c:v>
                </c:pt>
                <c:pt idx="324">
                  <c:v>59</c:v>
                </c:pt>
                <c:pt idx="325">
                  <c:v>47</c:v>
                </c:pt>
                <c:pt idx="326">
                  <c:v>23</c:v>
                </c:pt>
                <c:pt idx="327">
                  <c:v>26</c:v>
                </c:pt>
                <c:pt idx="328">
                  <c:v>41</c:v>
                </c:pt>
                <c:pt idx="329">
                  <c:v>36</c:v>
                </c:pt>
                <c:pt idx="330">
                  <c:v>49</c:v>
                </c:pt>
                <c:pt idx="331">
                  <c:v>44</c:v>
                </c:pt>
                <c:pt idx="332">
                  <c:v>26</c:v>
                </c:pt>
                <c:pt idx="333">
                  <c:v>35</c:v>
                </c:pt>
                <c:pt idx="334">
                  <c:v>45</c:v>
                </c:pt>
                <c:pt idx="335">
                  <c:v>30</c:v>
                </c:pt>
                <c:pt idx="336">
                  <c:v>39</c:v>
                </c:pt>
                <c:pt idx="337">
                  <c:v>28</c:v>
                </c:pt>
                <c:pt idx="338">
                  <c:v>32</c:v>
                </c:pt>
                <c:pt idx="339">
                  <c:v>47</c:v>
                </c:pt>
                <c:pt idx="340">
                  <c:v>26</c:v>
                </c:pt>
                <c:pt idx="341">
                  <c:v>42</c:v>
                </c:pt>
                <c:pt idx="342">
                  <c:v>45</c:v>
                </c:pt>
                <c:pt idx="343">
                  <c:v>41</c:v>
                </c:pt>
                <c:pt idx="344">
                  <c:v>48</c:v>
                </c:pt>
                <c:pt idx="345">
                  <c:v>26</c:v>
                </c:pt>
                <c:pt idx="346">
                  <c:v>27</c:v>
                </c:pt>
                <c:pt idx="347">
                  <c:v>25</c:v>
                </c:pt>
                <c:pt idx="348">
                  <c:v>24</c:v>
                </c:pt>
                <c:pt idx="349">
                  <c:v>51</c:v>
                </c:pt>
                <c:pt idx="350">
                  <c:v>28</c:v>
                </c:pt>
                <c:pt idx="351">
                  <c:v>37</c:v>
                </c:pt>
                <c:pt idx="352">
                  <c:v>51</c:v>
                </c:pt>
                <c:pt idx="353">
                  <c:v>39</c:v>
                </c:pt>
                <c:pt idx="354">
                  <c:v>35</c:v>
                </c:pt>
                <c:pt idx="355">
                  <c:v>25</c:v>
                </c:pt>
                <c:pt idx="356">
                  <c:v>44</c:v>
                </c:pt>
                <c:pt idx="357">
                  <c:v>24</c:v>
                </c:pt>
                <c:pt idx="358">
                  <c:v>41</c:v>
                </c:pt>
                <c:pt idx="359">
                  <c:v>32</c:v>
                </c:pt>
                <c:pt idx="360">
                  <c:v>51</c:v>
                </c:pt>
                <c:pt idx="361">
                  <c:v>37</c:v>
                </c:pt>
                <c:pt idx="362">
                  <c:v>26</c:v>
                </c:pt>
                <c:pt idx="363">
                  <c:v>29</c:v>
                </c:pt>
                <c:pt idx="364">
                  <c:v>27</c:v>
                </c:pt>
                <c:pt idx="365">
                  <c:v>51</c:v>
                </c:pt>
                <c:pt idx="366">
                  <c:v>26</c:v>
                </c:pt>
                <c:pt idx="367">
                  <c:v>23</c:v>
                </c:pt>
                <c:pt idx="368">
                  <c:v>32</c:v>
                </c:pt>
                <c:pt idx="369">
                  <c:v>48</c:v>
                </c:pt>
                <c:pt idx="370">
                  <c:v>25</c:v>
                </c:pt>
                <c:pt idx="371">
                  <c:v>44</c:v>
                </c:pt>
                <c:pt idx="372">
                  <c:v>33</c:v>
                </c:pt>
                <c:pt idx="373">
                  <c:v>36</c:v>
                </c:pt>
                <c:pt idx="374">
                  <c:v>40</c:v>
                </c:pt>
                <c:pt idx="375">
                  <c:v>27</c:v>
                </c:pt>
                <c:pt idx="376">
                  <c:v>45</c:v>
                </c:pt>
                <c:pt idx="377">
                  <c:v>56</c:v>
                </c:pt>
                <c:pt idx="378">
                  <c:v>45</c:v>
                </c:pt>
                <c:pt idx="379">
                  <c:v>23</c:v>
                </c:pt>
                <c:pt idx="380">
                  <c:v>37</c:v>
                </c:pt>
                <c:pt idx="381">
                  <c:v>28</c:v>
                </c:pt>
                <c:pt idx="382">
                  <c:v>38</c:v>
                </c:pt>
                <c:pt idx="383">
                  <c:v>43</c:v>
                </c:pt>
                <c:pt idx="384">
                  <c:v>26</c:v>
                </c:pt>
                <c:pt idx="385">
                  <c:v>56</c:v>
                </c:pt>
                <c:pt idx="386">
                  <c:v>20</c:v>
                </c:pt>
                <c:pt idx="387">
                  <c:v>37</c:v>
                </c:pt>
                <c:pt idx="388">
                  <c:v>25</c:v>
                </c:pt>
                <c:pt idx="389">
                  <c:v>38</c:v>
                </c:pt>
                <c:pt idx="390">
                  <c:v>40</c:v>
                </c:pt>
                <c:pt idx="391">
                  <c:v>41</c:v>
                </c:pt>
                <c:pt idx="392">
                  <c:v>59</c:v>
                </c:pt>
                <c:pt idx="393">
                  <c:v>45</c:v>
                </c:pt>
                <c:pt idx="394">
                  <c:v>20</c:v>
                </c:pt>
                <c:pt idx="395">
                  <c:v>23</c:v>
                </c:pt>
                <c:pt idx="396">
                  <c:v>39</c:v>
                </c:pt>
                <c:pt idx="397">
                  <c:v>53</c:v>
                </c:pt>
                <c:pt idx="398">
                  <c:v>25</c:v>
                </c:pt>
                <c:pt idx="399">
                  <c:v>59</c:v>
                </c:pt>
                <c:pt idx="400">
                  <c:v>50</c:v>
                </c:pt>
                <c:pt idx="401">
                  <c:v>56</c:v>
                </c:pt>
                <c:pt idx="402">
                  <c:v>42</c:v>
                </c:pt>
                <c:pt idx="403">
                  <c:v>41</c:v>
                </c:pt>
                <c:pt idx="404">
                  <c:v>23</c:v>
                </c:pt>
                <c:pt idx="405">
                  <c:v>54</c:v>
                </c:pt>
                <c:pt idx="406">
                  <c:v>45</c:v>
                </c:pt>
                <c:pt idx="407">
                  <c:v>57</c:v>
                </c:pt>
                <c:pt idx="408">
                  <c:v>46</c:v>
                </c:pt>
                <c:pt idx="409">
                  <c:v>54</c:v>
                </c:pt>
                <c:pt idx="410">
                  <c:v>49</c:v>
                </c:pt>
                <c:pt idx="411">
                  <c:v>48</c:v>
                </c:pt>
                <c:pt idx="412">
                  <c:v>45</c:v>
                </c:pt>
                <c:pt idx="413">
                  <c:v>49</c:v>
                </c:pt>
                <c:pt idx="414">
                  <c:v>29</c:v>
                </c:pt>
                <c:pt idx="415">
                  <c:v>53</c:v>
                </c:pt>
                <c:pt idx="416">
                  <c:v>31</c:v>
                </c:pt>
                <c:pt idx="417">
                  <c:v>31</c:v>
                </c:pt>
                <c:pt idx="418">
                  <c:v>42</c:v>
                </c:pt>
                <c:pt idx="419">
                  <c:v>39</c:v>
                </c:pt>
                <c:pt idx="420">
                  <c:v>35</c:v>
                </c:pt>
                <c:pt idx="421">
                  <c:v>24</c:v>
                </c:pt>
                <c:pt idx="422">
                  <c:v>57</c:v>
                </c:pt>
                <c:pt idx="423">
                  <c:v>55</c:v>
                </c:pt>
                <c:pt idx="424">
                  <c:v>52</c:v>
                </c:pt>
                <c:pt idx="425">
                  <c:v>57</c:v>
                </c:pt>
                <c:pt idx="426">
                  <c:v>54</c:v>
                </c:pt>
                <c:pt idx="427">
                  <c:v>50</c:v>
                </c:pt>
                <c:pt idx="428">
                  <c:v>57</c:v>
                </c:pt>
                <c:pt idx="429">
                  <c:v>55</c:v>
                </c:pt>
                <c:pt idx="430">
                  <c:v>52</c:v>
                </c:pt>
                <c:pt idx="431">
                  <c:v>40</c:v>
                </c:pt>
                <c:pt idx="432">
                  <c:v>48</c:v>
                </c:pt>
                <c:pt idx="433">
                  <c:v>60</c:v>
                </c:pt>
                <c:pt idx="434">
                  <c:v>51</c:v>
                </c:pt>
                <c:pt idx="435">
                  <c:v>48</c:v>
                </c:pt>
                <c:pt idx="436">
                  <c:v>57</c:v>
                </c:pt>
                <c:pt idx="437">
                  <c:v>32</c:v>
                </c:pt>
                <c:pt idx="438">
                  <c:v>31</c:v>
                </c:pt>
                <c:pt idx="439">
                  <c:v>51</c:v>
                </c:pt>
                <c:pt idx="440">
                  <c:v>27</c:v>
                </c:pt>
                <c:pt idx="441">
                  <c:v>25</c:v>
                </c:pt>
                <c:pt idx="442">
                  <c:v>45</c:v>
                </c:pt>
                <c:pt idx="443">
                  <c:v>50</c:v>
                </c:pt>
                <c:pt idx="444">
                  <c:v>49</c:v>
                </c:pt>
                <c:pt idx="445">
                  <c:v>41</c:v>
                </c:pt>
                <c:pt idx="446">
                  <c:v>52</c:v>
                </c:pt>
                <c:pt idx="447">
                  <c:v>20</c:v>
                </c:pt>
                <c:pt idx="448">
                  <c:v>57</c:v>
                </c:pt>
                <c:pt idx="449">
                  <c:v>20</c:v>
                </c:pt>
                <c:pt idx="450">
                  <c:v>37</c:v>
                </c:pt>
                <c:pt idx="451">
                  <c:v>38</c:v>
                </c:pt>
                <c:pt idx="452">
                  <c:v>39</c:v>
                </c:pt>
                <c:pt idx="453">
                  <c:v>34</c:v>
                </c:pt>
                <c:pt idx="454">
                  <c:v>52</c:v>
                </c:pt>
                <c:pt idx="455">
                  <c:v>43</c:v>
                </c:pt>
                <c:pt idx="456">
                  <c:v>29</c:v>
                </c:pt>
                <c:pt idx="457">
                  <c:v>60</c:v>
                </c:pt>
                <c:pt idx="458">
                  <c:v>57</c:v>
                </c:pt>
                <c:pt idx="459">
                  <c:v>27</c:v>
                </c:pt>
                <c:pt idx="460">
                  <c:v>36</c:v>
                </c:pt>
                <c:pt idx="461">
                  <c:v>60</c:v>
                </c:pt>
                <c:pt idx="462">
                  <c:v>49</c:v>
                </c:pt>
                <c:pt idx="463">
                  <c:v>23</c:v>
                </c:pt>
                <c:pt idx="464">
                  <c:v>55</c:v>
                </c:pt>
                <c:pt idx="465">
                  <c:v>44</c:v>
                </c:pt>
                <c:pt idx="466">
                  <c:v>23</c:v>
                </c:pt>
                <c:pt idx="467">
                  <c:v>46</c:v>
                </c:pt>
                <c:pt idx="468">
                  <c:v>58</c:v>
                </c:pt>
                <c:pt idx="469">
                  <c:v>33</c:v>
                </c:pt>
                <c:pt idx="470">
                  <c:v>34</c:v>
                </c:pt>
                <c:pt idx="471">
                  <c:v>45</c:v>
                </c:pt>
                <c:pt idx="472">
                  <c:v>26</c:v>
                </c:pt>
                <c:pt idx="473">
                  <c:v>24</c:v>
                </c:pt>
                <c:pt idx="474">
                  <c:v>35</c:v>
                </c:pt>
                <c:pt idx="475">
                  <c:v>30</c:v>
                </c:pt>
                <c:pt idx="476">
                  <c:v>43</c:v>
                </c:pt>
                <c:pt idx="477">
                  <c:v>54</c:v>
                </c:pt>
                <c:pt idx="478">
                  <c:v>20</c:v>
                </c:pt>
                <c:pt idx="479">
                  <c:v>25</c:v>
                </c:pt>
                <c:pt idx="480">
                  <c:v>58</c:v>
                </c:pt>
                <c:pt idx="481">
                  <c:v>22</c:v>
                </c:pt>
                <c:pt idx="482">
                  <c:v>43</c:v>
                </c:pt>
                <c:pt idx="483">
                  <c:v>45</c:v>
                </c:pt>
                <c:pt idx="484">
                  <c:v>45</c:v>
                </c:pt>
                <c:pt idx="485">
                  <c:v>26</c:v>
                </c:pt>
                <c:pt idx="486">
                  <c:v>54</c:v>
                </c:pt>
                <c:pt idx="487">
                  <c:v>46</c:v>
                </c:pt>
                <c:pt idx="488">
                  <c:v>35</c:v>
                </c:pt>
                <c:pt idx="489">
                  <c:v>57</c:v>
                </c:pt>
                <c:pt idx="490">
                  <c:v>44</c:v>
                </c:pt>
                <c:pt idx="491">
                  <c:v>22</c:v>
                </c:pt>
                <c:pt idx="492">
                  <c:v>38</c:v>
                </c:pt>
                <c:pt idx="493">
                  <c:v>30</c:v>
                </c:pt>
                <c:pt idx="494">
                  <c:v>26</c:v>
                </c:pt>
                <c:pt idx="495">
                  <c:v>35</c:v>
                </c:pt>
                <c:pt idx="496">
                  <c:v>44</c:v>
                </c:pt>
                <c:pt idx="497">
                  <c:v>35</c:v>
                </c:pt>
                <c:pt idx="498">
                  <c:v>58</c:v>
                </c:pt>
                <c:pt idx="499">
                  <c:v>24</c:v>
                </c:pt>
                <c:pt idx="500">
                  <c:v>21</c:v>
                </c:pt>
                <c:pt idx="501">
                  <c:v>23</c:v>
                </c:pt>
                <c:pt idx="502">
                  <c:v>59</c:v>
                </c:pt>
                <c:pt idx="503">
                  <c:v>27</c:v>
                </c:pt>
                <c:pt idx="504">
                  <c:v>49</c:v>
                </c:pt>
                <c:pt idx="505">
                  <c:v>52</c:v>
                </c:pt>
                <c:pt idx="506">
                  <c:v>34</c:v>
                </c:pt>
                <c:pt idx="507">
                  <c:v>23</c:v>
                </c:pt>
                <c:pt idx="508">
                  <c:v>37</c:v>
                </c:pt>
                <c:pt idx="509">
                  <c:v>21</c:v>
                </c:pt>
                <c:pt idx="510">
                  <c:v>26</c:v>
                </c:pt>
                <c:pt idx="511">
                  <c:v>52</c:v>
                </c:pt>
                <c:pt idx="512">
                  <c:v>51</c:v>
                </c:pt>
                <c:pt idx="513">
                  <c:v>53</c:v>
                </c:pt>
                <c:pt idx="514">
                  <c:v>28</c:v>
                </c:pt>
                <c:pt idx="515">
                  <c:v>23</c:v>
                </c:pt>
                <c:pt idx="516">
                  <c:v>20</c:v>
                </c:pt>
                <c:pt idx="517">
                  <c:v>29</c:v>
                </c:pt>
                <c:pt idx="518">
                  <c:v>26</c:v>
                </c:pt>
                <c:pt idx="519">
                  <c:v>48</c:v>
                </c:pt>
                <c:pt idx="520">
                  <c:v>44</c:v>
                </c:pt>
                <c:pt idx="521">
                  <c:v>20</c:v>
                </c:pt>
                <c:pt idx="522">
                  <c:v>41</c:v>
                </c:pt>
                <c:pt idx="523">
                  <c:v>48</c:v>
                </c:pt>
                <c:pt idx="524">
                  <c:v>24</c:v>
                </c:pt>
                <c:pt idx="525">
                  <c:v>30</c:v>
                </c:pt>
                <c:pt idx="526">
                  <c:v>50</c:v>
                </c:pt>
                <c:pt idx="527">
                  <c:v>52</c:v>
                </c:pt>
                <c:pt idx="528">
                  <c:v>20</c:v>
                </c:pt>
                <c:pt idx="529">
                  <c:v>21</c:v>
                </c:pt>
                <c:pt idx="530">
                  <c:v>20</c:v>
                </c:pt>
                <c:pt idx="531">
                  <c:v>54</c:v>
                </c:pt>
                <c:pt idx="532">
                  <c:v>40</c:v>
                </c:pt>
                <c:pt idx="533">
                  <c:v>25</c:v>
                </c:pt>
                <c:pt idx="534">
                  <c:v>52</c:v>
                </c:pt>
                <c:pt idx="535">
                  <c:v>27</c:v>
                </c:pt>
                <c:pt idx="536">
                  <c:v>37</c:v>
                </c:pt>
                <c:pt idx="537">
                  <c:v>55</c:v>
                </c:pt>
                <c:pt idx="538">
                  <c:v>51</c:v>
                </c:pt>
                <c:pt idx="539">
                  <c:v>25</c:v>
                </c:pt>
                <c:pt idx="540">
                  <c:v>36</c:v>
                </c:pt>
                <c:pt idx="541">
                  <c:v>51</c:v>
                </c:pt>
                <c:pt idx="542">
                  <c:v>34</c:v>
                </c:pt>
                <c:pt idx="543">
                  <c:v>45</c:v>
                </c:pt>
                <c:pt idx="544">
                  <c:v>56</c:v>
                </c:pt>
                <c:pt idx="545">
                  <c:v>38</c:v>
                </c:pt>
                <c:pt idx="546">
                  <c:v>22</c:v>
                </c:pt>
                <c:pt idx="547">
                  <c:v>25</c:v>
                </c:pt>
                <c:pt idx="548">
                  <c:v>31</c:v>
                </c:pt>
                <c:pt idx="549">
                  <c:v>59</c:v>
                </c:pt>
                <c:pt idx="550">
                  <c:v>28</c:v>
                </c:pt>
                <c:pt idx="551">
                  <c:v>46</c:v>
                </c:pt>
                <c:pt idx="552">
                  <c:v>34</c:v>
                </c:pt>
                <c:pt idx="553">
                  <c:v>51</c:v>
                </c:pt>
                <c:pt idx="554">
                  <c:v>20</c:v>
                </c:pt>
                <c:pt idx="555">
                  <c:v>35</c:v>
                </c:pt>
                <c:pt idx="556">
                  <c:v>39</c:v>
                </c:pt>
                <c:pt idx="557">
                  <c:v>59</c:v>
                </c:pt>
                <c:pt idx="558">
                  <c:v>46</c:v>
                </c:pt>
                <c:pt idx="559">
                  <c:v>39</c:v>
                </c:pt>
                <c:pt idx="560">
                  <c:v>54</c:v>
                </c:pt>
                <c:pt idx="561">
                  <c:v>24</c:v>
                </c:pt>
                <c:pt idx="562">
                  <c:v>58</c:v>
                </c:pt>
                <c:pt idx="563">
                  <c:v>28</c:v>
                </c:pt>
                <c:pt idx="564">
                  <c:v>59</c:v>
                </c:pt>
                <c:pt idx="565">
                  <c:v>60</c:v>
                </c:pt>
                <c:pt idx="566">
                  <c:v>37</c:v>
                </c:pt>
                <c:pt idx="567">
                  <c:v>48</c:v>
                </c:pt>
                <c:pt idx="568">
                  <c:v>46</c:v>
                </c:pt>
                <c:pt idx="569">
                  <c:v>52</c:v>
                </c:pt>
                <c:pt idx="570">
                  <c:v>28</c:v>
                </c:pt>
                <c:pt idx="571">
                  <c:v>57</c:v>
                </c:pt>
                <c:pt idx="572">
                  <c:v>32</c:v>
                </c:pt>
                <c:pt idx="573">
                  <c:v>43</c:v>
                </c:pt>
                <c:pt idx="574">
                  <c:v>20</c:v>
                </c:pt>
                <c:pt idx="575">
                  <c:v>40</c:v>
                </c:pt>
                <c:pt idx="576">
                  <c:v>22</c:v>
                </c:pt>
                <c:pt idx="577">
                  <c:v>45</c:v>
                </c:pt>
                <c:pt idx="578">
                  <c:v>28</c:v>
                </c:pt>
                <c:pt idx="579">
                  <c:v>40</c:v>
                </c:pt>
                <c:pt idx="580">
                  <c:v>23</c:v>
                </c:pt>
                <c:pt idx="581">
                  <c:v>31</c:v>
                </c:pt>
                <c:pt idx="582">
                  <c:v>46</c:v>
                </c:pt>
                <c:pt idx="583">
                  <c:v>47</c:v>
                </c:pt>
                <c:pt idx="584">
                  <c:v>43</c:v>
                </c:pt>
                <c:pt idx="585">
                  <c:v>56</c:v>
                </c:pt>
                <c:pt idx="586">
                  <c:v>53</c:v>
                </c:pt>
                <c:pt idx="587">
                  <c:v>47</c:v>
                </c:pt>
                <c:pt idx="588">
                  <c:v>24</c:v>
                </c:pt>
                <c:pt idx="589">
                  <c:v>20</c:v>
                </c:pt>
                <c:pt idx="590">
                  <c:v>47</c:v>
                </c:pt>
                <c:pt idx="591">
                  <c:v>57</c:v>
                </c:pt>
                <c:pt idx="592">
                  <c:v>34</c:v>
                </c:pt>
                <c:pt idx="593">
                  <c:v>28</c:v>
                </c:pt>
                <c:pt idx="594">
                  <c:v>46</c:v>
                </c:pt>
                <c:pt idx="595">
                  <c:v>28</c:v>
                </c:pt>
                <c:pt idx="596">
                  <c:v>46</c:v>
                </c:pt>
                <c:pt idx="597">
                  <c:v>26</c:v>
                </c:pt>
                <c:pt idx="598">
                  <c:v>37</c:v>
                </c:pt>
                <c:pt idx="599">
                  <c:v>33</c:v>
                </c:pt>
                <c:pt idx="600">
                  <c:v>59</c:v>
                </c:pt>
                <c:pt idx="601">
                  <c:v>38</c:v>
                </c:pt>
                <c:pt idx="602">
                  <c:v>49</c:v>
                </c:pt>
                <c:pt idx="603">
                  <c:v>32</c:v>
                </c:pt>
                <c:pt idx="604">
                  <c:v>49</c:v>
                </c:pt>
                <c:pt idx="605">
                  <c:v>21</c:v>
                </c:pt>
                <c:pt idx="606">
                  <c:v>33</c:v>
                </c:pt>
                <c:pt idx="607">
                  <c:v>42</c:v>
                </c:pt>
                <c:pt idx="608">
                  <c:v>54</c:v>
                </c:pt>
                <c:pt idx="609">
                  <c:v>56</c:v>
                </c:pt>
                <c:pt idx="610">
                  <c:v>23</c:v>
                </c:pt>
                <c:pt idx="611">
                  <c:v>57</c:v>
                </c:pt>
                <c:pt idx="612">
                  <c:v>27</c:v>
                </c:pt>
                <c:pt idx="613">
                  <c:v>40</c:v>
                </c:pt>
                <c:pt idx="614">
                  <c:v>29</c:v>
                </c:pt>
                <c:pt idx="615">
                  <c:v>22</c:v>
                </c:pt>
                <c:pt idx="616">
                  <c:v>38</c:v>
                </c:pt>
                <c:pt idx="617">
                  <c:v>42</c:v>
                </c:pt>
                <c:pt idx="618">
                  <c:v>39</c:v>
                </c:pt>
                <c:pt idx="619">
                  <c:v>47</c:v>
                </c:pt>
                <c:pt idx="620">
                  <c:v>54</c:v>
                </c:pt>
                <c:pt idx="621">
                  <c:v>26</c:v>
                </c:pt>
                <c:pt idx="622">
                  <c:v>59</c:v>
                </c:pt>
                <c:pt idx="623">
                  <c:v>47</c:v>
                </c:pt>
                <c:pt idx="624">
                  <c:v>23</c:v>
                </c:pt>
                <c:pt idx="625">
                  <c:v>58</c:v>
                </c:pt>
                <c:pt idx="626">
                  <c:v>36</c:v>
                </c:pt>
                <c:pt idx="627">
                  <c:v>37</c:v>
                </c:pt>
                <c:pt idx="628">
                  <c:v>31</c:v>
                </c:pt>
                <c:pt idx="629">
                  <c:v>48</c:v>
                </c:pt>
                <c:pt idx="630">
                  <c:v>44</c:v>
                </c:pt>
                <c:pt idx="631">
                  <c:v>36</c:v>
                </c:pt>
                <c:pt idx="632">
                  <c:v>44</c:v>
                </c:pt>
                <c:pt idx="633">
                  <c:v>60</c:v>
                </c:pt>
                <c:pt idx="634">
                  <c:v>29</c:v>
                </c:pt>
                <c:pt idx="635">
                  <c:v>53</c:v>
                </c:pt>
                <c:pt idx="636">
                  <c:v>51</c:v>
                </c:pt>
                <c:pt idx="637">
                  <c:v>60</c:v>
                </c:pt>
                <c:pt idx="638">
                  <c:v>29</c:v>
                </c:pt>
                <c:pt idx="639">
                  <c:v>51</c:v>
                </c:pt>
                <c:pt idx="640">
                  <c:v>42</c:v>
                </c:pt>
                <c:pt idx="641">
                  <c:v>26</c:v>
                </c:pt>
                <c:pt idx="642">
                  <c:v>50</c:v>
                </c:pt>
                <c:pt idx="643">
                  <c:v>34</c:v>
                </c:pt>
                <c:pt idx="644">
                  <c:v>48</c:v>
                </c:pt>
                <c:pt idx="645">
                  <c:v>31</c:v>
                </c:pt>
                <c:pt idx="646">
                  <c:v>54</c:v>
                </c:pt>
                <c:pt idx="647">
                  <c:v>37</c:v>
                </c:pt>
                <c:pt idx="648">
                  <c:v>51</c:v>
                </c:pt>
                <c:pt idx="649">
                  <c:v>49</c:v>
                </c:pt>
                <c:pt idx="650">
                  <c:v>29</c:v>
                </c:pt>
                <c:pt idx="651">
                  <c:v>53</c:v>
                </c:pt>
                <c:pt idx="652">
                  <c:v>60</c:v>
                </c:pt>
                <c:pt idx="653">
                  <c:v>40</c:v>
                </c:pt>
                <c:pt idx="654">
                  <c:v>42</c:v>
                </c:pt>
                <c:pt idx="655">
                  <c:v>49</c:v>
                </c:pt>
                <c:pt idx="656">
                  <c:v>49</c:v>
                </c:pt>
                <c:pt idx="657">
                  <c:v>57</c:v>
                </c:pt>
                <c:pt idx="658">
                  <c:v>55</c:v>
                </c:pt>
                <c:pt idx="659">
                  <c:v>44</c:v>
                </c:pt>
                <c:pt idx="660">
                  <c:v>44</c:v>
                </c:pt>
                <c:pt idx="661">
                  <c:v>53</c:v>
                </c:pt>
                <c:pt idx="662">
                  <c:v>20</c:v>
                </c:pt>
                <c:pt idx="663">
                  <c:v>20</c:v>
                </c:pt>
                <c:pt idx="664">
                  <c:v>41</c:v>
                </c:pt>
                <c:pt idx="665">
                  <c:v>46</c:v>
                </c:pt>
                <c:pt idx="666">
                  <c:v>48</c:v>
                </c:pt>
                <c:pt idx="667">
                  <c:v>48</c:v>
                </c:pt>
                <c:pt idx="668">
                  <c:v>28</c:v>
                </c:pt>
                <c:pt idx="669">
                  <c:v>58</c:v>
                </c:pt>
                <c:pt idx="670">
                  <c:v>52</c:v>
                </c:pt>
                <c:pt idx="671">
                  <c:v>35</c:v>
                </c:pt>
                <c:pt idx="672">
                  <c:v>45</c:v>
                </c:pt>
                <c:pt idx="673">
                  <c:v>26</c:v>
                </c:pt>
                <c:pt idx="674">
                  <c:v>27</c:v>
                </c:pt>
                <c:pt idx="675">
                  <c:v>39</c:v>
                </c:pt>
                <c:pt idx="676">
                  <c:v>27</c:v>
                </c:pt>
                <c:pt idx="677">
                  <c:v>53</c:v>
                </c:pt>
                <c:pt idx="678">
                  <c:v>46</c:v>
                </c:pt>
                <c:pt idx="679">
                  <c:v>29</c:v>
                </c:pt>
                <c:pt idx="680">
                  <c:v>24</c:v>
                </c:pt>
                <c:pt idx="681">
                  <c:v>50</c:v>
                </c:pt>
                <c:pt idx="682">
                  <c:v>57</c:v>
                </c:pt>
                <c:pt idx="683">
                  <c:v>22</c:v>
                </c:pt>
                <c:pt idx="684">
                  <c:v>22</c:v>
                </c:pt>
                <c:pt idx="685">
                  <c:v>34</c:v>
                </c:pt>
                <c:pt idx="686">
                  <c:v>26</c:v>
                </c:pt>
                <c:pt idx="687">
                  <c:v>56</c:v>
                </c:pt>
                <c:pt idx="688">
                  <c:v>43</c:v>
                </c:pt>
                <c:pt idx="689">
                  <c:v>48</c:v>
                </c:pt>
                <c:pt idx="690">
                  <c:v>25</c:v>
                </c:pt>
                <c:pt idx="691">
                  <c:v>27</c:v>
                </c:pt>
                <c:pt idx="692">
                  <c:v>51</c:v>
                </c:pt>
                <c:pt idx="693">
                  <c:v>57</c:v>
                </c:pt>
                <c:pt idx="694">
                  <c:v>48</c:v>
                </c:pt>
                <c:pt idx="695">
                  <c:v>49</c:v>
                </c:pt>
                <c:pt idx="696">
                  <c:v>38</c:v>
                </c:pt>
                <c:pt idx="697">
                  <c:v>37</c:v>
                </c:pt>
                <c:pt idx="698">
                  <c:v>20</c:v>
                </c:pt>
                <c:pt idx="699">
                  <c:v>57</c:v>
                </c:pt>
                <c:pt idx="700">
                  <c:v>26</c:v>
                </c:pt>
                <c:pt idx="701">
                  <c:v>32</c:v>
                </c:pt>
                <c:pt idx="702">
                  <c:v>40</c:v>
                </c:pt>
                <c:pt idx="703">
                  <c:v>27</c:v>
                </c:pt>
                <c:pt idx="704">
                  <c:v>46</c:v>
                </c:pt>
                <c:pt idx="705">
                  <c:v>38</c:v>
                </c:pt>
                <c:pt idx="706">
                  <c:v>43</c:v>
                </c:pt>
                <c:pt idx="707">
                  <c:v>28</c:v>
                </c:pt>
                <c:pt idx="708">
                  <c:v>27</c:v>
                </c:pt>
                <c:pt idx="709">
                  <c:v>37</c:v>
                </c:pt>
                <c:pt idx="710">
                  <c:v>40</c:v>
                </c:pt>
                <c:pt idx="711">
                  <c:v>20</c:v>
                </c:pt>
                <c:pt idx="712">
                  <c:v>45</c:v>
                </c:pt>
                <c:pt idx="713">
                  <c:v>49</c:v>
                </c:pt>
                <c:pt idx="714">
                  <c:v>38</c:v>
                </c:pt>
                <c:pt idx="715">
                  <c:v>20</c:v>
                </c:pt>
                <c:pt idx="716">
                  <c:v>44</c:v>
                </c:pt>
                <c:pt idx="717">
                  <c:v>23</c:v>
                </c:pt>
                <c:pt idx="718">
                  <c:v>54</c:v>
                </c:pt>
                <c:pt idx="719">
                  <c:v>29</c:v>
                </c:pt>
                <c:pt idx="720">
                  <c:v>30</c:v>
                </c:pt>
                <c:pt idx="721">
                  <c:v>38</c:v>
                </c:pt>
                <c:pt idx="722">
                  <c:v>26</c:v>
                </c:pt>
                <c:pt idx="723">
                  <c:v>34</c:v>
                </c:pt>
                <c:pt idx="724">
                  <c:v>28</c:v>
                </c:pt>
                <c:pt idx="725">
                  <c:v>60</c:v>
                </c:pt>
                <c:pt idx="726">
                  <c:v>55</c:v>
                </c:pt>
                <c:pt idx="727">
                  <c:v>37</c:v>
                </c:pt>
                <c:pt idx="728">
                  <c:v>48</c:v>
                </c:pt>
                <c:pt idx="729">
                  <c:v>21</c:v>
                </c:pt>
                <c:pt idx="730">
                  <c:v>21</c:v>
                </c:pt>
                <c:pt idx="731">
                  <c:v>41</c:v>
                </c:pt>
                <c:pt idx="732">
                  <c:v>30</c:v>
                </c:pt>
                <c:pt idx="733">
                  <c:v>56</c:v>
                </c:pt>
                <c:pt idx="734">
                  <c:v>41</c:v>
                </c:pt>
                <c:pt idx="735">
                  <c:v>21</c:v>
                </c:pt>
                <c:pt idx="736">
                  <c:v>46</c:v>
                </c:pt>
                <c:pt idx="737">
                  <c:v>56</c:v>
                </c:pt>
                <c:pt idx="738">
                  <c:v>37</c:v>
                </c:pt>
                <c:pt idx="739">
                  <c:v>21</c:v>
                </c:pt>
                <c:pt idx="740">
                  <c:v>59</c:v>
                </c:pt>
                <c:pt idx="741">
                  <c:v>54</c:v>
                </c:pt>
                <c:pt idx="742">
                  <c:v>48</c:v>
                </c:pt>
                <c:pt idx="743">
                  <c:v>48</c:v>
                </c:pt>
                <c:pt idx="744">
                  <c:v>31</c:v>
                </c:pt>
                <c:pt idx="745">
                  <c:v>38</c:v>
                </c:pt>
                <c:pt idx="746">
                  <c:v>29</c:v>
                </c:pt>
                <c:pt idx="747">
                  <c:v>24</c:v>
                </c:pt>
                <c:pt idx="748">
                  <c:v>28</c:v>
                </c:pt>
                <c:pt idx="749">
                  <c:v>27</c:v>
                </c:pt>
                <c:pt idx="750">
                  <c:v>53</c:v>
                </c:pt>
                <c:pt idx="751">
                  <c:v>29</c:v>
                </c:pt>
                <c:pt idx="752">
                  <c:v>40</c:v>
                </c:pt>
                <c:pt idx="753">
                  <c:v>33</c:v>
                </c:pt>
                <c:pt idx="754">
                  <c:v>25</c:v>
                </c:pt>
                <c:pt idx="755">
                  <c:v>32</c:v>
                </c:pt>
                <c:pt idx="756">
                  <c:v>49</c:v>
                </c:pt>
                <c:pt idx="757">
                  <c:v>24</c:v>
                </c:pt>
                <c:pt idx="758">
                  <c:v>51</c:v>
                </c:pt>
                <c:pt idx="759">
                  <c:v>47</c:v>
                </c:pt>
                <c:pt idx="760">
                  <c:v>55</c:v>
                </c:pt>
                <c:pt idx="761">
                  <c:v>20</c:v>
                </c:pt>
                <c:pt idx="762">
                  <c:v>28</c:v>
                </c:pt>
                <c:pt idx="763">
                  <c:v>30</c:v>
                </c:pt>
                <c:pt idx="764">
                  <c:v>56</c:v>
                </c:pt>
                <c:pt idx="765">
                  <c:v>46</c:v>
                </c:pt>
                <c:pt idx="766">
                  <c:v>49</c:v>
                </c:pt>
                <c:pt idx="767">
                  <c:v>21</c:v>
                </c:pt>
                <c:pt idx="768">
                  <c:v>52</c:v>
                </c:pt>
                <c:pt idx="769">
                  <c:v>53</c:v>
                </c:pt>
                <c:pt idx="770">
                  <c:v>21</c:v>
                </c:pt>
                <c:pt idx="771">
                  <c:v>44</c:v>
                </c:pt>
                <c:pt idx="772">
                  <c:v>48</c:v>
                </c:pt>
                <c:pt idx="773">
                  <c:v>34</c:v>
                </c:pt>
                <c:pt idx="774">
                  <c:v>52</c:v>
                </c:pt>
                <c:pt idx="775">
                  <c:v>52</c:v>
                </c:pt>
                <c:pt idx="776">
                  <c:v>55</c:v>
                </c:pt>
                <c:pt idx="777">
                  <c:v>27</c:v>
                </c:pt>
                <c:pt idx="778">
                  <c:v>35</c:v>
                </c:pt>
                <c:pt idx="779">
                  <c:v>35</c:v>
                </c:pt>
                <c:pt idx="780">
                  <c:v>57</c:v>
                </c:pt>
                <c:pt idx="781">
                  <c:v>26</c:v>
                </c:pt>
                <c:pt idx="782">
                  <c:v>56</c:v>
                </c:pt>
                <c:pt idx="783">
                  <c:v>46</c:v>
                </c:pt>
                <c:pt idx="784">
                  <c:v>30</c:v>
                </c:pt>
                <c:pt idx="785">
                  <c:v>59</c:v>
                </c:pt>
                <c:pt idx="786">
                  <c:v>43</c:v>
                </c:pt>
                <c:pt idx="787">
                  <c:v>37</c:v>
                </c:pt>
                <c:pt idx="788">
                  <c:v>29</c:v>
                </c:pt>
                <c:pt idx="789">
                  <c:v>47</c:v>
                </c:pt>
                <c:pt idx="790">
                  <c:v>48</c:v>
                </c:pt>
                <c:pt idx="791">
                  <c:v>21</c:v>
                </c:pt>
                <c:pt idx="792">
                  <c:v>35</c:v>
                </c:pt>
                <c:pt idx="793">
                  <c:v>31</c:v>
                </c:pt>
                <c:pt idx="794">
                  <c:v>54</c:v>
                </c:pt>
                <c:pt idx="795">
                  <c:v>50</c:v>
                </c:pt>
                <c:pt idx="796">
                  <c:v>49</c:v>
                </c:pt>
                <c:pt idx="797">
                  <c:v>60</c:v>
                </c:pt>
                <c:pt idx="798">
                  <c:v>42</c:v>
                </c:pt>
                <c:pt idx="799">
                  <c:v>20</c:v>
                </c:pt>
                <c:pt idx="800">
                  <c:v>60</c:v>
                </c:pt>
                <c:pt idx="801">
                  <c:v>30</c:v>
                </c:pt>
                <c:pt idx="802">
                  <c:v>37</c:v>
                </c:pt>
                <c:pt idx="803">
                  <c:v>21</c:v>
                </c:pt>
                <c:pt idx="804">
                  <c:v>30</c:v>
                </c:pt>
                <c:pt idx="805">
                  <c:v>32</c:v>
                </c:pt>
                <c:pt idx="806">
                  <c:v>34</c:v>
                </c:pt>
                <c:pt idx="807">
                  <c:v>41</c:v>
                </c:pt>
                <c:pt idx="808">
                  <c:v>58</c:v>
                </c:pt>
                <c:pt idx="809">
                  <c:v>42</c:v>
                </c:pt>
                <c:pt idx="810">
                  <c:v>35</c:v>
                </c:pt>
                <c:pt idx="811">
                  <c:v>43</c:v>
                </c:pt>
                <c:pt idx="812">
                  <c:v>52</c:v>
                </c:pt>
                <c:pt idx="813">
                  <c:v>58</c:v>
                </c:pt>
                <c:pt idx="814">
                  <c:v>31</c:v>
                </c:pt>
                <c:pt idx="815">
                  <c:v>30</c:v>
                </c:pt>
                <c:pt idx="816">
                  <c:v>45</c:v>
                </c:pt>
                <c:pt idx="817">
                  <c:v>47</c:v>
                </c:pt>
                <c:pt idx="818">
                  <c:v>49</c:v>
                </c:pt>
                <c:pt idx="819">
                  <c:v>52</c:v>
                </c:pt>
                <c:pt idx="820">
                  <c:v>23</c:v>
                </c:pt>
                <c:pt idx="821">
                  <c:v>45</c:v>
                </c:pt>
                <c:pt idx="822">
                  <c:v>37</c:v>
                </c:pt>
                <c:pt idx="823">
                  <c:v>54</c:v>
                </c:pt>
                <c:pt idx="824">
                  <c:v>43</c:v>
                </c:pt>
                <c:pt idx="825">
                  <c:v>21</c:v>
                </c:pt>
                <c:pt idx="826">
                  <c:v>49</c:v>
                </c:pt>
                <c:pt idx="827">
                  <c:v>22</c:v>
                </c:pt>
                <c:pt idx="828">
                  <c:v>48</c:v>
                </c:pt>
                <c:pt idx="829">
                  <c:v>54</c:v>
                </c:pt>
                <c:pt idx="830">
                  <c:v>20</c:v>
                </c:pt>
                <c:pt idx="831">
                  <c:v>48</c:v>
                </c:pt>
                <c:pt idx="832">
                  <c:v>33</c:v>
                </c:pt>
                <c:pt idx="833">
                  <c:v>36</c:v>
                </c:pt>
                <c:pt idx="834">
                  <c:v>47</c:v>
                </c:pt>
                <c:pt idx="835">
                  <c:v>52</c:v>
                </c:pt>
                <c:pt idx="836">
                  <c:v>36</c:v>
                </c:pt>
                <c:pt idx="837">
                  <c:v>48</c:v>
                </c:pt>
                <c:pt idx="838">
                  <c:v>50</c:v>
                </c:pt>
                <c:pt idx="839">
                  <c:v>42</c:v>
                </c:pt>
                <c:pt idx="840">
                  <c:v>34</c:v>
                </c:pt>
                <c:pt idx="841">
                  <c:v>29</c:v>
                </c:pt>
                <c:pt idx="842">
                  <c:v>59</c:v>
                </c:pt>
                <c:pt idx="843">
                  <c:v>59</c:v>
                </c:pt>
                <c:pt idx="844">
                  <c:v>38</c:v>
                </c:pt>
                <c:pt idx="845">
                  <c:v>56</c:v>
                </c:pt>
                <c:pt idx="846">
                  <c:v>52</c:v>
                </c:pt>
                <c:pt idx="847">
                  <c:v>36</c:v>
                </c:pt>
                <c:pt idx="848">
                  <c:v>20</c:v>
                </c:pt>
                <c:pt idx="849">
                  <c:v>34</c:v>
                </c:pt>
                <c:pt idx="850">
                  <c:v>24</c:v>
                </c:pt>
                <c:pt idx="851">
                  <c:v>36</c:v>
                </c:pt>
                <c:pt idx="852">
                  <c:v>35</c:v>
                </c:pt>
                <c:pt idx="853">
                  <c:v>44</c:v>
                </c:pt>
                <c:pt idx="854">
                  <c:v>55</c:v>
                </c:pt>
                <c:pt idx="855">
                  <c:v>52</c:v>
                </c:pt>
                <c:pt idx="856">
                  <c:v>57</c:v>
                </c:pt>
                <c:pt idx="857">
                  <c:v>29</c:v>
                </c:pt>
                <c:pt idx="858">
                  <c:v>45</c:v>
                </c:pt>
                <c:pt idx="859">
                  <c:v>60</c:v>
                </c:pt>
                <c:pt idx="860">
                  <c:v>42</c:v>
                </c:pt>
                <c:pt idx="861">
                  <c:v>29</c:v>
                </c:pt>
                <c:pt idx="862">
                  <c:v>27</c:v>
                </c:pt>
                <c:pt idx="863">
                  <c:v>32</c:v>
                </c:pt>
                <c:pt idx="864">
                  <c:v>39</c:v>
                </c:pt>
                <c:pt idx="865">
                  <c:v>60</c:v>
                </c:pt>
                <c:pt idx="866">
                  <c:v>27</c:v>
                </c:pt>
                <c:pt idx="867">
                  <c:v>25</c:v>
                </c:pt>
                <c:pt idx="868">
                  <c:v>52</c:v>
                </c:pt>
                <c:pt idx="869">
                  <c:v>47</c:v>
                </c:pt>
                <c:pt idx="870">
                  <c:v>59</c:v>
                </c:pt>
                <c:pt idx="871">
                  <c:v>60</c:v>
                </c:pt>
                <c:pt idx="872">
                  <c:v>39</c:v>
                </c:pt>
                <c:pt idx="873">
                  <c:v>47</c:v>
                </c:pt>
                <c:pt idx="874">
                  <c:v>53</c:v>
                </c:pt>
                <c:pt idx="875">
                  <c:v>26</c:v>
                </c:pt>
                <c:pt idx="876">
                  <c:v>42</c:v>
                </c:pt>
                <c:pt idx="877">
                  <c:v>60</c:v>
                </c:pt>
                <c:pt idx="878">
                  <c:v>46</c:v>
                </c:pt>
                <c:pt idx="879">
                  <c:v>55</c:v>
                </c:pt>
                <c:pt idx="880">
                  <c:v>51</c:v>
                </c:pt>
                <c:pt idx="881">
                  <c:v>49</c:v>
                </c:pt>
                <c:pt idx="882">
                  <c:v>46</c:v>
                </c:pt>
                <c:pt idx="883">
                  <c:v>45</c:v>
                </c:pt>
                <c:pt idx="884">
                  <c:v>22</c:v>
                </c:pt>
                <c:pt idx="885">
                  <c:v>50</c:v>
                </c:pt>
                <c:pt idx="886">
                  <c:v>21</c:v>
                </c:pt>
                <c:pt idx="887">
                  <c:v>41</c:v>
                </c:pt>
                <c:pt idx="888">
                  <c:v>21</c:v>
                </c:pt>
                <c:pt idx="889">
                  <c:v>22</c:v>
                </c:pt>
                <c:pt idx="890">
                  <c:v>60</c:v>
                </c:pt>
                <c:pt idx="891">
                  <c:v>24</c:v>
                </c:pt>
                <c:pt idx="892">
                  <c:v>57</c:v>
                </c:pt>
                <c:pt idx="893">
                  <c:v>43</c:v>
                </c:pt>
                <c:pt idx="894">
                  <c:v>58</c:v>
                </c:pt>
                <c:pt idx="895">
                  <c:v>20</c:v>
                </c:pt>
                <c:pt idx="896">
                  <c:v>24</c:v>
                </c:pt>
                <c:pt idx="897">
                  <c:v>44</c:v>
                </c:pt>
                <c:pt idx="898">
                  <c:v>26</c:v>
                </c:pt>
                <c:pt idx="899">
                  <c:v>36</c:v>
                </c:pt>
                <c:pt idx="900">
                  <c:v>57</c:v>
                </c:pt>
                <c:pt idx="901">
                  <c:v>32</c:v>
                </c:pt>
                <c:pt idx="902">
                  <c:v>40</c:v>
                </c:pt>
                <c:pt idx="903">
                  <c:v>55</c:v>
                </c:pt>
                <c:pt idx="904">
                  <c:v>44</c:v>
                </c:pt>
                <c:pt idx="905">
                  <c:v>48</c:v>
                </c:pt>
                <c:pt idx="906">
                  <c:v>38</c:v>
                </c:pt>
                <c:pt idx="907">
                  <c:v>42</c:v>
                </c:pt>
                <c:pt idx="908">
                  <c:v>44</c:v>
                </c:pt>
                <c:pt idx="909">
                  <c:v>38</c:v>
                </c:pt>
                <c:pt idx="910">
                  <c:v>36</c:v>
                </c:pt>
                <c:pt idx="911">
                  <c:v>21</c:v>
                </c:pt>
                <c:pt idx="912">
                  <c:v>58</c:v>
                </c:pt>
                <c:pt idx="913">
                  <c:v>56</c:v>
                </c:pt>
                <c:pt idx="914">
                  <c:v>40</c:v>
                </c:pt>
                <c:pt idx="915">
                  <c:v>41</c:v>
                </c:pt>
                <c:pt idx="916">
                  <c:v>21</c:v>
                </c:pt>
                <c:pt idx="917">
                  <c:v>26</c:v>
                </c:pt>
                <c:pt idx="918">
                  <c:v>55</c:v>
                </c:pt>
                <c:pt idx="919">
                  <c:v>27</c:v>
                </c:pt>
                <c:pt idx="920">
                  <c:v>33</c:v>
                </c:pt>
                <c:pt idx="921">
                  <c:v>22</c:v>
                </c:pt>
                <c:pt idx="922">
                  <c:v>24</c:v>
                </c:pt>
                <c:pt idx="923">
                  <c:v>40</c:v>
                </c:pt>
                <c:pt idx="924">
                  <c:v>21</c:v>
                </c:pt>
                <c:pt idx="925">
                  <c:v>25</c:v>
                </c:pt>
                <c:pt idx="926">
                  <c:v>29</c:v>
                </c:pt>
                <c:pt idx="927">
                  <c:v>52</c:v>
                </c:pt>
                <c:pt idx="928">
                  <c:v>28</c:v>
                </c:pt>
                <c:pt idx="929">
                  <c:v>39</c:v>
                </c:pt>
                <c:pt idx="930">
                  <c:v>27</c:v>
                </c:pt>
                <c:pt idx="931">
                  <c:v>60</c:v>
                </c:pt>
                <c:pt idx="932">
                  <c:v>38</c:v>
                </c:pt>
                <c:pt idx="933">
                  <c:v>34</c:v>
                </c:pt>
                <c:pt idx="934">
                  <c:v>58</c:v>
                </c:pt>
                <c:pt idx="935">
                  <c:v>28</c:v>
                </c:pt>
                <c:pt idx="936">
                  <c:v>43</c:v>
                </c:pt>
                <c:pt idx="937">
                  <c:v>25</c:v>
                </c:pt>
                <c:pt idx="938">
                  <c:v>34</c:v>
                </c:pt>
                <c:pt idx="939">
                  <c:v>22</c:v>
                </c:pt>
                <c:pt idx="940">
                  <c:v>24</c:v>
                </c:pt>
                <c:pt idx="941">
                  <c:v>46</c:v>
                </c:pt>
                <c:pt idx="942">
                  <c:v>22</c:v>
                </c:pt>
                <c:pt idx="943">
                  <c:v>40</c:v>
                </c:pt>
                <c:pt idx="944">
                  <c:v>37</c:v>
                </c:pt>
                <c:pt idx="945">
                  <c:v>25</c:v>
                </c:pt>
                <c:pt idx="946">
                  <c:v>25</c:v>
                </c:pt>
                <c:pt idx="947">
                  <c:v>52</c:v>
                </c:pt>
                <c:pt idx="948">
                  <c:v>57</c:v>
                </c:pt>
                <c:pt idx="949">
                  <c:v>30</c:v>
                </c:pt>
                <c:pt idx="950">
                  <c:v>27</c:v>
                </c:pt>
                <c:pt idx="951">
                  <c:v>56</c:v>
                </c:pt>
                <c:pt idx="952">
                  <c:v>30</c:v>
                </c:pt>
                <c:pt idx="953">
                  <c:v>37</c:v>
                </c:pt>
                <c:pt idx="954">
                  <c:v>49</c:v>
                </c:pt>
                <c:pt idx="955">
                  <c:v>45</c:v>
                </c:pt>
                <c:pt idx="956">
                  <c:v>58</c:v>
                </c:pt>
                <c:pt idx="957">
                  <c:v>60</c:v>
                </c:pt>
                <c:pt idx="958">
                  <c:v>39</c:v>
                </c:pt>
                <c:pt idx="959">
                  <c:v>48</c:v>
                </c:pt>
                <c:pt idx="960">
                  <c:v>34</c:v>
                </c:pt>
                <c:pt idx="961">
                  <c:v>21</c:v>
                </c:pt>
                <c:pt idx="962">
                  <c:v>33</c:v>
                </c:pt>
                <c:pt idx="963">
                  <c:v>47</c:v>
                </c:pt>
                <c:pt idx="964">
                  <c:v>57</c:v>
                </c:pt>
                <c:pt idx="965">
                  <c:v>33</c:v>
                </c:pt>
                <c:pt idx="966">
                  <c:v>35</c:v>
                </c:pt>
                <c:pt idx="967">
                  <c:v>20</c:v>
                </c:pt>
                <c:pt idx="968">
                  <c:v>24</c:v>
                </c:pt>
                <c:pt idx="969">
                  <c:v>39</c:v>
                </c:pt>
                <c:pt idx="970">
                  <c:v>22</c:v>
                </c:pt>
                <c:pt idx="971">
                  <c:v>24</c:v>
                </c:pt>
                <c:pt idx="972">
                  <c:v>47</c:v>
                </c:pt>
                <c:pt idx="973">
                  <c:v>33</c:v>
                </c:pt>
                <c:pt idx="974">
                  <c:v>47</c:v>
                </c:pt>
                <c:pt idx="975">
                  <c:v>42</c:v>
                </c:pt>
                <c:pt idx="976">
                  <c:v>45</c:v>
                </c:pt>
                <c:pt idx="977">
                  <c:v>24</c:v>
                </c:pt>
                <c:pt idx="978">
                  <c:v>21</c:v>
                </c:pt>
                <c:pt idx="979">
                  <c:v>20</c:v>
                </c:pt>
                <c:pt idx="980">
                  <c:v>21</c:v>
                </c:pt>
                <c:pt idx="981">
                  <c:v>31</c:v>
                </c:pt>
                <c:pt idx="982">
                  <c:v>26</c:v>
                </c:pt>
                <c:pt idx="983">
                  <c:v>41</c:v>
                </c:pt>
                <c:pt idx="984">
                  <c:v>41</c:v>
                </c:pt>
                <c:pt idx="985">
                  <c:v>21</c:v>
                </c:pt>
                <c:pt idx="986">
                  <c:v>42</c:v>
                </c:pt>
                <c:pt idx="987">
                  <c:v>36</c:v>
                </c:pt>
                <c:pt idx="988">
                  <c:v>39</c:v>
                </c:pt>
                <c:pt idx="989">
                  <c:v>39</c:v>
                </c:pt>
                <c:pt idx="990">
                  <c:v>49</c:v>
                </c:pt>
                <c:pt idx="991">
                  <c:v>25</c:v>
                </c:pt>
                <c:pt idx="992">
                  <c:v>33</c:v>
                </c:pt>
                <c:pt idx="993">
                  <c:v>54</c:v>
                </c:pt>
                <c:pt idx="994">
                  <c:v>20</c:v>
                </c:pt>
                <c:pt idx="995">
                  <c:v>55</c:v>
                </c:pt>
                <c:pt idx="996">
                  <c:v>60</c:v>
                </c:pt>
                <c:pt idx="997">
                  <c:v>60</c:v>
                </c:pt>
                <c:pt idx="998">
                  <c:v>47</c:v>
                </c:pt>
                <c:pt idx="999">
                  <c:v>22</c:v>
                </c:pt>
                <c:pt idx="1000">
                  <c:v>53</c:v>
                </c:pt>
                <c:pt idx="1001">
                  <c:v>52</c:v>
                </c:pt>
                <c:pt idx="1002">
                  <c:v>30</c:v>
                </c:pt>
                <c:pt idx="1003">
                  <c:v>60</c:v>
                </c:pt>
                <c:pt idx="1004">
                  <c:v>25</c:v>
                </c:pt>
                <c:pt idx="1005">
                  <c:v>51</c:v>
                </c:pt>
                <c:pt idx="1006">
                  <c:v>24</c:v>
                </c:pt>
                <c:pt idx="1007">
                  <c:v>48</c:v>
                </c:pt>
                <c:pt idx="1008">
                  <c:v>59</c:v>
                </c:pt>
                <c:pt idx="1009">
                  <c:v>23</c:v>
                </c:pt>
                <c:pt idx="1010">
                  <c:v>57</c:v>
                </c:pt>
                <c:pt idx="1011">
                  <c:v>21</c:v>
                </c:pt>
                <c:pt idx="1012">
                  <c:v>20</c:v>
                </c:pt>
                <c:pt idx="1013">
                  <c:v>59</c:v>
                </c:pt>
                <c:pt idx="1014">
                  <c:v>56</c:v>
                </c:pt>
                <c:pt idx="1015">
                  <c:v>59</c:v>
                </c:pt>
                <c:pt idx="1016">
                  <c:v>56</c:v>
                </c:pt>
                <c:pt idx="1017">
                  <c:v>45</c:v>
                </c:pt>
                <c:pt idx="1018">
                  <c:v>45</c:v>
                </c:pt>
                <c:pt idx="1019">
                  <c:v>44</c:v>
                </c:pt>
                <c:pt idx="1020">
                  <c:v>20</c:v>
                </c:pt>
                <c:pt idx="1021">
                  <c:v>45</c:v>
                </c:pt>
                <c:pt idx="1022">
                  <c:v>53</c:v>
                </c:pt>
                <c:pt idx="1023">
                  <c:v>30</c:v>
                </c:pt>
                <c:pt idx="1024">
                  <c:v>24</c:v>
                </c:pt>
                <c:pt idx="1025">
                  <c:v>20</c:v>
                </c:pt>
                <c:pt idx="1026">
                  <c:v>38</c:v>
                </c:pt>
                <c:pt idx="1027">
                  <c:v>52</c:v>
                </c:pt>
                <c:pt idx="1028">
                  <c:v>60</c:v>
                </c:pt>
                <c:pt idx="1029">
                  <c:v>29</c:v>
                </c:pt>
                <c:pt idx="1030">
                  <c:v>28</c:v>
                </c:pt>
                <c:pt idx="1031">
                  <c:v>53</c:v>
                </c:pt>
                <c:pt idx="1032">
                  <c:v>59</c:v>
                </c:pt>
                <c:pt idx="1033">
                  <c:v>21</c:v>
                </c:pt>
                <c:pt idx="1034">
                  <c:v>25</c:v>
                </c:pt>
                <c:pt idx="1035">
                  <c:v>58</c:v>
                </c:pt>
                <c:pt idx="1036">
                  <c:v>20</c:v>
                </c:pt>
                <c:pt idx="1037">
                  <c:v>39</c:v>
                </c:pt>
                <c:pt idx="1038">
                  <c:v>52</c:v>
                </c:pt>
                <c:pt idx="1039">
                  <c:v>44</c:v>
                </c:pt>
                <c:pt idx="1040">
                  <c:v>20</c:v>
                </c:pt>
                <c:pt idx="1041">
                  <c:v>37</c:v>
                </c:pt>
                <c:pt idx="1042">
                  <c:v>30</c:v>
                </c:pt>
                <c:pt idx="1043">
                  <c:v>31</c:v>
                </c:pt>
                <c:pt idx="1044">
                  <c:v>39</c:v>
                </c:pt>
                <c:pt idx="1045">
                  <c:v>20</c:v>
                </c:pt>
                <c:pt idx="1046">
                  <c:v>58</c:v>
                </c:pt>
                <c:pt idx="1047">
                  <c:v>32</c:v>
                </c:pt>
                <c:pt idx="1048">
                  <c:v>59</c:v>
                </c:pt>
                <c:pt idx="1049">
                  <c:v>49</c:v>
                </c:pt>
                <c:pt idx="1050">
                  <c:v>47</c:v>
                </c:pt>
                <c:pt idx="1051">
                  <c:v>42</c:v>
                </c:pt>
                <c:pt idx="1052">
                  <c:v>49</c:v>
                </c:pt>
                <c:pt idx="1053">
                  <c:v>53</c:v>
                </c:pt>
                <c:pt idx="1054">
                  <c:v>42</c:v>
                </c:pt>
                <c:pt idx="1055">
                  <c:v>20</c:v>
                </c:pt>
                <c:pt idx="1056">
                  <c:v>58</c:v>
                </c:pt>
                <c:pt idx="1057">
                  <c:v>25</c:v>
                </c:pt>
                <c:pt idx="1058">
                  <c:v>32</c:v>
                </c:pt>
                <c:pt idx="1059">
                  <c:v>49</c:v>
                </c:pt>
                <c:pt idx="1060">
                  <c:v>53</c:v>
                </c:pt>
                <c:pt idx="1061">
                  <c:v>47</c:v>
                </c:pt>
                <c:pt idx="1062">
                  <c:v>52</c:v>
                </c:pt>
                <c:pt idx="1063">
                  <c:v>57</c:v>
                </c:pt>
                <c:pt idx="1064">
                  <c:v>46</c:v>
                </c:pt>
                <c:pt idx="1065">
                  <c:v>28</c:v>
                </c:pt>
                <c:pt idx="1066">
                  <c:v>27</c:v>
                </c:pt>
                <c:pt idx="1067">
                  <c:v>23</c:v>
                </c:pt>
                <c:pt idx="1068">
                  <c:v>30</c:v>
                </c:pt>
                <c:pt idx="1069">
                  <c:v>46</c:v>
                </c:pt>
                <c:pt idx="1070">
                  <c:v>27</c:v>
                </c:pt>
                <c:pt idx="1071">
                  <c:v>50</c:v>
                </c:pt>
                <c:pt idx="1072">
                  <c:v>58</c:v>
                </c:pt>
                <c:pt idx="1073">
                  <c:v>42</c:v>
                </c:pt>
                <c:pt idx="1074">
                  <c:v>44</c:v>
                </c:pt>
                <c:pt idx="1075">
                  <c:v>33</c:v>
                </c:pt>
                <c:pt idx="1076">
                  <c:v>36</c:v>
                </c:pt>
                <c:pt idx="1077">
                  <c:v>43</c:v>
                </c:pt>
                <c:pt idx="1078">
                  <c:v>40</c:v>
                </c:pt>
                <c:pt idx="1079">
                  <c:v>24</c:v>
                </c:pt>
                <c:pt idx="1080">
                  <c:v>55</c:v>
                </c:pt>
                <c:pt idx="1081">
                  <c:v>31</c:v>
                </c:pt>
                <c:pt idx="1082">
                  <c:v>35</c:v>
                </c:pt>
                <c:pt idx="1083">
                  <c:v>29</c:v>
                </c:pt>
                <c:pt idx="1084">
                  <c:v>36</c:v>
                </c:pt>
                <c:pt idx="1085">
                  <c:v>56</c:v>
                </c:pt>
                <c:pt idx="1086">
                  <c:v>58</c:v>
                </c:pt>
                <c:pt idx="1087">
                  <c:v>36</c:v>
                </c:pt>
                <c:pt idx="1088">
                  <c:v>22</c:v>
                </c:pt>
                <c:pt idx="1089">
                  <c:v>36</c:v>
                </c:pt>
                <c:pt idx="1090">
                  <c:v>54</c:v>
                </c:pt>
                <c:pt idx="1091">
                  <c:v>58</c:v>
                </c:pt>
                <c:pt idx="1092">
                  <c:v>54</c:v>
                </c:pt>
                <c:pt idx="1093">
                  <c:v>47</c:v>
                </c:pt>
                <c:pt idx="1094">
                  <c:v>60</c:v>
                </c:pt>
                <c:pt idx="1095">
                  <c:v>47</c:v>
                </c:pt>
                <c:pt idx="1096">
                  <c:v>30</c:v>
                </c:pt>
                <c:pt idx="1097">
                  <c:v>47</c:v>
                </c:pt>
                <c:pt idx="1098">
                  <c:v>28</c:v>
                </c:pt>
                <c:pt idx="1099">
                  <c:v>53</c:v>
                </c:pt>
                <c:pt idx="1100">
                  <c:v>57</c:v>
                </c:pt>
                <c:pt idx="1101">
                  <c:v>27</c:v>
                </c:pt>
                <c:pt idx="1102">
                  <c:v>50</c:v>
                </c:pt>
                <c:pt idx="1103">
                  <c:v>22</c:v>
                </c:pt>
                <c:pt idx="1104">
                  <c:v>52</c:v>
                </c:pt>
                <c:pt idx="1105">
                  <c:v>46</c:v>
                </c:pt>
                <c:pt idx="1106">
                  <c:v>36</c:v>
                </c:pt>
                <c:pt idx="1107">
                  <c:v>21</c:v>
                </c:pt>
                <c:pt idx="1108">
                  <c:v>33</c:v>
                </c:pt>
                <c:pt idx="1109">
                  <c:v>33</c:v>
                </c:pt>
                <c:pt idx="1110">
                  <c:v>55</c:v>
                </c:pt>
                <c:pt idx="1111">
                  <c:v>20</c:v>
                </c:pt>
                <c:pt idx="1112">
                  <c:v>51</c:v>
                </c:pt>
                <c:pt idx="1113">
                  <c:v>41</c:v>
                </c:pt>
                <c:pt idx="1114">
                  <c:v>57</c:v>
                </c:pt>
                <c:pt idx="1115">
                  <c:v>39</c:v>
                </c:pt>
                <c:pt idx="1116">
                  <c:v>41</c:v>
                </c:pt>
                <c:pt idx="1117">
                  <c:v>46</c:v>
                </c:pt>
                <c:pt idx="1118">
                  <c:v>23</c:v>
                </c:pt>
                <c:pt idx="1119">
                  <c:v>34</c:v>
                </c:pt>
                <c:pt idx="1120">
                  <c:v>51</c:v>
                </c:pt>
                <c:pt idx="1121">
                  <c:v>20</c:v>
                </c:pt>
                <c:pt idx="1122">
                  <c:v>28</c:v>
                </c:pt>
                <c:pt idx="1123">
                  <c:v>60</c:v>
                </c:pt>
                <c:pt idx="1124">
                  <c:v>41</c:v>
                </c:pt>
                <c:pt idx="1125">
                  <c:v>48</c:v>
                </c:pt>
                <c:pt idx="1126">
                  <c:v>30</c:v>
                </c:pt>
                <c:pt idx="1127">
                  <c:v>32</c:v>
                </c:pt>
                <c:pt idx="1128">
                  <c:v>31</c:v>
                </c:pt>
                <c:pt idx="1129">
                  <c:v>40</c:v>
                </c:pt>
                <c:pt idx="1130">
                  <c:v>31</c:v>
                </c:pt>
                <c:pt idx="1131">
                  <c:v>35</c:v>
                </c:pt>
                <c:pt idx="1132">
                  <c:v>33</c:v>
                </c:pt>
                <c:pt idx="1133">
                  <c:v>30</c:v>
                </c:pt>
                <c:pt idx="1134">
                  <c:v>59</c:v>
                </c:pt>
                <c:pt idx="1135">
                  <c:v>37</c:v>
                </c:pt>
                <c:pt idx="1136">
                  <c:v>47</c:v>
                </c:pt>
                <c:pt idx="1137">
                  <c:v>20</c:v>
                </c:pt>
                <c:pt idx="1138">
                  <c:v>33</c:v>
                </c:pt>
                <c:pt idx="1139">
                  <c:v>24</c:v>
                </c:pt>
                <c:pt idx="1140">
                  <c:v>46</c:v>
                </c:pt>
                <c:pt idx="1141">
                  <c:v>59</c:v>
                </c:pt>
                <c:pt idx="1142">
                  <c:v>53</c:v>
                </c:pt>
                <c:pt idx="1143">
                  <c:v>21</c:v>
                </c:pt>
                <c:pt idx="1144">
                  <c:v>45</c:v>
                </c:pt>
                <c:pt idx="1145">
                  <c:v>29</c:v>
                </c:pt>
                <c:pt idx="1146">
                  <c:v>55</c:v>
                </c:pt>
                <c:pt idx="1147">
                  <c:v>55</c:v>
                </c:pt>
                <c:pt idx="1148">
                  <c:v>36</c:v>
                </c:pt>
                <c:pt idx="1149">
                  <c:v>22</c:v>
                </c:pt>
                <c:pt idx="1150">
                  <c:v>32</c:v>
                </c:pt>
                <c:pt idx="1151">
                  <c:v>49</c:v>
                </c:pt>
                <c:pt idx="1152">
                  <c:v>20</c:v>
                </c:pt>
                <c:pt idx="1153">
                  <c:v>47</c:v>
                </c:pt>
                <c:pt idx="1154">
                  <c:v>23</c:v>
                </c:pt>
                <c:pt idx="1155">
                  <c:v>37</c:v>
                </c:pt>
                <c:pt idx="1156">
                  <c:v>50</c:v>
                </c:pt>
                <c:pt idx="1157">
                  <c:v>57</c:v>
                </c:pt>
                <c:pt idx="1158">
                  <c:v>33</c:v>
                </c:pt>
                <c:pt idx="1159">
                  <c:v>43</c:v>
                </c:pt>
                <c:pt idx="1160">
                  <c:v>60</c:v>
                </c:pt>
                <c:pt idx="1161">
                  <c:v>26</c:v>
                </c:pt>
                <c:pt idx="1162">
                  <c:v>53</c:v>
                </c:pt>
                <c:pt idx="1163">
                  <c:v>47</c:v>
                </c:pt>
                <c:pt idx="1164">
                  <c:v>44</c:v>
                </c:pt>
                <c:pt idx="1165">
                  <c:v>41</c:v>
                </c:pt>
                <c:pt idx="1166">
                  <c:v>44</c:v>
                </c:pt>
                <c:pt idx="1167">
                  <c:v>33</c:v>
                </c:pt>
                <c:pt idx="1168">
                  <c:v>34</c:v>
                </c:pt>
                <c:pt idx="1169">
                  <c:v>38</c:v>
                </c:pt>
                <c:pt idx="1170">
                  <c:v>41</c:v>
                </c:pt>
                <c:pt idx="1171">
                  <c:v>33</c:v>
                </c:pt>
                <c:pt idx="1172">
                  <c:v>58</c:v>
                </c:pt>
                <c:pt idx="1173">
                  <c:v>39</c:v>
                </c:pt>
                <c:pt idx="1174">
                  <c:v>30</c:v>
                </c:pt>
                <c:pt idx="1175">
                  <c:v>20</c:v>
                </c:pt>
                <c:pt idx="1176">
                  <c:v>34</c:v>
                </c:pt>
                <c:pt idx="1177">
                  <c:v>38</c:v>
                </c:pt>
                <c:pt idx="1178">
                  <c:v>35</c:v>
                </c:pt>
                <c:pt idx="1179">
                  <c:v>31</c:v>
                </c:pt>
                <c:pt idx="1180">
                  <c:v>60</c:v>
                </c:pt>
                <c:pt idx="1181">
                  <c:v>46</c:v>
                </c:pt>
                <c:pt idx="1182">
                  <c:v>46</c:v>
                </c:pt>
                <c:pt idx="1183">
                  <c:v>24</c:v>
                </c:pt>
                <c:pt idx="1184">
                  <c:v>25</c:v>
                </c:pt>
                <c:pt idx="1185">
                  <c:v>38</c:v>
                </c:pt>
                <c:pt idx="1186">
                  <c:v>21</c:v>
                </c:pt>
                <c:pt idx="1187">
                  <c:v>34</c:v>
                </c:pt>
                <c:pt idx="1188">
                  <c:v>59</c:v>
                </c:pt>
                <c:pt idx="1189">
                  <c:v>21</c:v>
                </c:pt>
                <c:pt idx="1190">
                  <c:v>22</c:v>
                </c:pt>
                <c:pt idx="1191">
                  <c:v>59</c:v>
                </c:pt>
                <c:pt idx="1192">
                  <c:v>21</c:v>
                </c:pt>
                <c:pt idx="1193">
                  <c:v>54</c:v>
                </c:pt>
                <c:pt idx="1194">
                  <c:v>33</c:v>
                </c:pt>
                <c:pt idx="1195">
                  <c:v>24</c:v>
                </c:pt>
                <c:pt idx="1196">
                  <c:v>48</c:v>
                </c:pt>
                <c:pt idx="1197">
                  <c:v>49</c:v>
                </c:pt>
                <c:pt idx="1198">
                  <c:v>28</c:v>
                </c:pt>
                <c:pt idx="1199">
                  <c:v>54</c:v>
                </c:pt>
                <c:pt idx="1200">
                  <c:v>51</c:v>
                </c:pt>
                <c:pt idx="1201">
                  <c:v>57</c:v>
                </c:pt>
                <c:pt idx="1202">
                  <c:v>22</c:v>
                </c:pt>
                <c:pt idx="1203">
                  <c:v>33</c:v>
                </c:pt>
                <c:pt idx="1204">
                  <c:v>57</c:v>
                </c:pt>
                <c:pt idx="1205">
                  <c:v>35</c:v>
                </c:pt>
                <c:pt idx="1206">
                  <c:v>22</c:v>
                </c:pt>
                <c:pt idx="1207">
                  <c:v>46</c:v>
                </c:pt>
                <c:pt idx="1208">
                  <c:v>26</c:v>
                </c:pt>
                <c:pt idx="1209">
                  <c:v>37</c:v>
                </c:pt>
                <c:pt idx="1210">
                  <c:v>33</c:v>
                </c:pt>
                <c:pt idx="1211">
                  <c:v>55</c:v>
                </c:pt>
                <c:pt idx="1212">
                  <c:v>58</c:v>
                </c:pt>
                <c:pt idx="1213">
                  <c:v>40</c:v>
                </c:pt>
                <c:pt idx="1214">
                  <c:v>50</c:v>
                </c:pt>
                <c:pt idx="1215">
                  <c:v>37</c:v>
                </c:pt>
                <c:pt idx="1216">
                  <c:v>30</c:v>
                </c:pt>
                <c:pt idx="1217">
                  <c:v>48</c:v>
                </c:pt>
                <c:pt idx="1218">
                  <c:v>39</c:v>
                </c:pt>
                <c:pt idx="1219">
                  <c:v>32</c:v>
                </c:pt>
                <c:pt idx="1220">
                  <c:v>49</c:v>
                </c:pt>
                <c:pt idx="1221">
                  <c:v>33</c:v>
                </c:pt>
                <c:pt idx="1222">
                  <c:v>50</c:v>
                </c:pt>
                <c:pt idx="1223">
                  <c:v>48</c:v>
                </c:pt>
                <c:pt idx="1224">
                  <c:v>56</c:v>
                </c:pt>
                <c:pt idx="1225">
                  <c:v>52</c:v>
                </c:pt>
                <c:pt idx="1226">
                  <c:v>24</c:v>
                </c:pt>
                <c:pt idx="1227">
                  <c:v>47</c:v>
                </c:pt>
                <c:pt idx="1228">
                  <c:v>33</c:v>
                </c:pt>
                <c:pt idx="1229">
                  <c:v>52</c:v>
                </c:pt>
                <c:pt idx="1230">
                  <c:v>26</c:v>
                </c:pt>
                <c:pt idx="1231">
                  <c:v>52</c:v>
                </c:pt>
                <c:pt idx="1232">
                  <c:v>51</c:v>
                </c:pt>
                <c:pt idx="1233">
                  <c:v>21</c:v>
                </c:pt>
                <c:pt idx="1234">
                  <c:v>50</c:v>
                </c:pt>
                <c:pt idx="1235">
                  <c:v>37</c:v>
                </c:pt>
                <c:pt idx="1236">
                  <c:v>21</c:v>
                </c:pt>
                <c:pt idx="1237">
                  <c:v>46</c:v>
                </c:pt>
                <c:pt idx="1238">
                  <c:v>34</c:v>
                </c:pt>
                <c:pt idx="1239">
                  <c:v>35</c:v>
                </c:pt>
                <c:pt idx="1240">
                  <c:v>47</c:v>
                </c:pt>
                <c:pt idx="1241">
                  <c:v>50</c:v>
                </c:pt>
                <c:pt idx="1242">
                  <c:v>44</c:v>
                </c:pt>
                <c:pt idx="1243">
                  <c:v>30</c:v>
                </c:pt>
                <c:pt idx="1244">
                  <c:v>40</c:v>
                </c:pt>
                <c:pt idx="1245">
                  <c:v>56</c:v>
                </c:pt>
                <c:pt idx="1246">
                  <c:v>42</c:v>
                </c:pt>
                <c:pt idx="1247">
                  <c:v>54</c:v>
                </c:pt>
                <c:pt idx="1248">
                  <c:v>39</c:v>
                </c:pt>
                <c:pt idx="1249">
                  <c:v>48</c:v>
                </c:pt>
                <c:pt idx="1250">
                  <c:v>42</c:v>
                </c:pt>
                <c:pt idx="1251">
                  <c:v>51</c:v>
                </c:pt>
                <c:pt idx="1252">
                  <c:v>58</c:v>
                </c:pt>
                <c:pt idx="1253">
                  <c:v>43</c:v>
                </c:pt>
                <c:pt idx="1254">
                  <c:v>47</c:v>
                </c:pt>
                <c:pt idx="1255">
                  <c:v>33</c:v>
                </c:pt>
                <c:pt idx="1256">
                  <c:v>39</c:v>
                </c:pt>
                <c:pt idx="1257">
                  <c:v>21</c:v>
                </c:pt>
                <c:pt idx="1258">
                  <c:v>29</c:v>
                </c:pt>
                <c:pt idx="1259">
                  <c:v>31</c:v>
                </c:pt>
                <c:pt idx="1260">
                  <c:v>37</c:v>
                </c:pt>
                <c:pt idx="1261">
                  <c:v>33</c:v>
                </c:pt>
                <c:pt idx="1262">
                  <c:v>53</c:v>
                </c:pt>
                <c:pt idx="1263">
                  <c:v>45</c:v>
                </c:pt>
                <c:pt idx="1264">
                  <c:v>21</c:v>
                </c:pt>
                <c:pt idx="1265">
                  <c:v>47</c:v>
                </c:pt>
                <c:pt idx="1266">
                  <c:v>26</c:v>
                </c:pt>
                <c:pt idx="1267">
                  <c:v>30</c:v>
                </c:pt>
                <c:pt idx="1268">
                  <c:v>28</c:v>
                </c:pt>
                <c:pt idx="1269">
                  <c:v>20</c:v>
                </c:pt>
                <c:pt idx="1270">
                  <c:v>40</c:v>
                </c:pt>
                <c:pt idx="1271">
                  <c:v>57</c:v>
                </c:pt>
                <c:pt idx="1272">
                  <c:v>59</c:v>
                </c:pt>
                <c:pt idx="1273">
                  <c:v>27</c:v>
                </c:pt>
                <c:pt idx="1274">
                  <c:v>57</c:v>
                </c:pt>
                <c:pt idx="1275">
                  <c:v>48</c:v>
                </c:pt>
                <c:pt idx="1276">
                  <c:v>30</c:v>
                </c:pt>
                <c:pt idx="1277">
                  <c:v>26</c:v>
                </c:pt>
                <c:pt idx="1278">
                  <c:v>23</c:v>
                </c:pt>
                <c:pt idx="1279">
                  <c:v>47</c:v>
                </c:pt>
                <c:pt idx="1280">
                  <c:v>36</c:v>
                </c:pt>
                <c:pt idx="1281">
                  <c:v>24</c:v>
                </c:pt>
                <c:pt idx="1282">
                  <c:v>60</c:v>
                </c:pt>
                <c:pt idx="1283">
                  <c:v>27</c:v>
                </c:pt>
                <c:pt idx="1284">
                  <c:v>41</c:v>
                </c:pt>
                <c:pt idx="1285">
                  <c:v>47</c:v>
                </c:pt>
                <c:pt idx="1286">
                  <c:v>56</c:v>
                </c:pt>
                <c:pt idx="1287">
                  <c:v>53</c:v>
                </c:pt>
                <c:pt idx="1288">
                  <c:v>53</c:v>
                </c:pt>
                <c:pt idx="1289">
                  <c:v>38</c:v>
                </c:pt>
                <c:pt idx="1290">
                  <c:v>39</c:v>
                </c:pt>
                <c:pt idx="1291">
                  <c:v>37</c:v>
                </c:pt>
                <c:pt idx="1292">
                  <c:v>55</c:v>
                </c:pt>
                <c:pt idx="1293">
                  <c:v>58</c:v>
                </c:pt>
                <c:pt idx="1294">
                  <c:v>38</c:v>
                </c:pt>
                <c:pt idx="1295">
                  <c:v>35</c:v>
                </c:pt>
                <c:pt idx="1296">
                  <c:v>28</c:v>
                </c:pt>
                <c:pt idx="1297">
                  <c:v>37</c:v>
                </c:pt>
                <c:pt idx="1298">
                  <c:v>50</c:v>
                </c:pt>
                <c:pt idx="1299">
                  <c:v>54</c:v>
                </c:pt>
                <c:pt idx="1300">
                  <c:v>23</c:v>
                </c:pt>
                <c:pt idx="1301">
                  <c:v>30</c:v>
                </c:pt>
                <c:pt idx="1302">
                  <c:v>42</c:v>
                </c:pt>
                <c:pt idx="1303">
                  <c:v>48</c:v>
                </c:pt>
                <c:pt idx="1304">
                  <c:v>36</c:v>
                </c:pt>
                <c:pt idx="1305">
                  <c:v>53</c:v>
                </c:pt>
                <c:pt idx="1306">
                  <c:v>54</c:v>
                </c:pt>
                <c:pt idx="1307">
                  <c:v>44</c:v>
                </c:pt>
                <c:pt idx="1308">
                  <c:v>54</c:v>
                </c:pt>
                <c:pt idx="1309">
                  <c:v>55</c:v>
                </c:pt>
                <c:pt idx="1310">
                  <c:v>47</c:v>
                </c:pt>
                <c:pt idx="1311">
                  <c:v>30</c:v>
                </c:pt>
                <c:pt idx="1312">
                  <c:v>53</c:v>
                </c:pt>
                <c:pt idx="1313">
                  <c:v>26</c:v>
                </c:pt>
                <c:pt idx="1314">
                  <c:v>32</c:v>
                </c:pt>
                <c:pt idx="1315">
                  <c:v>41</c:v>
                </c:pt>
                <c:pt idx="1316">
                  <c:v>34</c:v>
                </c:pt>
                <c:pt idx="1317">
                  <c:v>54</c:v>
                </c:pt>
                <c:pt idx="1318">
                  <c:v>25</c:v>
                </c:pt>
                <c:pt idx="1319">
                  <c:v>57</c:v>
                </c:pt>
                <c:pt idx="1320">
                  <c:v>34</c:v>
                </c:pt>
                <c:pt idx="1321">
                  <c:v>35</c:v>
                </c:pt>
                <c:pt idx="1322">
                  <c:v>31</c:v>
                </c:pt>
                <c:pt idx="1323">
                  <c:v>29</c:v>
                </c:pt>
                <c:pt idx="1324">
                  <c:v>51</c:v>
                </c:pt>
                <c:pt idx="1325">
                  <c:v>28</c:v>
                </c:pt>
                <c:pt idx="1326">
                  <c:v>56</c:v>
                </c:pt>
                <c:pt idx="1327">
                  <c:v>28</c:v>
                </c:pt>
                <c:pt idx="1328">
                  <c:v>27</c:v>
                </c:pt>
                <c:pt idx="1329">
                  <c:v>25</c:v>
                </c:pt>
                <c:pt idx="1330">
                  <c:v>48</c:v>
                </c:pt>
                <c:pt idx="1331">
                  <c:v>22</c:v>
                </c:pt>
                <c:pt idx="1332">
                  <c:v>21</c:v>
                </c:pt>
                <c:pt idx="1333">
                  <c:v>28</c:v>
                </c:pt>
                <c:pt idx="1334">
                  <c:v>22</c:v>
                </c:pt>
                <c:pt idx="1335">
                  <c:v>42</c:v>
                </c:pt>
                <c:pt idx="1336">
                  <c:v>56</c:v>
                </c:pt>
                <c:pt idx="1337">
                  <c:v>25</c:v>
                </c:pt>
                <c:pt idx="1338">
                  <c:v>50</c:v>
                </c:pt>
                <c:pt idx="1339">
                  <c:v>35</c:v>
                </c:pt>
                <c:pt idx="1340">
                  <c:v>46</c:v>
                </c:pt>
                <c:pt idx="1341">
                  <c:v>42</c:v>
                </c:pt>
                <c:pt idx="1342">
                  <c:v>32</c:v>
                </c:pt>
                <c:pt idx="1343">
                  <c:v>36</c:v>
                </c:pt>
                <c:pt idx="1344">
                  <c:v>47</c:v>
                </c:pt>
              </c:numCache>
            </c:numRef>
          </c:xVal>
          <c:yVal>
            <c:numRef>
              <c:f>Sheet11!$G$31:$G$1375</c:f>
              <c:numCache>
                <c:formatCode>General</c:formatCode>
                <c:ptCount val="1345"/>
                <c:pt idx="0">
                  <c:v>-0.26212342750850431</c:v>
                </c:pt>
                <c:pt idx="1">
                  <c:v>-0.22415963796243649</c:v>
                </c:pt>
                <c:pt idx="2">
                  <c:v>-4.8930663788163353E-2</c:v>
                </c:pt>
                <c:pt idx="3">
                  <c:v>-0.33963905164428781</c:v>
                </c:pt>
                <c:pt idx="4">
                  <c:v>-5.7813695609844284E-2</c:v>
                </c:pt>
                <c:pt idx="5">
                  <c:v>0.90908583936277654</c:v>
                </c:pt>
                <c:pt idx="6">
                  <c:v>-0.19994220475673818</c:v>
                </c:pt>
                <c:pt idx="7">
                  <c:v>-6.6696727431525105E-2</c:v>
                </c:pt>
                <c:pt idx="8">
                  <c:v>-0.31542161843858951</c:v>
                </c:pt>
                <c:pt idx="9">
                  <c:v>-0.19751054249739386</c:v>
                </c:pt>
                <c:pt idx="10">
                  <c:v>0.63128019063132523</c:v>
                </c:pt>
                <c:pt idx="11">
                  <c:v>0.82913855296764871</c:v>
                </c:pt>
                <c:pt idx="12">
                  <c:v>-0.12887795018329123</c:v>
                </c:pt>
                <c:pt idx="13">
                  <c:v>0.64904625427468698</c:v>
                </c:pt>
                <c:pt idx="14">
                  <c:v>-0.41958633803941564</c:v>
                </c:pt>
                <c:pt idx="15">
                  <c:v>-0.22415963796243649</c:v>
                </c:pt>
                <c:pt idx="16">
                  <c:v>-0.36628814710933044</c:v>
                </c:pt>
                <c:pt idx="17">
                  <c:v>-0.40182027439605389</c:v>
                </c:pt>
                <c:pt idx="18">
                  <c:v>-0.19751054249739386</c:v>
                </c:pt>
                <c:pt idx="19">
                  <c:v>-0.21770826840009994</c:v>
                </c:pt>
                <c:pt idx="20">
                  <c:v>0.58929669378226524</c:v>
                </c:pt>
                <c:pt idx="21">
                  <c:v>-0.27988949115186607</c:v>
                </c:pt>
                <c:pt idx="22">
                  <c:v>-0.38405421075269214</c:v>
                </c:pt>
                <c:pt idx="23">
                  <c:v>0.71365913928579738</c:v>
                </c:pt>
                <c:pt idx="24">
                  <c:v>-0.10222885471824861</c:v>
                </c:pt>
                <c:pt idx="25">
                  <c:v>-0.25080873342747911</c:v>
                </c:pt>
                <c:pt idx="26">
                  <c:v>-0.36871980936867477</c:v>
                </c:pt>
                <c:pt idx="27">
                  <c:v>-0.33963905164428781</c:v>
                </c:pt>
                <c:pt idx="28">
                  <c:v>-0.10222885471824861</c:v>
                </c:pt>
                <c:pt idx="29">
                  <c:v>-0.31542161843858951</c:v>
                </c:pt>
                <c:pt idx="30">
                  <c:v>0.73787657249149574</c:v>
                </c:pt>
                <c:pt idx="31">
                  <c:v>-0.18862751067571298</c:v>
                </c:pt>
                <c:pt idx="32">
                  <c:v>-0.11111188653992948</c:v>
                </c:pt>
                <c:pt idx="33">
                  <c:v>0.81137248932428707</c:v>
                </c:pt>
                <c:pt idx="34">
                  <c:v>-0.14664401382665299</c:v>
                </c:pt>
                <c:pt idx="35">
                  <c:v>0.60706275742562688</c:v>
                </c:pt>
                <c:pt idx="36">
                  <c:v>-0.35983677754699395</c:v>
                </c:pt>
                <c:pt idx="37">
                  <c:v>0.66924398017739306</c:v>
                </c:pt>
                <c:pt idx="38">
                  <c:v>-0.31298995617924519</c:v>
                </c:pt>
                <c:pt idx="39">
                  <c:v>-0.17329310929169561</c:v>
                </c:pt>
                <c:pt idx="40">
                  <c:v>-0.31542161843858951</c:v>
                </c:pt>
                <c:pt idx="41">
                  <c:v>-0.21527660614075561</c:v>
                </c:pt>
                <c:pt idx="42">
                  <c:v>0.81782385888662357</c:v>
                </c:pt>
                <c:pt idx="43">
                  <c:v>0.82670689070830439</c:v>
                </c:pt>
                <c:pt idx="44">
                  <c:v>0.72011050884813388</c:v>
                </c:pt>
                <c:pt idx="45">
                  <c:v>-0.29765555479522782</c:v>
                </c:pt>
                <c:pt idx="46">
                  <c:v>-0.30653858661690869</c:v>
                </c:pt>
                <c:pt idx="47">
                  <c:v>-0.31542161843858951</c:v>
                </c:pt>
                <c:pt idx="48">
                  <c:v>-0.29765555479522782</c:v>
                </c:pt>
                <c:pt idx="49">
                  <c:v>-0.31542161843858951</c:v>
                </c:pt>
                <c:pt idx="50">
                  <c:v>0.95106933621183665</c:v>
                </c:pt>
                <c:pt idx="51">
                  <c:v>-0.42846936986109657</c:v>
                </c:pt>
                <c:pt idx="52">
                  <c:v>-0.27988949115186607</c:v>
                </c:pt>
                <c:pt idx="53">
                  <c:v>-0.37517117893101132</c:v>
                </c:pt>
                <c:pt idx="54">
                  <c:v>0.76695733021588264</c:v>
                </c:pt>
                <c:pt idx="55">
                  <c:v>-0.14664401382665299</c:v>
                </c:pt>
                <c:pt idx="56">
                  <c:v>0.69346141338309131</c:v>
                </c:pt>
                <c:pt idx="57">
                  <c:v>-0.20639357431907474</c:v>
                </c:pt>
                <c:pt idx="58">
                  <c:v>-0.30653858661690869</c:v>
                </c:pt>
                <c:pt idx="59">
                  <c:v>-0.27988949115186607</c:v>
                </c:pt>
                <c:pt idx="60">
                  <c:v>-0.20639357431907474</c:v>
                </c:pt>
                <c:pt idx="61">
                  <c:v>-8.4462791074886856E-2</c:v>
                </c:pt>
                <c:pt idx="62">
                  <c:v>-0.29765555479522782</c:v>
                </c:pt>
                <c:pt idx="63">
                  <c:v>-0.21770826840009994</c:v>
                </c:pt>
                <c:pt idx="64">
                  <c:v>0.63371185289066956</c:v>
                </c:pt>
                <c:pt idx="65">
                  <c:v>-0.35983677754699395</c:v>
                </c:pt>
                <c:pt idx="66">
                  <c:v>0.80894082706494264</c:v>
                </c:pt>
                <c:pt idx="67">
                  <c:v>-0.26857479707084081</c:v>
                </c:pt>
                <c:pt idx="68">
                  <c:v>0.86467068025437221</c:v>
                </c:pt>
                <c:pt idx="69">
                  <c:v>-0.11999491836161036</c:v>
                </c:pt>
                <c:pt idx="70">
                  <c:v>0.92442024074679408</c:v>
                </c:pt>
                <c:pt idx="71">
                  <c:v>-0.14421235156730861</c:v>
                </c:pt>
                <c:pt idx="72">
                  <c:v>0.79117476342158088</c:v>
                </c:pt>
                <c:pt idx="73">
                  <c:v>-0.15309538338898948</c:v>
                </c:pt>
                <c:pt idx="74">
                  <c:v>-0.19105917293505736</c:v>
                </c:pt>
                <c:pt idx="75">
                  <c:v>-0.33318768208195126</c:v>
                </c:pt>
                <c:pt idx="76">
                  <c:v>0.56264759831722255</c:v>
                </c:pt>
                <c:pt idx="77">
                  <c:v>-0.42846936986109657</c:v>
                </c:pt>
                <c:pt idx="78">
                  <c:v>0.79117476342158088</c:v>
                </c:pt>
                <c:pt idx="79">
                  <c:v>0.88000508163838964</c:v>
                </c:pt>
                <c:pt idx="80">
                  <c:v>-0.20639357431907474</c:v>
                </c:pt>
                <c:pt idx="81">
                  <c:v>-0.27745782889252169</c:v>
                </c:pt>
                <c:pt idx="82">
                  <c:v>-0.44623543350445827</c:v>
                </c:pt>
                <c:pt idx="83">
                  <c:v>-0.27100645933018519</c:v>
                </c:pt>
                <c:pt idx="84">
                  <c:v>0.55376456649554173</c:v>
                </c:pt>
                <c:pt idx="85">
                  <c:v>0.64016322245300605</c:v>
                </c:pt>
                <c:pt idx="86">
                  <c:v>-0.17329310929169561</c:v>
                </c:pt>
                <c:pt idx="87">
                  <c:v>-0.26212342750850431</c:v>
                </c:pt>
                <c:pt idx="88">
                  <c:v>-8.4462791074886856E-2</c:v>
                </c:pt>
                <c:pt idx="89">
                  <c:v>-0.20639357431907474</c:v>
                </c:pt>
                <c:pt idx="90">
                  <c:v>-0.20882523657841906</c:v>
                </c:pt>
                <c:pt idx="91">
                  <c:v>-0.25324039568682344</c:v>
                </c:pt>
                <c:pt idx="92">
                  <c:v>0.80005779524326182</c:v>
                </c:pt>
                <c:pt idx="93">
                  <c:v>0.9333032725684749</c:v>
                </c:pt>
                <c:pt idx="94">
                  <c:v>-0.29522389253588344</c:v>
                </c:pt>
                <c:pt idx="95">
                  <c:v>-6.6696727431525105E-2</c:v>
                </c:pt>
                <c:pt idx="96">
                  <c:v>-0.23547433204346169</c:v>
                </c:pt>
                <c:pt idx="97">
                  <c:v>-9.9797192458904227E-2</c:v>
                </c:pt>
                <c:pt idx="98">
                  <c:v>-0.12887795018329123</c:v>
                </c:pt>
                <c:pt idx="99">
                  <c:v>-0.32187298800092606</c:v>
                </c:pt>
                <c:pt idx="100">
                  <c:v>-0.30653858661690869</c:v>
                </c:pt>
                <c:pt idx="101">
                  <c:v>-0.13776098200497211</c:v>
                </c:pt>
                <c:pt idx="102">
                  <c:v>-0.20882523657841906</c:v>
                </c:pt>
                <c:pt idx="103">
                  <c:v>-0.22415963796243649</c:v>
                </c:pt>
                <c:pt idx="104">
                  <c:v>0.6579292860963678</c:v>
                </c:pt>
                <c:pt idx="105">
                  <c:v>-5.7813695609844284E-2</c:v>
                </c:pt>
                <c:pt idx="106">
                  <c:v>-0.26212342750850431</c:v>
                </c:pt>
                <c:pt idx="107">
                  <c:v>0.66924398017739306</c:v>
                </c:pt>
                <c:pt idx="108">
                  <c:v>-0.11999491836161036</c:v>
                </c:pt>
                <c:pt idx="109">
                  <c:v>-0.36628814710933044</c:v>
                </c:pt>
                <c:pt idx="110">
                  <c:v>0.79360642568092521</c:v>
                </c:pt>
                <c:pt idx="111">
                  <c:v>-0.13532931974562773</c:v>
                </c:pt>
                <c:pt idx="112">
                  <c:v>0.78472339385924439</c:v>
                </c:pt>
                <c:pt idx="113">
                  <c:v>-0.20882523657841906</c:v>
                </c:pt>
                <c:pt idx="114">
                  <c:v>0.67812701199907388</c:v>
                </c:pt>
                <c:pt idx="115">
                  <c:v>-0.17974447885403211</c:v>
                </c:pt>
                <c:pt idx="116">
                  <c:v>-0.25080873342747911</c:v>
                </c:pt>
                <c:pt idx="117">
                  <c:v>-0.24435736386514256</c:v>
                </c:pt>
                <c:pt idx="118">
                  <c:v>-0.32430465026027044</c:v>
                </c:pt>
                <c:pt idx="119">
                  <c:v>-0.31542161843858951</c:v>
                </c:pt>
                <c:pt idx="120">
                  <c:v>-0.33318768208195126</c:v>
                </c:pt>
                <c:pt idx="121">
                  <c:v>-0.35983677754699395</c:v>
                </c:pt>
                <c:pt idx="122">
                  <c:v>-8.4462791074886856E-2</c:v>
                </c:pt>
                <c:pt idx="123">
                  <c:v>-0.18217614111337649</c:v>
                </c:pt>
                <c:pt idx="124">
                  <c:v>-0.27745782889252169</c:v>
                </c:pt>
                <c:pt idx="125">
                  <c:v>-0.19105917293505736</c:v>
                </c:pt>
                <c:pt idx="126">
                  <c:v>-0.27100645933018519</c:v>
                </c:pt>
                <c:pt idx="127">
                  <c:v>-0.17329310929169561</c:v>
                </c:pt>
                <c:pt idx="128">
                  <c:v>-0.21770826840009994</c:v>
                </c:pt>
                <c:pt idx="129">
                  <c:v>0.63371185289066956</c:v>
                </c:pt>
                <c:pt idx="130">
                  <c:v>-0.17086144703235123</c:v>
                </c:pt>
                <c:pt idx="131">
                  <c:v>-0.22659130022178081</c:v>
                </c:pt>
                <c:pt idx="132">
                  <c:v>-0.19105917293505736</c:v>
                </c:pt>
                <c:pt idx="133">
                  <c:v>-0.12644628792394691</c:v>
                </c:pt>
                <c:pt idx="134">
                  <c:v>-0.27988949115186607</c:v>
                </c:pt>
                <c:pt idx="135">
                  <c:v>-0.21770826840009994</c:v>
                </c:pt>
                <c:pt idx="136">
                  <c:v>-0.13776098200497211</c:v>
                </c:pt>
                <c:pt idx="137">
                  <c:v>-0.31542161843858951</c:v>
                </c:pt>
                <c:pt idx="138">
                  <c:v>-0.41958633803941564</c:v>
                </c:pt>
                <c:pt idx="139">
                  <c:v>-0.18217614111337649</c:v>
                </c:pt>
                <c:pt idx="140">
                  <c:v>-0.20639357431907474</c:v>
                </c:pt>
                <c:pt idx="141">
                  <c:v>-0.26857479707084081</c:v>
                </c:pt>
                <c:pt idx="142">
                  <c:v>-0.28877252297354694</c:v>
                </c:pt>
                <c:pt idx="143">
                  <c:v>-0.31298995617924519</c:v>
                </c:pt>
                <c:pt idx="144">
                  <c:v>0.78472339385924439</c:v>
                </c:pt>
                <c:pt idx="145">
                  <c:v>-7.557975925320598E-2</c:v>
                </c:pt>
                <c:pt idx="146">
                  <c:v>-0.27745782889252169</c:v>
                </c:pt>
                <c:pt idx="147">
                  <c:v>-0.22415963796243649</c:v>
                </c:pt>
                <c:pt idx="148">
                  <c:v>0.66036094835571224</c:v>
                </c:pt>
                <c:pt idx="149">
                  <c:v>-0.33075601982260694</c:v>
                </c:pt>
                <c:pt idx="150">
                  <c:v>-0.42846936986109657</c:v>
                </c:pt>
                <c:pt idx="151">
                  <c:v>-0.24435736386514256</c:v>
                </c:pt>
                <c:pt idx="152">
                  <c:v>-0.19994220475673818</c:v>
                </c:pt>
                <c:pt idx="153">
                  <c:v>-8.4462791074886856E-2</c:v>
                </c:pt>
                <c:pt idx="154">
                  <c:v>-0.32187298800092606</c:v>
                </c:pt>
                <c:pt idx="155">
                  <c:v>-5.7813695609844284E-2</c:v>
                </c:pt>
                <c:pt idx="156">
                  <c:v>0.81782385888662357</c:v>
                </c:pt>
                <c:pt idx="157">
                  <c:v>-2.2281568323120782E-2</c:v>
                </c:pt>
                <c:pt idx="158">
                  <c:v>-0.33318768208195126</c:v>
                </c:pt>
                <c:pt idx="159">
                  <c:v>-0.25324039568682344</c:v>
                </c:pt>
                <c:pt idx="160">
                  <c:v>-0.14664401382665299</c:v>
                </c:pt>
                <c:pt idx="161">
                  <c:v>-0.16441007747001474</c:v>
                </c:pt>
                <c:pt idx="162">
                  <c:v>-0.15552704564833386</c:v>
                </c:pt>
                <c:pt idx="163">
                  <c:v>-0.15309538338898948</c:v>
                </c:pt>
                <c:pt idx="164">
                  <c:v>-0.12644628792394691</c:v>
                </c:pt>
                <c:pt idx="165">
                  <c:v>0.80248945750260614</c:v>
                </c:pt>
                <c:pt idx="166">
                  <c:v>-0.10868022428058516</c:v>
                </c:pt>
                <c:pt idx="167">
                  <c:v>-0.13532931974562773</c:v>
                </c:pt>
                <c:pt idx="168">
                  <c:v>0.65147791653403131</c:v>
                </c:pt>
                <c:pt idx="169">
                  <c:v>-0.12644628792394691</c:v>
                </c:pt>
                <c:pt idx="170">
                  <c:v>-0.16197841521067036</c:v>
                </c:pt>
                <c:pt idx="171">
                  <c:v>-0.12887795018329123</c:v>
                </c:pt>
                <c:pt idx="172">
                  <c:v>-0.22415963796243649</c:v>
                </c:pt>
                <c:pt idx="173">
                  <c:v>-0.34852208346596869</c:v>
                </c:pt>
                <c:pt idx="174">
                  <c:v>0.71122747702645306</c:v>
                </c:pt>
                <c:pt idx="175">
                  <c:v>-0.40182027439605389</c:v>
                </c:pt>
                <c:pt idx="176">
                  <c:v>-0.3420707139036322</c:v>
                </c:pt>
                <c:pt idx="177">
                  <c:v>0.85578764843269139</c:v>
                </c:pt>
                <c:pt idx="178">
                  <c:v>-0.27745782889252169</c:v>
                </c:pt>
                <c:pt idx="179">
                  <c:v>-0.26212342750850431</c:v>
                </c:pt>
                <c:pt idx="180">
                  <c:v>-0.31298995617924519</c:v>
                </c:pt>
                <c:pt idx="181">
                  <c:v>-0.14421235156730861</c:v>
                </c:pt>
                <c:pt idx="182">
                  <c:v>-0.23547433204346169</c:v>
                </c:pt>
                <c:pt idx="183">
                  <c:v>0.71365913928579738</c:v>
                </c:pt>
                <c:pt idx="184">
                  <c:v>-0.24192570160579824</c:v>
                </c:pt>
                <c:pt idx="185">
                  <c:v>0.68457838156141049</c:v>
                </c:pt>
                <c:pt idx="186">
                  <c:v>-0.33318768208195126</c:v>
                </c:pt>
                <c:pt idx="187">
                  <c:v>-0.17086144703235123</c:v>
                </c:pt>
                <c:pt idx="188">
                  <c:v>0.8913197757194149</c:v>
                </c:pt>
                <c:pt idx="189">
                  <c:v>-0.23547433204346169</c:v>
                </c:pt>
                <c:pt idx="190">
                  <c:v>-0.37517117893101132</c:v>
                </c:pt>
                <c:pt idx="191">
                  <c:v>-0.36871980936867477</c:v>
                </c:pt>
                <c:pt idx="192">
                  <c:v>0.68457838156141049</c:v>
                </c:pt>
                <c:pt idx="193">
                  <c:v>-0.19105917293505736</c:v>
                </c:pt>
                <c:pt idx="194">
                  <c:v>0.57153063013890337</c:v>
                </c:pt>
                <c:pt idx="195">
                  <c:v>0.58929669378226524</c:v>
                </c:pt>
                <c:pt idx="196">
                  <c:v>-0.27100645933018519</c:v>
                </c:pt>
                <c:pt idx="197">
                  <c:v>-0.10868022428058516</c:v>
                </c:pt>
                <c:pt idx="198">
                  <c:v>-0.24192570160579824</c:v>
                </c:pt>
                <c:pt idx="199">
                  <c:v>-0.11999491836161036</c:v>
                </c:pt>
                <c:pt idx="200">
                  <c:v>-0.21527660614075561</c:v>
                </c:pt>
                <c:pt idx="201">
                  <c:v>-0.32187298800092606</c:v>
                </c:pt>
                <c:pt idx="202">
                  <c:v>-0.32430465026027044</c:v>
                </c:pt>
                <c:pt idx="203">
                  <c:v>-0.25324039568682344</c:v>
                </c:pt>
                <c:pt idx="204">
                  <c:v>-0.20639357431907474</c:v>
                </c:pt>
                <c:pt idx="205">
                  <c:v>-9.3345822896567732E-2</c:v>
                </c:pt>
                <c:pt idx="206">
                  <c:v>-0.26212342750850431</c:v>
                </c:pt>
                <c:pt idx="207">
                  <c:v>0.67812701199907388</c:v>
                </c:pt>
                <c:pt idx="208">
                  <c:v>-7.557975925320598E-2</c:v>
                </c:pt>
                <c:pt idx="209">
                  <c:v>-0.10868022428058516</c:v>
                </c:pt>
                <c:pt idx="210">
                  <c:v>-0.17974447885403211</c:v>
                </c:pt>
                <c:pt idx="211">
                  <c:v>-9.0914160637223407E-2</c:v>
                </c:pt>
                <c:pt idx="212">
                  <c:v>-0.28877252297354694</c:v>
                </c:pt>
                <c:pt idx="213">
                  <c:v>-0.33318768208195126</c:v>
                </c:pt>
                <c:pt idx="214">
                  <c:v>0.79117476342158088</c:v>
                </c:pt>
                <c:pt idx="215">
                  <c:v>-0.36871980936867477</c:v>
                </c:pt>
                <c:pt idx="216">
                  <c:v>-7.557975925320598E-2</c:v>
                </c:pt>
                <c:pt idx="217">
                  <c:v>-0.41070330621773482</c:v>
                </c:pt>
                <c:pt idx="218">
                  <c:v>-0.12644628792394691</c:v>
                </c:pt>
                <c:pt idx="219">
                  <c:v>-0.41070330621773482</c:v>
                </c:pt>
                <c:pt idx="220">
                  <c:v>-0.30653858661690869</c:v>
                </c:pt>
                <c:pt idx="221">
                  <c:v>-0.12644628792394691</c:v>
                </c:pt>
                <c:pt idx="222">
                  <c:v>-0.34852208346596869</c:v>
                </c:pt>
                <c:pt idx="223">
                  <c:v>-0.20882523657841906</c:v>
                </c:pt>
                <c:pt idx="224">
                  <c:v>-9.3345822896567732E-2</c:v>
                </c:pt>
                <c:pt idx="225">
                  <c:v>-0.10868022428058516</c:v>
                </c:pt>
                <c:pt idx="226">
                  <c:v>-0.18217614111337649</c:v>
                </c:pt>
                <c:pt idx="227">
                  <c:v>0.62239715880964441</c:v>
                </c:pt>
                <c:pt idx="228">
                  <c:v>-0.12887795018329123</c:v>
                </c:pt>
                <c:pt idx="229">
                  <c:v>0.59817972560394606</c:v>
                </c:pt>
                <c:pt idx="230">
                  <c:v>-0.18217614111337649</c:v>
                </c:pt>
                <c:pt idx="231">
                  <c:v>0.69346141338309131</c:v>
                </c:pt>
                <c:pt idx="232">
                  <c:v>-0.20639357431907474</c:v>
                </c:pt>
                <c:pt idx="233">
                  <c:v>-9.9797192458904227E-2</c:v>
                </c:pt>
                <c:pt idx="234">
                  <c:v>-0.27988949115186607</c:v>
                </c:pt>
                <c:pt idx="235">
                  <c:v>0.72011050884813388</c:v>
                </c:pt>
                <c:pt idx="236">
                  <c:v>-0.14421235156730861</c:v>
                </c:pt>
                <c:pt idx="237">
                  <c:v>-0.16441007747001474</c:v>
                </c:pt>
                <c:pt idx="238">
                  <c:v>0.67569534973972956</c:v>
                </c:pt>
                <c:pt idx="239">
                  <c:v>-2.2281568323120782E-2</c:v>
                </c:pt>
                <c:pt idx="240">
                  <c:v>-0.26212342750850431</c:v>
                </c:pt>
                <c:pt idx="241">
                  <c:v>-0.23304266978411736</c:v>
                </c:pt>
                <c:pt idx="242">
                  <c:v>-0.24435736386514256</c:v>
                </c:pt>
                <c:pt idx="243">
                  <c:v>0.69589307564243574</c:v>
                </c:pt>
                <c:pt idx="244">
                  <c:v>0.89777114528175139</c:v>
                </c:pt>
                <c:pt idx="245">
                  <c:v>-0.28634086071420256</c:v>
                </c:pt>
                <c:pt idx="246">
                  <c:v>0.97771843167687922</c:v>
                </c:pt>
                <c:pt idx="247">
                  <c:v>-0.20882523657841906</c:v>
                </c:pt>
                <c:pt idx="248">
                  <c:v>-0.17974447885403211</c:v>
                </c:pt>
                <c:pt idx="249">
                  <c:v>-0.10222885471824861</c:v>
                </c:pt>
                <c:pt idx="250">
                  <c:v>-0.30653858661690869</c:v>
                </c:pt>
                <c:pt idx="251">
                  <c:v>0.80248945750260614</c:v>
                </c:pt>
                <c:pt idx="252">
                  <c:v>0.64016322245300605</c:v>
                </c:pt>
                <c:pt idx="253">
                  <c:v>-0.25969176524915999</c:v>
                </c:pt>
                <c:pt idx="254">
                  <c:v>-0.17974447885403211</c:v>
                </c:pt>
                <c:pt idx="255">
                  <c:v>-5.7813695609844284E-2</c:v>
                </c:pt>
                <c:pt idx="256">
                  <c:v>0.67812701199907388</c:v>
                </c:pt>
                <c:pt idx="257">
                  <c:v>-0.23304266978411736</c:v>
                </c:pt>
                <c:pt idx="258">
                  <c:v>-0.33963905164428781</c:v>
                </c:pt>
                <c:pt idx="259">
                  <c:v>-0.36628814710933044</c:v>
                </c:pt>
                <c:pt idx="260">
                  <c:v>-0.33075601982260694</c:v>
                </c:pt>
                <c:pt idx="261">
                  <c:v>-0.35095374572531302</c:v>
                </c:pt>
                <c:pt idx="262">
                  <c:v>0.59817972560394606</c:v>
                </c:pt>
                <c:pt idx="263">
                  <c:v>-0.10222885471824861</c:v>
                </c:pt>
                <c:pt idx="264">
                  <c:v>-0.19994220475673818</c:v>
                </c:pt>
                <c:pt idx="265">
                  <c:v>-0.17974447885403211</c:v>
                </c:pt>
                <c:pt idx="266">
                  <c:v>-0.33075601982260694</c:v>
                </c:pt>
                <c:pt idx="267">
                  <c:v>-0.14421235156730861</c:v>
                </c:pt>
                <c:pt idx="268">
                  <c:v>-0.19751054249739386</c:v>
                </c:pt>
                <c:pt idx="269">
                  <c:v>-0.13776098200497211</c:v>
                </c:pt>
                <c:pt idx="270">
                  <c:v>-0.17974447885403211</c:v>
                </c:pt>
                <c:pt idx="271">
                  <c:v>0.60706275742562688</c:v>
                </c:pt>
                <c:pt idx="272">
                  <c:v>-0.34852208346596869</c:v>
                </c:pt>
                <c:pt idx="273">
                  <c:v>-9.0914160637223407E-2</c:v>
                </c:pt>
                <c:pt idx="274">
                  <c:v>0.59817972560394606</c:v>
                </c:pt>
                <c:pt idx="275">
                  <c:v>-0.19994220475673818</c:v>
                </c:pt>
                <c:pt idx="276">
                  <c:v>0.6579292860963678</c:v>
                </c:pt>
                <c:pt idx="277">
                  <c:v>-0.28877252297354694</c:v>
                </c:pt>
                <c:pt idx="278">
                  <c:v>-0.38405421075269214</c:v>
                </c:pt>
                <c:pt idx="279">
                  <c:v>0.59817972560394606</c:v>
                </c:pt>
                <c:pt idx="280">
                  <c:v>-0.11999491836161036</c:v>
                </c:pt>
                <c:pt idx="281">
                  <c:v>-0.14664401382665299</c:v>
                </c:pt>
                <c:pt idx="282">
                  <c:v>-0.19105917293505736</c:v>
                </c:pt>
                <c:pt idx="283">
                  <c:v>-0.10868022428058516</c:v>
                </c:pt>
                <c:pt idx="284">
                  <c:v>-9.9797192458904227E-2</c:v>
                </c:pt>
                <c:pt idx="285">
                  <c:v>0.61594578924730792</c:v>
                </c:pt>
                <c:pt idx="286">
                  <c:v>0.70234444520477224</c:v>
                </c:pt>
                <c:pt idx="287">
                  <c:v>-0.24192570160579824</c:v>
                </c:pt>
                <c:pt idx="288">
                  <c:v>-0.19994220475673818</c:v>
                </c:pt>
                <c:pt idx="289">
                  <c:v>-2.2281568323120782E-2</c:v>
                </c:pt>
                <c:pt idx="290">
                  <c:v>-0.16197841521067036</c:v>
                </c:pt>
                <c:pt idx="291">
                  <c:v>0.78229173159990006</c:v>
                </c:pt>
                <c:pt idx="292">
                  <c:v>0.73787657249149574</c:v>
                </c:pt>
                <c:pt idx="293">
                  <c:v>-0.39293724257437307</c:v>
                </c:pt>
                <c:pt idx="294">
                  <c:v>-3.1164600144801602E-2</c:v>
                </c:pt>
                <c:pt idx="295">
                  <c:v>-0.14421235156730861</c:v>
                </c:pt>
                <c:pt idx="296">
                  <c:v>0.63371185289066956</c:v>
                </c:pt>
                <c:pt idx="297">
                  <c:v>-0.18862751067571298</c:v>
                </c:pt>
                <c:pt idx="298">
                  <c:v>0.87355371207605303</c:v>
                </c:pt>
                <c:pt idx="299">
                  <c:v>-0.11999491836161036</c:v>
                </c:pt>
                <c:pt idx="300">
                  <c:v>-0.10222885471824861</c:v>
                </c:pt>
                <c:pt idx="301">
                  <c:v>0.61594578924730792</c:v>
                </c:pt>
                <c:pt idx="302">
                  <c:v>0.56264759831722255</c:v>
                </c:pt>
                <c:pt idx="303">
                  <c:v>-0.36628814710933044</c:v>
                </c:pt>
                <c:pt idx="304">
                  <c:v>-0.19994220475673818</c:v>
                </c:pt>
                <c:pt idx="305">
                  <c:v>0.61594578924730792</c:v>
                </c:pt>
                <c:pt idx="306">
                  <c:v>-0.21527660614075561</c:v>
                </c:pt>
                <c:pt idx="307">
                  <c:v>-5.7813695609844284E-2</c:v>
                </c:pt>
                <c:pt idx="308">
                  <c:v>-0.34852208346596869</c:v>
                </c:pt>
                <c:pt idx="309">
                  <c:v>-0.11111188653992948</c:v>
                </c:pt>
                <c:pt idx="310">
                  <c:v>-0.35740511528764957</c:v>
                </c:pt>
                <c:pt idx="311">
                  <c:v>-0.13776098200497211</c:v>
                </c:pt>
                <c:pt idx="312">
                  <c:v>-5.7813695609844284E-2</c:v>
                </c:pt>
                <c:pt idx="313">
                  <c:v>0.56264759831722255</c:v>
                </c:pt>
                <c:pt idx="314">
                  <c:v>0.65147791653403131</c:v>
                </c:pt>
                <c:pt idx="315">
                  <c:v>-0.12887795018329123</c:v>
                </c:pt>
                <c:pt idx="316">
                  <c:v>-8.4462791074886856E-2</c:v>
                </c:pt>
                <c:pt idx="317">
                  <c:v>-0.22659130022178081</c:v>
                </c:pt>
                <c:pt idx="318">
                  <c:v>-0.34852208346596869</c:v>
                </c:pt>
                <c:pt idx="319">
                  <c:v>-8.4462791074886856E-2</c:v>
                </c:pt>
                <c:pt idx="320">
                  <c:v>-0.28877252297354694</c:v>
                </c:pt>
                <c:pt idx="321">
                  <c:v>0.82025552114596789</c:v>
                </c:pt>
                <c:pt idx="322">
                  <c:v>0.72011050884813388</c:v>
                </c:pt>
                <c:pt idx="323">
                  <c:v>-0.20639357431907474</c:v>
                </c:pt>
                <c:pt idx="324">
                  <c:v>-3.1164600144801602E-2</c:v>
                </c:pt>
                <c:pt idx="325">
                  <c:v>-0.20639357431907474</c:v>
                </c:pt>
                <c:pt idx="326">
                  <c:v>-0.41958633803941564</c:v>
                </c:pt>
                <c:pt idx="327">
                  <c:v>-0.39293724257437307</c:v>
                </c:pt>
                <c:pt idx="328">
                  <c:v>-0.19105917293505736</c:v>
                </c:pt>
                <c:pt idx="329">
                  <c:v>-0.23547433204346169</c:v>
                </c:pt>
                <c:pt idx="330">
                  <c:v>0.88000508163838964</c:v>
                </c:pt>
                <c:pt idx="331">
                  <c:v>-0.16441007747001474</c:v>
                </c:pt>
                <c:pt idx="332">
                  <c:v>0.67569534973972956</c:v>
                </c:pt>
                <c:pt idx="333">
                  <c:v>-0.31298995617924519</c:v>
                </c:pt>
                <c:pt idx="334">
                  <c:v>-0.22415963796243649</c:v>
                </c:pt>
                <c:pt idx="335">
                  <c:v>-0.35740511528764957</c:v>
                </c:pt>
                <c:pt idx="336">
                  <c:v>-0.27745782889252169</c:v>
                </c:pt>
                <c:pt idx="337">
                  <c:v>0.62482882106898874</c:v>
                </c:pt>
                <c:pt idx="338">
                  <c:v>-0.33963905164428781</c:v>
                </c:pt>
                <c:pt idx="339">
                  <c:v>-0.20639357431907474</c:v>
                </c:pt>
                <c:pt idx="340">
                  <c:v>0.67569534973972956</c:v>
                </c:pt>
                <c:pt idx="341">
                  <c:v>-0.25080873342747911</c:v>
                </c:pt>
                <c:pt idx="342">
                  <c:v>0.84447295435166614</c:v>
                </c:pt>
                <c:pt idx="343">
                  <c:v>-0.19105917293505736</c:v>
                </c:pt>
                <c:pt idx="344">
                  <c:v>-0.19751054249739386</c:v>
                </c:pt>
                <c:pt idx="345">
                  <c:v>0.67569534973972956</c:v>
                </c:pt>
                <c:pt idx="346">
                  <c:v>-0.38405421075269214</c:v>
                </c:pt>
                <c:pt idx="347">
                  <c:v>-0.33318768208195126</c:v>
                </c:pt>
                <c:pt idx="348">
                  <c:v>-0.41070330621773482</c:v>
                </c:pt>
                <c:pt idx="349">
                  <c:v>0.82913855296764871</c:v>
                </c:pt>
                <c:pt idx="350">
                  <c:v>-0.30653858661690869</c:v>
                </c:pt>
                <c:pt idx="351">
                  <c:v>-0.22659130022178081</c:v>
                </c:pt>
                <c:pt idx="352">
                  <c:v>-0.10222885471824861</c:v>
                </c:pt>
                <c:pt idx="353">
                  <c:v>0.79117476342158088</c:v>
                </c:pt>
                <c:pt idx="354">
                  <c:v>-0.31298995617924519</c:v>
                </c:pt>
                <c:pt idx="355">
                  <c:v>-0.40182027439605389</c:v>
                </c:pt>
                <c:pt idx="356">
                  <c:v>-0.23304266978411736</c:v>
                </c:pt>
                <c:pt idx="357">
                  <c:v>-0.3420707139036322</c:v>
                </c:pt>
                <c:pt idx="358">
                  <c:v>0.80894082706494264</c:v>
                </c:pt>
                <c:pt idx="359">
                  <c:v>-0.33963905164428781</c:v>
                </c:pt>
                <c:pt idx="360">
                  <c:v>-0.17086144703235123</c:v>
                </c:pt>
                <c:pt idx="361">
                  <c:v>-0.29522389253588344</c:v>
                </c:pt>
                <c:pt idx="362">
                  <c:v>0.60706275742562688</c:v>
                </c:pt>
                <c:pt idx="363">
                  <c:v>-0.36628814710933044</c:v>
                </c:pt>
                <c:pt idx="364">
                  <c:v>0.68457838156141049</c:v>
                </c:pt>
                <c:pt idx="365">
                  <c:v>0.89777114528175139</c:v>
                </c:pt>
                <c:pt idx="366">
                  <c:v>0.60706275742562688</c:v>
                </c:pt>
                <c:pt idx="367">
                  <c:v>0.64904625427468698</c:v>
                </c:pt>
                <c:pt idx="368">
                  <c:v>-0.33963905164428781</c:v>
                </c:pt>
                <c:pt idx="369">
                  <c:v>0.80248945750260614</c:v>
                </c:pt>
                <c:pt idx="370">
                  <c:v>0.66681231791804874</c:v>
                </c:pt>
                <c:pt idx="371">
                  <c:v>-0.16441007747001474</c:v>
                </c:pt>
                <c:pt idx="372">
                  <c:v>0.66924398017739306</c:v>
                </c:pt>
                <c:pt idx="373">
                  <c:v>-0.23547433204346169</c:v>
                </c:pt>
                <c:pt idx="374">
                  <c:v>-0.19994220475673818</c:v>
                </c:pt>
                <c:pt idx="375">
                  <c:v>-0.31542161843858951</c:v>
                </c:pt>
                <c:pt idx="376">
                  <c:v>-0.15552704564833386</c:v>
                </c:pt>
                <c:pt idx="377">
                  <c:v>-0.12644628792394691</c:v>
                </c:pt>
                <c:pt idx="378">
                  <c:v>-0.22415963796243649</c:v>
                </c:pt>
                <c:pt idx="379">
                  <c:v>0.58041366196058441</c:v>
                </c:pt>
                <c:pt idx="380">
                  <c:v>-0.22659130022178081</c:v>
                </c:pt>
                <c:pt idx="381">
                  <c:v>-0.37517117893101132</c:v>
                </c:pt>
                <c:pt idx="382">
                  <c:v>-0.28634086071420256</c:v>
                </c:pt>
                <c:pt idx="383">
                  <c:v>-0.17329310929169561</c:v>
                </c:pt>
                <c:pt idx="384">
                  <c:v>0.60706275742562688</c:v>
                </c:pt>
                <c:pt idx="385">
                  <c:v>-0.12644628792394691</c:v>
                </c:pt>
                <c:pt idx="386">
                  <c:v>0.55376456649554173</c:v>
                </c:pt>
                <c:pt idx="387">
                  <c:v>-0.22659130022178081</c:v>
                </c:pt>
                <c:pt idx="388">
                  <c:v>-0.40182027439605389</c:v>
                </c:pt>
                <c:pt idx="389">
                  <c:v>-0.28634086071420256</c:v>
                </c:pt>
                <c:pt idx="390">
                  <c:v>-0.26857479707084081</c:v>
                </c:pt>
                <c:pt idx="391">
                  <c:v>0.74030823475084007</c:v>
                </c:pt>
                <c:pt idx="392">
                  <c:v>-9.9797192458904227E-2</c:v>
                </c:pt>
                <c:pt idx="393">
                  <c:v>-0.15552704564833386</c:v>
                </c:pt>
                <c:pt idx="394">
                  <c:v>0.62239715880964441</c:v>
                </c:pt>
                <c:pt idx="395">
                  <c:v>-0.41958633803941564</c:v>
                </c:pt>
                <c:pt idx="396">
                  <c:v>-0.27745782889252169</c:v>
                </c:pt>
                <c:pt idx="397">
                  <c:v>-8.4462791074886856E-2</c:v>
                </c:pt>
                <c:pt idx="398">
                  <c:v>0.59817972560394606</c:v>
                </c:pt>
                <c:pt idx="399">
                  <c:v>-3.1164600144801602E-2</c:v>
                </c:pt>
                <c:pt idx="400">
                  <c:v>-0.11111188653992948</c:v>
                </c:pt>
                <c:pt idx="401">
                  <c:v>-0.12644628792394691</c:v>
                </c:pt>
                <c:pt idx="402">
                  <c:v>-0.25080873342747911</c:v>
                </c:pt>
                <c:pt idx="403">
                  <c:v>-0.19105917293505736</c:v>
                </c:pt>
                <c:pt idx="404">
                  <c:v>-0.35095374572531302</c:v>
                </c:pt>
                <c:pt idx="405">
                  <c:v>-7.557975925320598E-2</c:v>
                </c:pt>
                <c:pt idx="406">
                  <c:v>-0.22415963796243649</c:v>
                </c:pt>
                <c:pt idx="407">
                  <c:v>-4.8930663788163353E-2</c:v>
                </c:pt>
                <c:pt idx="408">
                  <c:v>-0.14664401382665299</c:v>
                </c:pt>
                <c:pt idx="409">
                  <c:v>-0.14421235156730861</c:v>
                </c:pt>
                <c:pt idx="410">
                  <c:v>-0.18862751067571298</c:v>
                </c:pt>
                <c:pt idx="411">
                  <c:v>-0.19751054249739386</c:v>
                </c:pt>
                <c:pt idx="412">
                  <c:v>-0.15552704564833386</c:v>
                </c:pt>
                <c:pt idx="413">
                  <c:v>-0.11999491836161036</c:v>
                </c:pt>
                <c:pt idx="414">
                  <c:v>-0.36628814710933044</c:v>
                </c:pt>
                <c:pt idx="415">
                  <c:v>-0.15309538338898948</c:v>
                </c:pt>
                <c:pt idx="416">
                  <c:v>-0.27988949115186607</c:v>
                </c:pt>
                <c:pt idx="417">
                  <c:v>-0.27988949115186607</c:v>
                </c:pt>
                <c:pt idx="418">
                  <c:v>-0.25080873342747911</c:v>
                </c:pt>
                <c:pt idx="419">
                  <c:v>-0.20882523657841906</c:v>
                </c:pt>
                <c:pt idx="420">
                  <c:v>-0.24435736386514256</c:v>
                </c:pt>
                <c:pt idx="421">
                  <c:v>0.58929669378226524</c:v>
                </c:pt>
                <c:pt idx="422">
                  <c:v>-4.8930663788163353E-2</c:v>
                </c:pt>
                <c:pt idx="423">
                  <c:v>-6.6696727431525105E-2</c:v>
                </c:pt>
                <c:pt idx="424">
                  <c:v>-9.3345822896567732E-2</c:v>
                </c:pt>
                <c:pt idx="425">
                  <c:v>-0.11756325610226598</c:v>
                </c:pt>
                <c:pt idx="426">
                  <c:v>0.85578764843269139</c:v>
                </c:pt>
                <c:pt idx="427">
                  <c:v>-0.17974447885403211</c:v>
                </c:pt>
                <c:pt idx="428">
                  <c:v>-4.8930663788163353E-2</c:v>
                </c:pt>
                <c:pt idx="429">
                  <c:v>-6.6696727431525105E-2</c:v>
                </c:pt>
                <c:pt idx="430">
                  <c:v>0.90665417710343221</c:v>
                </c:pt>
                <c:pt idx="431">
                  <c:v>-0.19994220475673818</c:v>
                </c:pt>
                <c:pt idx="432">
                  <c:v>-0.12887795018329123</c:v>
                </c:pt>
                <c:pt idx="433">
                  <c:v>-2.2281568323120782E-2</c:v>
                </c:pt>
                <c:pt idx="434">
                  <c:v>-0.10222885471824861</c:v>
                </c:pt>
                <c:pt idx="435">
                  <c:v>-0.12887795018329123</c:v>
                </c:pt>
                <c:pt idx="436">
                  <c:v>-0.11756325610226598</c:v>
                </c:pt>
                <c:pt idx="437">
                  <c:v>0.72899354066981481</c:v>
                </c:pt>
                <c:pt idx="438">
                  <c:v>0.65147791653403131</c:v>
                </c:pt>
                <c:pt idx="439">
                  <c:v>-0.10222885471824861</c:v>
                </c:pt>
                <c:pt idx="440">
                  <c:v>-0.38405421075269214</c:v>
                </c:pt>
                <c:pt idx="441">
                  <c:v>-0.40182027439605389</c:v>
                </c:pt>
                <c:pt idx="442">
                  <c:v>0.84447295435166614</c:v>
                </c:pt>
                <c:pt idx="443">
                  <c:v>-0.11111188653992948</c:v>
                </c:pt>
                <c:pt idx="444">
                  <c:v>-0.18862751067571298</c:v>
                </c:pt>
                <c:pt idx="445">
                  <c:v>-0.25969176524915999</c:v>
                </c:pt>
                <c:pt idx="446">
                  <c:v>-0.16197841521067036</c:v>
                </c:pt>
                <c:pt idx="447">
                  <c:v>0.55376456649554173</c:v>
                </c:pt>
                <c:pt idx="448">
                  <c:v>-4.8930663788163353E-2</c:v>
                </c:pt>
                <c:pt idx="449">
                  <c:v>-0.37760284119035564</c:v>
                </c:pt>
                <c:pt idx="450">
                  <c:v>-0.29522389253588344</c:v>
                </c:pt>
                <c:pt idx="451">
                  <c:v>-0.21770826840009994</c:v>
                </c:pt>
                <c:pt idx="452">
                  <c:v>-0.27745782889252169</c:v>
                </c:pt>
                <c:pt idx="453">
                  <c:v>-0.25324039568682344</c:v>
                </c:pt>
                <c:pt idx="454">
                  <c:v>-9.3345822896567732E-2</c:v>
                </c:pt>
                <c:pt idx="455">
                  <c:v>-0.24192570160579824</c:v>
                </c:pt>
                <c:pt idx="456">
                  <c:v>-0.36628814710933044</c:v>
                </c:pt>
                <c:pt idx="457">
                  <c:v>-2.2281568323120782E-2</c:v>
                </c:pt>
                <c:pt idx="458">
                  <c:v>-0.11756325610226598</c:v>
                </c:pt>
                <c:pt idx="459">
                  <c:v>0.61594578924730792</c:v>
                </c:pt>
                <c:pt idx="460">
                  <c:v>-0.23547433204346169</c:v>
                </c:pt>
                <c:pt idx="461">
                  <c:v>-9.0914160637223407E-2</c:v>
                </c:pt>
                <c:pt idx="462">
                  <c:v>-0.18862751067571298</c:v>
                </c:pt>
                <c:pt idx="463">
                  <c:v>-0.35095374572531302</c:v>
                </c:pt>
                <c:pt idx="464">
                  <c:v>-0.13532931974562773</c:v>
                </c:pt>
                <c:pt idx="465">
                  <c:v>-0.16441007747001474</c:v>
                </c:pt>
                <c:pt idx="466">
                  <c:v>0.58041366196058441</c:v>
                </c:pt>
                <c:pt idx="467">
                  <c:v>0.78472339385924439</c:v>
                </c:pt>
                <c:pt idx="468">
                  <c:v>-0.10868022428058516</c:v>
                </c:pt>
                <c:pt idx="469">
                  <c:v>-0.26212342750850431</c:v>
                </c:pt>
                <c:pt idx="470">
                  <c:v>-0.32187298800092606</c:v>
                </c:pt>
                <c:pt idx="471">
                  <c:v>-0.22415963796243649</c:v>
                </c:pt>
                <c:pt idx="472">
                  <c:v>-0.32430465026027044</c:v>
                </c:pt>
                <c:pt idx="473">
                  <c:v>-0.41070330621773482</c:v>
                </c:pt>
                <c:pt idx="474">
                  <c:v>-0.31298995617924519</c:v>
                </c:pt>
                <c:pt idx="475">
                  <c:v>0.71122747702645306</c:v>
                </c:pt>
                <c:pt idx="476">
                  <c:v>0.75807429839420171</c:v>
                </c:pt>
                <c:pt idx="477">
                  <c:v>-0.14421235156730861</c:v>
                </c:pt>
                <c:pt idx="478">
                  <c:v>0.55376456649554173</c:v>
                </c:pt>
                <c:pt idx="479">
                  <c:v>0.66681231791804874</c:v>
                </c:pt>
                <c:pt idx="480">
                  <c:v>-0.10868022428058516</c:v>
                </c:pt>
                <c:pt idx="481">
                  <c:v>0.64016322245300605</c:v>
                </c:pt>
                <c:pt idx="482">
                  <c:v>0.82670689070830439</c:v>
                </c:pt>
                <c:pt idx="483">
                  <c:v>-0.22415963796243649</c:v>
                </c:pt>
                <c:pt idx="484">
                  <c:v>0.77584036203756357</c:v>
                </c:pt>
                <c:pt idx="485">
                  <c:v>-0.32430465026027044</c:v>
                </c:pt>
                <c:pt idx="486">
                  <c:v>-0.14421235156730861</c:v>
                </c:pt>
                <c:pt idx="487">
                  <c:v>-0.21527660614075561</c:v>
                </c:pt>
                <c:pt idx="488">
                  <c:v>0.75564263613485738</c:v>
                </c:pt>
                <c:pt idx="489">
                  <c:v>-0.11756325610226598</c:v>
                </c:pt>
                <c:pt idx="490">
                  <c:v>-0.23304266978411736</c:v>
                </c:pt>
                <c:pt idx="491">
                  <c:v>-0.35983677754699395</c:v>
                </c:pt>
                <c:pt idx="492">
                  <c:v>-0.28634086071420256</c:v>
                </c:pt>
                <c:pt idx="493">
                  <c:v>-0.28877252297354694</c:v>
                </c:pt>
                <c:pt idx="494">
                  <c:v>-0.32430465026027044</c:v>
                </c:pt>
                <c:pt idx="495">
                  <c:v>-0.31298995617924519</c:v>
                </c:pt>
                <c:pt idx="496">
                  <c:v>-0.23304266978411736</c:v>
                </c:pt>
                <c:pt idx="497">
                  <c:v>0.75564263613485738</c:v>
                </c:pt>
                <c:pt idx="498">
                  <c:v>-0.10868022428058516</c:v>
                </c:pt>
                <c:pt idx="499">
                  <c:v>-0.41070330621773482</c:v>
                </c:pt>
                <c:pt idx="500">
                  <c:v>0.56264759831722255</c:v>
                </c:pt>
                <c:pt idx="501">
                  <c:v>0.58041366196058441</c:v>
                </c:pt>
                <c:pt idx="502">
                  <c:v>-3.1164600144801602E-2</c:v>
                </c:pt>
                <c:pt idx="503">
                  <c:v>-0.38405421075269214</c:v>
                </c:pt>
                <c:pt idx="504">
                  <c:v>-0.11999491836161036</c:v>
                </c:pt>
                <c:pt idx="505">
                  <c:v>-0.16197841521067036</c:v>
                </c:pt>
                <c:pt idx="506">
                  <c:v>-0.32187298800092606</c:v>
                </c:pt>
                <c:pt idx="507">
                  <c:v>0.58041366196058441</c:v>
                </c:pt>
                <c:pt idx="508">
                  <c:v>-0.22659130022178081</c:v>
                </c:pt>
                <c:pt idx="509">
                  <c:v>-0.43735240168277739</c:v>
                </c:pt>
                <c:pt idx="510">
                  <c:v>-0.32430465026027044</c:v>
                </c:pt>
                <c:pt idx="511">
                  <c:v>0.83802158478932964</c:v>
                </c:pt>
                <c:pt idx="512">
                  <c:v>-0.17086144703235123</c:v>
                </c:pt>
                <c:pt idx="513">
                  <c:v>-0.15309538338898948</c:v>
                </c:pt>
                <c:pt idx="514">
                  <c:v>-0.30653858661690869</c:v>
                </c:pt>
                <c:pt idx="515">
                  <c:v>-0.41958633803941564</c:v>
                </c:pt>
                <c:pt idx="516">
                  <c:v>-0.37760284119035564</c:v>
                </c:pt>
                <c:pt idx="517">
                  <c:v>-0.29765555479522782</c:v>
                </c:pt>
                <c:pt idx="518">
                  <c:v>0.67569534973972956</c:v>
                </c:pt>
                <c:pt idx="519">
                  <c:v>-0.19751054249739386</c:v>
                </c:pt>
                <c:pt idx="520">
                  <c:v>0.76695733021588264</c:v>
                </c:pt>
                <c:pt idx="521">
                  <c:v>0.55376456649554173</c:v>
                </c:pt>
                <c:pt idx="522">
                  <c:v>-0.25969176524915999</c:v>
                </c:pt>
                <c:pt idx="523">
                  <c:v>-0.19751054249739386</c:v>
                </c:pt>
                <c:pt idx="524">
                  <c:v>0.6579292860963678</c:v>
                </c:pt>
                <c:pt idx="525">
                  <c:v>-0.35740511528764957</c:v>
                </c:pt>
                <c:pt idx="526">
                  <c:v>-0.17974447885403211</c:v>
                </c:pt>
                <c:pt idx="527">
                  <c:v>0.90665417710343221</c:v>
                </c:pt>
                <c:pt idx="528">
                  <c:v>0.55376456649554173</c:v>
                </c:pt>
                <c:pt idx="529">
                  <c:v>0.63128019063132523</c:v>
                </c:pt>
                <c:pt idx="530">
                  <c:v>-0.37760284119035564</c:v>
                </c:pt>
                <c:pt idx="531">
                  <c:v>0.85578764843269139</c:v>
                </c:pt>
                <c:pt idx="532">
                  <c:v>-0.19994220475673818</c:v>
                </c:pt>
                <c:pt idx="533">
                  <c:v>-0.40182027439605389</c:v>
                </c:pt>
                <c:pt idx="534">
                  <c:v>-0.16197841521067036</c:v>
                </c:pt>
                <c:pt idx="535">
                  <c:v>-0.38405421075269214</c:v>
                </c:pt>
                <c:pt idx="536">
                  <c:v>-0.29522389253588344</c:v>
                </c:pt>
                <c:pt idx="537">
                  <c:v>-0.13532931974562773</c:v>
                </c:pt>
                <c:pt idx="538">
                  <c:v>-0.17086144703235123</c:v>
                </c:pt>
                <c:pt idx="539">
                  <c:v>0.59817972560394606</c:v>
                </c:pt>
                <c:pt idx="540">
                  <c:v>-0.23547433204346169</c:v>
                </c:pt>
                <c:pt idx="541">
                  <c:v>-0.17086144703235123</c:v>
                </c:pt>
                <c:pt idx="542">
                  <c:v>0.67812701199907388</c:v>
                </c:pt>
                <c:pt idx="543">
                  <c:v>-0.15552704564833386</c:v>
                </c:pt>
                <c:pt idx="544">
                  <c:v>-0.12644628792394691</c:v>
                </c:pt>
                <c:pt idx="545">
                  <c:v>-0.21770826840009994</c:v>
                </c:pt>
                <c:pt idx="546">
                  <c:v>0.64016322245300605</c:v>
                </c:pt>
                <c:pt idx="547">
                  <c:v>-0.40182027439605389</c:v>
                </c:pt>
                <c:pt idx="548">
                  <c:v>-0.34852208346596869</c:v>
                </c:pt>
                <c:pt idx="549">
                  <c:v>-9.9797192458904227E-2</c:v>
                </c:pt>
                <c:pt idx="550">
                  <c:v>0.62482882106898874</c:v>
                </c:pt>
                <c:pt idx="551">
                  <c:v>-0.21527660614075561</c:v>
                </c:pt>
                <c:pt idx="552">
                  <c:v>-0.25324039568682344</c:v>
                </c:pt>
                <c:pt idx="553">
                  <c:v>-0.10222885471824861</c:v>
                </c:pt>
                <c:pt idx="554">
                  <c:v>0.55376456649554173</c:v>
                </c:pt>
                <c:pt idx="555">
                  <c:v>0.68701004382075481</c:v>
                </c:pt>
                <c:pt idx="556">
                  <c:v>0.79117476342158088</c:v>
                </c:pt>
                <c:pt idx="557">
                  <c:v>-9.9797192458904227E-2</c:v>
                </c:pt>
                <c:pt idx="558">
                  <c:v>-0.14664401382665299</c:v>
                </c:pt>
                <c:pt idx="559">
                  <c:v>0.72254217110747831</c:v>
                </c:pt>
                <c:pt idx="560">
                  <c:v>-0.14421235156730861</c:v>
                </c:pt>
                <c:pt idx="561">
                  <c:v>-0.3420707139036322</c:v>
                </c:pt>
                <c:pt idx="562">
                  <c:v>-4.0047631966482533E-2</c:v>
                </c:pt>
                <c:pt idx="563">
                  <c:v>0.69346141338309131</c:v>
                </c:pt>
                <c:pt idx="564">
                  <c:v>-9.9797192458904227E-2</c:v>
                </c:pt>
                <c:pt idx="565">
                  <c:v>-9.0914160637223407E-2</c:v>
                </c:pt>
                <c:pt idx="566">
                  <c:v>-0.22659130022178081</c:v>
                </c:pt>
                <c:pt idx="567">
                  <c:v>-0.19751054249739386</c:v>
                </c:pt>
                <c:pt idx="568">
                  <c:v>-0.21527660614075561</c:v>
                </c:pt>
                <c:pt idx="569">
                  <c:v>-9.3345822896567732E-2</c:v>
                </c:pt>
                <c:pt idx="570">
                  <c:v>-0.30653858661690869</c:v>
                </c:pt>
                <c:pt idx="571">
                  <c:v>-4.8930663788163353E-2</c:v>
                </c:pt>
                <c:pt idx="572">
                  <c:v>-0.27100645933018519</c:v>
                </c:pt>
                <c:pt idx="573">
                  <c:v>-0.24192570160579824</c:v>
                </c:pt>
                <c:pt idx="574">
                  <c:v>-0.44623543350445827</c:v>
                </c:pt>
                <c:pt idx="575">
                  <c:v>-0.26857479707084081</c:v>
                </c:pt>
                <c:pt idx="576">
                  <c:v>0.64016322245300605</c:v>
                </c:pt>
                <c:pt idx="577">
                  <c:v>-0.22415963796243649</c:v>
                </c:pt>
                <c:pt idx="578">
                  <c:v>-0.37517117893101132</c:v>
                </c:pt>
                <c:pt idx="579">
                  <c:v>-0.26857479707084081</c:v>
                </c:pt>
                <c:pt idx="580">
                  <c:v>0.58041366196058441</c:v>
                </c:pt>
                <c:pt idx="581">
                  <c:v>-0.27988949115186607</c:v>
                </c:pt>
                <c:pt idx="582">
                  <c:v>-0.21527660614075561</c:v>
                </c:pt>
                <c:pt idx="583">
                  <c:v>-0.13776098200497211</c:v>
                </c:pt>
                <c:pt idx="584">
                  <c:v>-0.17329310929169561</c:v>
                </c:pt>
                <c:pt idx="585">
                  <c:v>-5.7813695609844284E-2</c:v>
                </c:pt>
                <c:pt idx="586">
                  <c:v>-8.4462791074886856E-2</c:v>
                </c:pt>
                <c:pt idx="587">
                  <c:v>0.79360642568092521</c:v>
                </c:pt>
                <c:pt idx="588">
                  <c:v>-0.3420707139036322</c:v>
                </c:pt>
                <c:pt idx="589">
                  <c:v>-0.44623543350445827</c:v>
                </c:pt>
                <c:pt idx="590">
                  <c:v>-0.20639357431907474</c:v>
                </c:pt>
                <c:pt idx="591">
                  <c:v>-4.8930663788163353E-2</c:v>
                </c:pt>
                <c:pt idx="592">
                  <c:v>-0.32187298800092606</c:v>
                </c:pt>
                <c:pt idx="593">
                  <c:v>-0.37517117893101132</c:v>
                </c:pt>
                <c:pt idx="594">
                  <c:v>-0.21527660614075561</c:v>
                </c:pt>
                <c:pt idx="595">
                  <c:v>0.69346141338309131</c:v>
                </c:pt>
                <c:pt idx="596">
                  <c:v>-0.14664401382665299</c:v>
                </c:pt>
                <c:pt idx="597">
                  <c:v>-0.39293724257437307</c:v>
                </c:pt>
                <c:pt idx="598">
                  <c:v>-0.29522389253588344</c:v>
                </c:pt>
                <c:pt idx="599">
                  <c:v>0.66924398017739306</c:v>
                </c:pt>
                <c:pt idx="600">
                  <c:v>-9.9797192458904227E-2</c:v>
                </c:pt>
                <c:pt idx="601">
                  <c:v>0.78229173159990006</c:v>
                </c:pt>
                <c:pt idx="602">
                  <c:v>0.81137248932428707</c:v>
                </c:pt>
                <c:pt idx="603">
                  <c:v>-0.33963905164428781</c:v>
                </c:pt>
                <c:pt idx="604">
                  <c:v>-0.18862751067571298</c:v>
                </c:pt>
                <c:pt idx="605">
                  <c:v>-0.43735240168277739</c:v>
                </c:pt>
                <c:pt idx="606">
                  <c:v>-0.33075601982260694</c:v>
                </c:pt>
                <c:pt idx="607">
                  <c:v>-0.25080873342747911</c:v>
                </c:pt>
                <c:pt idx="608">
                  <c:v>-0.14421235156730861</c:v>
                </c:pt>
                <c:pt idx="609">
                  <c:v>-5.7813695609844284E-2</c:v>
                </c:pt>
                <c:pt idx="610">
                  <c:v>-0.41958633803941564</c:v>
                </c:pt>
                <c:pt idx="611">
                  <c:v>-4.8930663788163353E-2</c:v>
                </c:pt>
                <c:pt idx="612">
                  <c:v>-0.38405421075269214</c:v>
                </c:pt>
                <c:pt idx="613">
                  <c:v>0.73142520292915925</c:v>
                </c:pt>
                <c:pt idx="614">
                  <c:v>0.63371185289066956</c:v>
                </c:pt>
                <c:pt idx="615">
                  <c:v>-0.35983677754699395</c:v>
                </c:pt>
                <c:pt idx="616">
                  <c:v>0.71365913928579738</c:v>
                </c:pt>
                <c:pt idx="617">
                  <c:v>-0.25080873342747911</c:v>
                </c:pt>
                <c:pt idx="618">
                  <c:v>-0.27745782889252169</c:v>
                </c:pt>
                <c:pt idx="619">
                  <c:v>-0.13776098200497211</c:v>
                </c:pt>
                <c:pt idx="620">
                  <c:v>-0.14421235156730861</c:v>
                </c:pt>
                <c:pt idx="621">
                  <c:v>0.67569534973972956</c:v>
                </c:pt>
                <c:pt idx="622">
                  <c:v>0.9688353998551984</c:v>
                </c:pt>
                <c:pt idx="623">
                  <c:v>-0.13776098200497211</c:v>
                </c:pt>
                <c:pt idx="624">
                  <c:v>-0.35095374572531302</c:v>
                </c:pt>
                <c:pt idx="625">
                  <c:v>-0.10868022428058516</c:v>
                </c:pt>
                <c:pt idx="626">
                  <c:v>-0.30410692435756431</c:v>
                </c:pt>
                <c:pt idx="627">
                  <c:v>-0.22659130022178081</c:v>
                </c:pt>
                <c:pt idx="628">
                  <c:v>0.72011050884813388</c:v>
                </c:pt>
                <c:pt idx="629">
                  <c:v>-0.12887795018329123</c:v>
                </c:pt>
                <c:pt idx="630">
                  <c:v>-0.23304266978411736</c:v>
                </c:pt>
                <c:pt idx="631">
                  <c:v>-0.30410692435756431</c:v>
                </c:pt>
                <c:pt idx="632">
                  <c:v>0.76695733021588264</c:v>
                </c:pt>
                <c:pt idx="633">
                  <c:v>-9.0914160637223407E-2</c:v>
                </c:pt>
                <c:pt idx="634">
                  <c:v>0.63371185289066956</c:v>
                </c:pt>
                <c:pt idx="635">
                  <c:v>-0.15309538338898948</c:v>
                </c:pt>
                <c:pt idx="636">
                  <c:v>-0.10222885471824861</c:v>
                </c:pt>
                <c:pt idx="637">
                  <c:v>-9.0914160637223407E-2</c:v>
                </c:pt>
                <c:pt idx="638">
                  <c:v>-0.36628814710933044</c:v>
                </c:pt>
                <c:pt idx="639">
                  <c:v>-0.17086144703235123</c:v>
                </c:pt>
                <c:pt idx="640">
                  <c:v>0.81782385888662357</c:v>
                </c:pt>
                <c:pt idx="641">
                  <c:v>-0.32430465026027044</c:v>
                </c:pt>
                <c:pt idx="642">
                  <c:v>-0.17974447885403211</c:v>
                </c:pt>
                <c:pt idx="643">
                  <c:v>-0.25324039568682344</c:v>
                </c:pt>
                <c:pt idx="644">
                  <c:v>-0.12887795018329123</c:v>
                </c:pt>
                <c:pt idx="645">
                  <c:v>-0.34852208346596869</c:v>
                </c:pt>
                <c:pt idx="646">
                  <c:v>-0.14421235156730861</c:v>
                </c:pt>
                <c:pt idx="647">
                  <c:v>-0.22659130022178081</c:v>
                </c:pt>
                <c:pt idx="648">
                  <c:v>-0.17086144703235123</c:v>
                </c:pt>
                <c:pt idx="649">
                  <c:v>-0.18862751067571298</c:v>
                </c:pt>
                <c:pt idx="650">
                  <c:v>-0.29765555479522782</c:v>
                </c:pt>
                <c:pt idx="651">
                  <c:v>-0.15309538338898948</c:v>
                </c:pt>
                <c:pt idx="652">
                  <c:v>-9.0914160637223407E-2</c:v>
                </c:pt>
                <c:pt idx="653">
                  <c:v>-0.19994220475673818</c:v>
                </c:pt>
                <c:pt idx="654">
                  <c:v>-0.18217614111337649</c:v>
                </c:pt>
                <c:pt idx="655">
                  <c:v>-0.11999491836161036</c:v>
                </c:pt>
                <c:pt idx="656">
                  <c:v>0.81137248932428707</c:v>
                </c:pt>
                <c:pt idx="657">
                  <c:v>-0.11756325610226598</c:v>
                </c:pt>
                <c:pt idx="658">
                  <c:v>-0.13532931974562773</c:v>
                </c:pt>
                <c:pt idx="659">
                  <c:v>0.83558992252998521</c:v>
                </c:pt>
                <c:pt idx="660">
                  <c:v>-0.23304266978411736</c:v>
                </c:pt>
                <c:pt idx="661">
                  <c:v>-8.4462791074886856E-2</c:v>
                </c:pt>
                <c:pt idx="662">
                  <c:v>-0.44623543350445827</c:v>
                </c:pt>
                <c:pt idx="663">
                  <c:v>-0.37760284119035564</c:v>
                </c:pt>
                <c:pt idx="664">
                  <c:v>-0.19105917293505736</c:v>
                </c:pt>
                <c:pt idx="665">
                  <c:v>-0.14664401382665299</c:v>
                </c:pt>
                <c:pt idx="666">
                  <c:v>-0.12887795018329123</c:v>
                </c:pt>
                <c:pt idx="667">
                  <c:v>-0.12887795018329123</c:v>
                </c:pt>
                <c:pt idx="668">
                  <c:v>-0.37517117893101132</c:v>
                </c:pt>
                <c:pt idx="669">
                  <c:v>-4.0047631966482533E-2</c:v>
                </c:pt>
                <c:pt idx="670">
                  <c:v>-9.3345822896567732E-2</c:v>
                </c:pt>
                <c:pt idx="671">
                  <c:v>0.75564263613485738</c:v>
                </c:pt>
                <c:pt idx="672">
                  <c:v>-0.22415963796243649</c:v>
                </c:pt>
                <c:pt idx="673">
                  <c:v>0.60706275742562688</c:v>
                </c:pt>
                <c:pt idx="674">
                  <c:v>0.68457838156141049</c:v>
                </c:pt>
                <c:pt idx="675">
                  <c:v>-0.27745782889252169</c:v>
                </c:pt>
                <c:pt idx="676">
                  <c:v>-0.38405421075269214</c:v>
                </c:pt>
                <c:pt idx="677">
                  <c:v>-8.4462791074886856E-2</c:v>
                </c:pt>
                <c:pt idx="678">
                  <c:v>-0.14664401382665299</c:v>
                </c:pt>
                <c:pt idx="679">
                  <c:v>-0.36628814710933044</c:v>
                </c:pt>
                <c:pt idx="680">
                  <c:v>-0.3420707139036322</c:v>
                </c:pt>
                <c:pt idx="681">
                  <c:v>-0.17974447885403211</c:v>
                </c:pt>
                <c:pt idx="682">
                  <c:v>-4.8930663788163353E-2</c:v>
                </c:pt>
                <c:pt idx="683">
                  <c:v>0.64016322245300605</c:v>
                </c:pt>
                <c:pt idx="684">
                  <c:v>0.57153063013890337</c:v>
                </c:pt>
                <c:pt idx="685">
                  <c:v>-0.25324039568682344</c:v>
                </c:pt>
                <c:pt idx="686">
                  <c:v>-0.32430465026027044</c:v>
                </c:pt>
                <c:pt idx="687">
                  <c:v>-5.7813695609844284E-2</c:v>
                </c:pt>
                <c:pt idx="688">
                  <c:v>-0.17329310929169561</c:v>
                </c:pt>
                <c:pt idx="689">
                  <c:v>-0.12887795018329123</c:v>
                </c:pt>
                <c:pt idx="690">
                  <c:v>-0.33318768208195126</c:v>
                </c:pt>
                <c:pt idx="691">
                  <c:v>-0.38405421075269214</c:v>
                </c:pt>
                <c:pt idx="692">
                  <c:v>-0.10222885471824861</c:v>
                </c:pt>
                <c:pt idx="693">
                  <c:v>-4.8930663788163353E-2</c:v>
                </c:pt>
                <c:pt idx="694">
                  <c:v>0.80248945750260614</c:v>
                </c:pt>
                <c:pt idx="695">
                  <c:v>-0.11999491836161036</c:v>
                </c:pt>
                <c:pt idx="696">
                  <c:v>-0.21770826840009994</c:v>
                </c:pt>
                <c:pt idx="697">
                  <c:v>-0.29522389253588344</c:v>
                </c:pt>
                <c:pt idx="698">
                  <c:v>0.55376456649554173</c:v>
                </c:pt>
                <c:pt idx="699">
                  <c:v>-0.11756325610226598</c:v>
                </c:pt>
                <c:pt idx="700">
                  <c:v>0.67569534973972956</c:v>
                </c:pt>
                <c:pt idx="701">
                  <c:v>-0.27100645933018519</c:v>
                </c:pt>
                <c:pt idx="702">
                  <c:v>-0.19994220475673818</c:v>
                </c:pt>
                <c:pt idx="703">
                  <c:v>-0.38405421075269214</c:v>
                </c:pt>
                <c:pt idx="704">
                  <c:v>-0.14664401382665299</c:v>
                </c:pt>
                <c:pt idx="705">
                  <c:v>-0.28634086071420256</c:v>
                </c:pt>
                <c:pt idx="706">
                  <c:v>-0.24192570160579824</c:v>
                </c:pt>
                <c:pt idx="707">
                  <c:v>-0.30653858661690869</c:v>
                </c:pt>
                <c:pt idx="708">
                  <c:v>0.68457838156141049</c:v>
                </c:pt>
                <c:pt idx="709">
                  <c:v>-0.22659130022178081</c:v>
                </c:pt>
                <c:pt idx="710">
                  <c:v>-0.26857479707084081</c:v>
                </c:pt>
                <c:pt idx="711">
                  <c:v>-0.37760284119035564</c:v>
                </c:pt>
                <c:pt idx="712">
                  <c:v>-0.15552704564833386</c:v>
                </c:pt>
                <c:pt idx="713">
                  <c:v>-0.11999491836161036</c:v>
                </c:pt>
                <c:pt idx="714">
                  <c:v>-0.21770826840009994</c:v>
                </c:pt>
                <c:pt idx="715">
                  <c:v>0.62239715880964441</c:v>
                </c:pt>
                <c:pt idx="716">
                  <c:v>-0.23304266978411736</c:v>
                </c:pt>
                <c:pt idx="717">
                  <c:v>0.58041366196058441</c:v>
                </c:pt>
                <c:pt idx="718">
                  <c:v>-0.14421235156730861</c:v>
                </c:pt>
                <c:pt idx="719">
                  <c:v>-0.29765555479522782</c:v>
                </c:pt>
                <c:pt idx="720">
                  <c:v>-0.35740511528764957</c:v>
                </c:pt>
                <c:pt idx="721">
                  <c:v>0.71365913928579738</c:v>
                </c:pt>
                <c:pt idx="722">
                  <c:v>-0.32430465026027044</c:v>
                </c:pt>
                <c:pt idx="723">
                  <c:v>0.67812701199907388</c:v>
                </c:pt>
                <c:pt idx="724">
                  <c:v>0.62482882106898874</c:v>
                </c:pt>
                <c:pt idx="725">
                  <c:v>-2.2281568323120782E-2</c:v>
                </c:pt>
                <c:pt idx="726">
                  <c:v>-6.6696727431525105E-2</c:v>
                </c:pt>
                <c:pt idx="727">
                  <c:v>-0.29522389253588344</c:v>
                </c:pt>
                <c:pt idx="728">
                  <c:v>-0.19751054249739386</c:v>
                </c:pt>
                <c:pt idx="729">
                  <c:v>0.56264759831722255</c:v>
                </c:pt>
                <c:pt idx="730">
                  <c:v>0.63128019063132523</c:v>
                </c:pt>
                <c:pt idx="731">
                  <c:v>-0.25969176524915999</c:v>
                </c:pt>
                <c:pt idx="732">
                  <c:v>-0.35740511528764957</c:v>
                </c:pt>
                <c:pt idx="733">
                  <c:v>0.94218630439015572</c:v>
                </c:pt>
                <c:pt idx="734">
                  <c:v>-0.25969176524915999</c:v>
                </c:pt>
                <c:pt idx="735">
                  <c:v>0.56264759831722255</c:v>
                </c:pt>
                <c:pt idx="736">
                  <c:v>-0.21527660614075561</c:v>
                </c:pt>
                <c:pt idx="737">
                  <c:v>-5.7813695609844284E-2</c:v>
                </c:pt>
                <c:pt idx="738">
                  <c:v>-0.22659130022178081</c:v>
                </c:pt>
                <c:pt idx="739">
                  <c:v>-0.43735240168277739</c:v>
                </c:pt>
                <c:pt idx="740">
                  <c:v>-9.9797192458904227E-2</c:v>
                </c:pt>
                <c:pt idx="741">
                  <c:v>-7.557975925320598E-2</c:v>
                </c:pt>
                <c:pt idx="742">
                  <c:v>-0.19751054249739386</c:v>
                </c:pt>
                <c:pt idx="743">
                  <c:v>-0.12887795018329123</c:v>
                </c:pt>
                <c:pt idx="744">
                  <c:v>-0.34852208346596869</c:v>
                </c:pt>
                <c:pt idx="745">
                  <c:v>-0.21770826840009994</c:v>
                </c:pt>
                <c:pt idx="746">
                  <c:v>0.63371185289066956</c:v>
                </c:pt>
                <c:pt idx="747">
                  <c:v>-0.3420707139036322</c:v>
                </c:pt>
                <c:pt idx="748">
                  <c:v>0.69346141338309131</c:v>
                </c:pt>
                <c:pt idx="749">
                  <c:v>-0.31542161843858951</c:v>
                </c:pt>
                <c:pt idx="750">
                  <c:v>-0.15309538338898948</c:v>
                </c:pt>
                <c:pt idx="751">
                  <c:v>-0.29765555479522782</c:v>
                </c:pt>
                <c:pt idx="752">
                  <c:v>0.80005779524326182</c:v>
                </c:pt>
                <c:pt idx="753">
                  <c:v>-0.26212342750850431</c:v>
                </c:pt>
                <c:pt idx="754">
                  <c:v>-0.40182027439605389</c:v>
                </c:pt>
                <c:pt idx="755">
                  <c:v>-0.27100645933018519</c:v>
                </c:pt>
                <c:pt idx="756">
                  <c:v>-0.18862751067571298</c:v>
                </c:pt>
                <c:pt idx="757">
                  <c:v>-0.3420707139036322</c:v>
                </c:pt>
                <c:pt idx="758">
                  <c:v>0.82913855296764871</c:v>
                </c:pt>
                <c:pt idx="759">
                  <c:v>-0.13776098200497211</c:v>
                </c:pt>
                <c:pt idx="760">
                  <c:v>-6.6696727431525105E-2</c:v>
                </c:pt>
                <c:pt idx="761">
                  <c:v>0.62239715880964441</c:v>
                </c:pt>
                <c:pt idx="762">
                  <c:v>0.62482882106898874</c:v>
                </c:pt>
                <c:pt idx="763">
                  <c:v>0.64259488471235038</c:v>
                </c:pt>
                <c:pt idx="764">
                  <c:v>-5.7813695609844284E-2</c:v>
                </c:pt>
                <c:pt idx="765">
                  <c:v>-0.14664401382665299</c:v>
                </c:pt>
                <c:pt idx="766">
                  <c:v>-0.18862751067571298</c:v>
                </c:pt>
                <c:pt idx="767">
                  <c:v>-0.43735240168277739</c:v>
                </c:pt>
                <c:pt idx="768">
                  <c:v>-9.3345822896567732E-2</c:v>
                </c:pt>
                <c:pt idx="769">
                  <c:v>-8.4462791074886856E-2</c:v>
                </c:pt>
                <c:pt idx="770">
                  <c:v>0.63128019063132523</c:v>
                </c:pt>
                <c:pt idx="771">
                  <c:v>0.76695733021588264</c:v>
                </c:pt>
                <c:pt idx="772">
                  <c:v>-0.19751054249739386</c:v>
                </c:pt>
                <c:pt idx="773">
                  <c:v>-0.25324039568682344</c:v>
                </c:pt>
                <c:pt idx="774">
                  <c:v>-0.16197841521067036</c:v>
                </c:pt>
                <c:pt idx="775">
                  <c:v>-0.16197841521067036</c:v>
                </c:pt>
                <c:pt idx="776">
                  <c:v>-6.6696727431525105E-2</c:v>
                </c:pt>
                <c:pt idx="777">
                  <c:v>-0.38405421075269214</c:v>
                </c:pt>
                <c:pt idx="778">
                  <c:v>-0.24435736386514256</c:v>
                </c:pt>
                <c:pt idx="779">
                  <c:v>-0.31298995617924519</c:v>
                </c:pt>
                <c:pt idx="780">
                  <c:v>-0.11756325610226598</c:v>
                </c:pt>
                <c:pt idx="781">
                  <c:v>0.60706275742562688</c:v>
                </c:pt>
                <c:pt idx="782">
                  <c:v>-0.12644628792394691</c:v>
                </c:pt>
                <c:pt idx="783">
                  <c:v>-0.14664401382665299</c:v>
                </c:pt>
                <c:pt idx="784">
                  <c:v>-0.35740511528764957</c:v>
                </c:pt>
                <c:pt idx="785">
                  <c:v>-3.1164600144801602E-2</c:v>
                </c:pt>
                <c:pt idx="786">
                  <c:v>-0.24192570160579824</c:v>
                </c:pt>
                <c:pt idx="787">
                  <c:v>-0.22659130022178081</c:v>
                </c:pt>
                <c:pt idx="788">
                  <c:v>-0.29765555479522782</c:v>
                </c:pt>
                <c:pt idx="789">
                  <c:v>-0.13776098200497211</c:v>
                </c:pt>
                <c:pt idx="790">
                  <c:v>-0.12887795018329123</c:v>
                </c:pt>
                <c:pt idx="791">
                  <c:v>-0.36871980936867477</c:v>
                </c:pt>
                <c:pt idx="792">
                  <c:v>-0.31298995617924519</c:v>
                </c:pt>
                <c:pt idx="793">
                  <c:v>0.65147791653403131</c:v>
                </c:pt>
                <c:pt idx="794">
                  <c:v>-7.557975925320598E-2</c:v>
                </c:pt>
                <c:pt idx="795">
                  <c:v>-0.17974447885403211</c:v>
                </c:pt>
                <c:pt idx="796">
                  <c:v>-0.18862751067571298</c:v>
                </c:pt>
                <c:pt idx="797">
                  <c:v>-9.0914160637223407E-2</c:v>
                </c:pt>
                <c:pt idx="798">
                  <c:v>-0.25080873342747911</c:v>
                </c:pt>
                <c:pt idx="799">
                  <c:v>0.55376456649554173</c:v>
                </c:pt>
                <c:pt idx="800">
                  <c:v>-2.2281568323120782E-2</c:v>
                </c:pt>
                <c:pt idx="801">
                  <c:v>-0.35740511528764957</c:v>
                </c:pt>
                <c:pt idx="802">
                  <c:v>-0.22659130022178081</c:v>
                </c:pt>
                <c:pt idx="803">
                  <c:v>0.63128019063132523</c:v>
                </c:pt>
                <c:pt idx="804">
                  <c:v>-0.35740511528764957</c:v>
                </c:pt>
                <c:pt idx="805">
                  <c:v>-0.27100645933018519</c:v>
                </c:pt>
                <c:pt idx="806">
                  <c:v>-0.32187298800092606</c:v>
                </c:pt>
                <c:pt idx="807">
                  <c:v>-0.19105917293505736</c:v>
                </c:pt>
                <c:pt idx="808">
                  <c:v>-4.0047631966482533E-2</c:v>
                </c:pt>
                <c:pt idx="809">
                  <c:v>-0.18217614111337649</c:v>
                </c:pt>
                <c:pt idx="810">
                  <c:v>-0.24435736386514256</c:v>
                </c:pt>
                <c:pt idx="811">
                  <c:v>0.82670689070830439</c:v>
                </c:pt>
                <c:pt idx="812">
                  <c:v>-0.16197841521067036</c:v>
                </c:pt>
                <c:pt idx="813">
                  <c:v>-4.0047631966482533E-2</c:v>
                </c:pt>
                <c:pt idx="814">
                  <c:v>-0.27988949115186607</c:v>
                </c:pt>
                <c:pt idx="815">
                  <c:v>-0.28877252297354694</c:v>
                </c:pt>
                <c:pt idx="816">
                  <c:v>-0.15552704564833386</c:v>
                </c:pt>
                <c:pt idx="817">
                  <c:v>-0.20639357431907474</c:v>
                </c:pt>
                <c:pt idx="818">
                  <c:v>-0.18862751067571298</c:v>
                </c:pt>
                <c:pt idx="819">
                  <c:v>0.83802158478932964</c:v>
                </c:pt>
                <c:pt idx="820">
                  <c:v>0.64904625427468698</c:v>
                </c:pt>
                <c:pt idx="821">
                  <c:v>-0.15552704564833386</c:v>
                </c:pt>
                <c:pt idx="822">
                  <c:v>-0.22659130022178081</c:v>
                </c:pt>
                <c:pt idx="823">
                  <c:v>-0.14421235156730861</c:v>
                </c:pt>
                <c:pt idx="824">
                  <c:v>-0.17329310929169561</c:v>
                </c:pt>
                <c:pt idx="825">
                  <c:v>0.56264759831722255</c:v>
                </c:pt>
                <c:pt idx="826">
                  <c:v>-0.11999491836161036</c:v>
                </c:pt>
                <c:pt idx="827">
                  <c:v>-0.35983677754699395</c:v>
                </c:pt>
                <c:pt idx="828">
                  <c:v>-0.12887795018329123</c:v>
                </c:pt>
                <c:pt idx="829">
                  <c:v>-0.14421235156730861</c:v>
                </c:pt>
                <c:pt idx="830">
                  <c:v>0.55376456649554173</c:v>
                </c:pt>
                <c:pt idx="831">
                  <c:v>-0.12887795018329123</c:v>
                </c:pt>
                <c:pt idx="832">
                  <c:v>0.66924398017739306</c:v>
                </c:pt>
                <c:pt idx="833">
                  <c:v>-0.23547433204346169</c:v>
                </c:pt>
                <c:pt idx="834">
                  <c:v>-0.13776098200497211</c:v>
                </c:pt>
                <c:pt idx="835">
                  <c:v>-9.3345822896567732E-2</c:v>
                </c:pt>
                <c:pt idx="836">
                  <c:v>-0.30410692435756431</c:v>
                </c:pt>
                <c:pt idx="837">
                  <c:v>-0.19751054249739386</c:v>
                </c:pt>
                <c:pt idx="838">
                  <c:v>-0.17974447885403211</c:v>
                </c:pt>
                <c:pt idx="839">
                  <c:v>-0.25080873342747911</c:v>
                </c:pt>
                <c:pt idx="840">
                  <c:v>-0.25324039568682344</c:v>
                </c:pt>
                <c:pt idx="841">
                  <c:v>-0.36628814710933044</c:v>
                </c:pt>
                <c:pt idx="842">
                  <c:v>-3.1164600144801602E-2</c:v>
                </c:pt>
                <c:pt idx="843">
                  <c:v>-9.9797192458904227E-2</c:v>
                </c:pt>
                <c:pt idx="844">
                  <c:v>-0.21770826840009994</c:v>
                </c:pt>
                <c:pt idx="845">
                  <c:v>-0.12644628792394691</c:v>
                </c:pt>
                <c:pt idx="846">
                  <c:v>-0.16197841521067036</c:v>
                </c:pt>
                <c:pt idx="847">
                  <c:v>-0.30410692435756431</c:v>
                </c:pt>
                <c:pt idx="848">
                  <c:v>-0.37760284119035564</c:v>
                </c:pt>
                <c:pt idx="849">
                  <c:v>0.67812701199907388</c:v>
                </c:pt>
                <c:pt idx="850">
                  <c:v>-0.41070330621773482</c:v>
                </c:pt>
                <c:pt idx="851">
                  <c:v>0.69589307564243574</c:v>
                </c:pt>
                <c:pt idx="852">
                  <c:v>-0.31298995617924519</c:v>
                </c:pt>
                <c:pt idx="853">
                  <c:v>0.83558992252998521</c:v>
                </c:pt>
                <c:pt idx="854">
                  <c:v>0.86467068025437221</c:v>
                </c:pt>
                <c:pt idx="855">
                  <c:v>-9.3345822896567732E-2</c:v>
                </c:pt>
                <c:pt idx="856">
                  <c:v>-4.8930663788163353E-2</c:v>
                </c:pt>
                <c:pt idx="857">
                  <c:v>0.70234444520477224</c:v>
                </c:pt>
                <c:pt idx="858">
                  <c:v>-0.15552704564833386</c:v>
                </c:pt>
                <c:pt idx="859">
                  <c:v>-2.2281568323120782E-2</c:v>
                </c:pt>
                <c:pt idx="860">
                  <c:v>-0.25080873342747911</c:v>
                </c:pt>
                <c:pt idx="861">
                  <c:v>-0.29765555479522782</c:v>
                </c:pt>
                <c:pt idx="862">
                  <c:v>-0.31542161843858951</c:v>
                </c:pt>
                <c:pt idx="863">
                  <c:v>-0.33963905164428781</c:v>
                </c:pt>
                <c:pt idx="864">
                  <c:v>0.79117476342158088</c:v>
                </c:pt>
                <c:pt idx="865">
                  <c:v>-2.2281568323120782E-2</c:v>
                </c:pt>
                <c:pt idx="866">
                  <c:v>-0.38405421075269214</c:v>
                </c:pt>
                <c:pt idx="867">
                  <c:v>0.66681231791804874</c:v>
                </c:pt>
                <c:pt idx="868">
                  <c:v>-0.16197841521067036</c:v>
                </c:pt>
                <c:pt idx="869">
                  <c:v>-0.13776098200497211</c:v>
                </c:pt>
                <c:pt idx="870">
                  <c:v>0.9688353998551984</c:v>
                </c:pt>
                <c:pt idx="871">
                  <c:v>-9.0914160637223407E-2</c:v>
                </c:pt>
                <c:pt idx="872">
                  <c:v>-0.20882523657841906</c:v>
                </c:pt>
                <c:pt idx="873">
                  <c:v>-0.20639357431907474</c:v>
                </c:pt>
                <c:pt idx="874">
                  <c:v>-8.4462791074886856E-2</c:v>
                </c:pt>
                <c:pt idx="875">
                  <c:v>0.67569534973972956</c:v>
                </c:pt>
                <c:pt idx="876">
                  <c:v>-0.25080873342747911</c:v>
                </c:pt>
                <c:pt idx="877">
                  <c:v>-2.2281568323120782E-2</c:v>
                </c:pt>
                <c:pt idx="878">
                  <c:v>-0.21527660614075561</c:v>
                </c:pt>
                <c:pt idx="879">
                  <c:v>-6.6696727431525105E-2</c:v>
                </c:pt>
                <c:pt idx="880">
                  <c:v>-0.10222885471824861</c:v>
                </c:pt>
                <c:pt idx="881">
                  <c:v>-0.18862751067571298</c:v>
                </c:pt>
                <c:pt idx="882">
                  <c:v>-0.14664401382665299</c:v>
                </c:pt>
                <c:pt idx="883">
                  <c:v>-0.22415963796243649</c:v>
                </c:pt>
                <c:pt idx="884">
                  <c:v>0.64016322245300605</c:v>
                </c:pt>
                <c:pt idx="885">
                  <c:v>-0.17974447885403211</c:v>
                </c:pt>
                <c:pt idx="886">
                  <c:v>-0.43735240168277739</c:v>
                </c:pt>
                <c:pt idx="887">
                  <c:v>-0.25969176524915999</c:v>
                </c:pt>
                <c:pt idx="888">
                  <c:v>0.63128019063132523</c:v>
                </c:pt>
                <c:pt idx="889">
                  <c:v>0.57153063013890337</c:v>
                </c:pt>
                <c:pt idx="890">
                  <c:v>-2.2281568323120782E-2</c:v>
                </c:pt>
                <c:pt idx="891">
                  <c:v>-0.41070330621773482</c:v>
                </c:pt>
                <c:pt idx="892">
                  <c:v>-4.8930663788163353E-2</c:v>
                </c:pt>
                <c:pt idx="893">
                  <c:v>-0.17329310929169561</c:v>
                </c:pt>
                <c:pt idx="894">
                  <c:v>-4.0047631966482533E-2</c:v>
                </c:pt>
                <c:pt idx="895">
                  <c:v>-0.37760284119035564</c:v>
                </c:pt>
                <c:pt idx="896">
                  <c:v>-0.41070330621773482</c:v>
                </c:pt>
                <c:pt idx="897">
                  <c:v>-0.23304266978411736</c:v>
                </c:pt>
                <c:pt idx="898">
                  <c:v>0.60706275742562688</c:v>
                </c:pt>
                <c:pt idx="899">
                  <c:v>-0.23547433204346169</c:v>
                </c:pt>
                <c:pt idx="900">
                  <c:v>0.95106933621183665</c:v>
                </c:pt>
                <c:pt idx="901">
                  <c:v>-0.27100645933018519</c:v>
                </c:pt>
                <c:pt idx="902">
                  <c:v>0.73142520292915925</c:v>
                </c:pt>
                <c:pt idx="903">
                  <c:v>-0.13532931974562773</c:v>
                </c:pt>
                <c:pt idx="904">
                  <c:v>-0.23304266978411736</c:v>
                </c:pt>
                <c:pt idx="905">
                  <c:v>-0.19751054249739386</c:v>
                </c:pt>
                <c:pt idx="906">
                  <c:v>-0.21770826840009994</c:v>
                </c:pt>
                <c:pt idx="907">
                  <c:v>-0.18217614111337649</c:v>
                </c:pt>
                <c:pt idx="908">
                  <c:v>0.76695733021588264</c:v>
                </c:pt>
                <c:pt idx="909">
                  <c:v>-0.21770826840009994</c:v>
                </c:pt>
                <c:pt idx="910">
                  <c:v>-0.23547433204346169</c:v>
                </c:pt>
                <c:pt idx="911">
                  <c:v>0.56264759831722255</c:v>
                </c:pt>
                <c:pt idx="912">
                  <c:v>-0.10868022428058516</c:v>
                </c:pt>
                <c:pt idx="913">
                  <c:v>-0.12644628792394691</c:v>
                </c:pt>
                <c:pt idx="914">
                  <c:v>-0.19994220475673818</c:v>
                </c:pt>
                <c:pt idx="915">
                  <c:v>-0.25969176524915999</c:v>
                </c:pt>
                <c:pt idx="916">
                  <c:v>-0.43735240168277739</c:v>
                </c:pt>
                <c:pt idx="917">
                  <c:v>0.60706275742562688</c:v>
                </c:pt>
                <c:pt idx="918">
                  <c:v>-6.6696727431525105E-2</c:v>
                </c:pt>
                <c:pt idx="919">
                  <c:v>0.61594578924730792</c:v>
                </c:pt>
                <c:pt idx="920">
                  <c:v>0.73787657249149574</c:v>
                </c:pt>
                <c:pt idx="921">
                  <c:v>0.64016322245300605</c:v>
                </c:pt>
                <c:pt idx="922">
                  <c:v>-0.3420707139036322</c:v>
                </c:pt>
                <c:pt idx="923">
                  <c:v>0.80005779524326182</c:v>
                </c:pt>
                <c:pt idx="924">
                  <c:v>0.63128019063132523</c:v>
                </c:pt>
                <c:pt idx="925">
                  <c:v>0.59817972560394606</c:v>
                </c:pt>
                <c:pt idx="926">
                  <c:v>-0.29765555479522782</c:v>
                </c:pt>
                <c:pt idx="927">
                  <c:v>-9.3345822896567732E-2</c:v>
                </c:pt>
                <c:pt idx="928">
                  <c:v>-0.37517117893101132</c:v>
                </c:pt>
                <c:pt idx="929">
                  <c:v>0.79117476342158088</c:v>
                </c:pt>
                <c:pt idx="930">
                  <c:v>-0.38405421075269214</c:v>
                </c:pt>
                <c:pt idx="931">
                  <c:v>-9.0914160637223407E-2</c:v>
                </c:pt>
                <c:pt idx="932">
                  <c:v>-0.28634086071420256</c:v>
                </c:pt>
                <c:pt idx="933">
                  <c:v>-0.25324039568682344</c:v>
                </c:pt>
                <c:pt idx="934">
                  <c:v>-4.0047631966482533E-2</c:v>
                </c:pt>
                <c:pt idx="935">
                  <c:v>-0.37517117893101132</c:v>
                </c:pt>
                <c:pt idx="936">
                  <c:v>-0.17329310929169561</c:v>
                </c:pt>
                <c:pt idx="937">
                  <c:v>-0.33318768208195126</c:v>
                </c:pt>
                <c:pt idx="938">
                  <c:v>0.67812701199907388</c:v>
                </c:pt>
                <c:pt idx="939">
                  <c:v>0.64016322245300605</c:v>
                </c:pt>
                <c:pt idx="940">
                  <c:v>0.58929669378226524</c:v>
                </c:pt>
                <c:pt idx="941">
                  <c:v>-0.14664401382665299</c:v>
                </c:pt>
                <c:pt idx="942">
                  <c:v>0.57153063013890337</c:v>
                </c:pt>
                <c:pt idx="943">
                  <c:v>-0.26857479707084081</c:v>
                </c:pt>
                <c:pt idx="944">
                  <c:v>-0.29522389253588344</c:v>
                </c:pt>
                <c:pt idx="945">
                  <c:v>-0.40182027439605389</c:v>
                </c:pt>
                <c:pt idx="946">
                  <c:v>-0.33318768208195126</c:v>
                </c:pt>
                <c:pt idx="947">
                  <c:v>-0.16197841521067036</c:v>
                </c:pt>
                <c:pt idx="948">
                  <c:v>-4.8930663788163353E-2</c:v>
                </c:pt>
                <c:pt idx="949">
                  <c:v>-0.35740511528764957</c:v>
                </c:pt>
                <c:pt idx="950">
                  <c:v>0.68457838156141049</c:v>
                </c:pt>
                <c:pt idx="951">
                  <c:v>-5.7813695609844284E-2</c:v>
                </c:pt>
                <c:pt idx="952">
                  <c:v>-0.35740511528764957</c:v>
                </c:pt>
                <c:pt idx="953">
                  <c:v>0.70477610746411656</c:v>
                </c:pt>
                <c:pt idx="954">
                  <c:v>-0.18862751067571298</c:v>
                </c:pt>
                <c:pt idx="955">
                  <c:v>0.84447295435166614</c:v>
                </c:pt>
                <c:pt idx="956">
                  <c:v>-4.0047631966482533E-2</c:v>
                </c:pt>
                <c:pt idx="957">
                  <c:v>-9.0914160637223407E-2</c:v>
                </c:pt>
                <c:pt idx="958">
                  <c:v>-0.20882523657841906</c:v>
                </c:pt>
                <c:pt idx="959">
                  <c:v>-0.19751054249739386</c:v>
                </c:pt>
                <c:pt idx="960">
                  <c:v>-0.25324039568682344</c:v>
                </c:pt>
                <c:pt idx="961">
                  <c:v>-0.36871980936867477</c:v>
                </c:pt>
                <c:pt idx="962">
                  <c:v>0.66924398017739306</c:v>
                </c:pt>
                <c:pt idx="963">
                  <c:v>-0.20639357431907474</c:v>
                </c:pt>
                <c:pt idx="964">
                  <c:v>-4.8930663788163353E-2</c:v>
                </c:pt>
                <c:pt idx="965">
                  <c:v>0.66924398017739306</c:v>
                </c:pt>
                <c:pt idx="966">
                  <c:v>-0.24435736386514256</c:v>
                </c:pt>
                <c:pt idx="967">
                  <c:v>-0.37760284119035564</c:v>
                </c:pt>
                <c:pt idx="968">
                  <c:v>-0.41070330621773482</c:v>
                </c:pt>
                <c:pt idx="969">
                  <c:v>-0.20882523657841906</c:v>
                </c:pt>
                <c:pt idx="970">
                  <c:v>-0.35983677754699395</c:v>
                </c:pt>
                <c:pt idx="971">
                  <c:v>0.58929669378226524</c:v>
                </c:pt>
                <c:pt idx="972">
                  <c:v>0.79360642568092521</c:v>
                </c:pt>
                <c:pt idx="973">
                  <c:v>-0.33075601982260694</c:v>
                </c:pt>
                <c:pt idx="974">
                  <c:v>-0.13776098200497211</c:v>
                </c:pt>
                <c:pt idx="975">
                  <c:v>-0.25080873342747911</c:v>
                </c:pt>
                <c:pt idx="976">
                  <c:v>-0.22415963796243649</c:v>
                </c:pt>
                <c:pt idx="977">
                  <c:v>-0.41070330621773482</c:v>
                </c:pt>
                <c:pt idx="978">
                  <c:v>0.56264759831722255</c:v>
                </c:pt>
                <c:pt idx="979">
                  <c:v>0.62239715880964441</c:v>
                </c:pt>
                <c:pt idx="980">
                  <c:v>-0.43735240168277739</c:v>
                </c:pt>
                <c:pt idx="981">
                  <c:v>-0.34852208346596869</c:v>
                </c:pt>
                <c:pt idx="982">
                  <c:v>-0.32430465026027044</c:v>
                </c:pt>
                <c:pt idx="983">
                  <c:v>-0.19105917293505736</c:v>
                </c:pt>
                <c:pt idx="984">
                  <c:v>-0.19105917293505736</c:v>
                </c:pt>
                <c:pt idx="985">
                  <c:v>-0.43735240168277739</c:v>
                </c:pt>
                <c:pt idx="986">
                  <c:v>-0.25080873342747911</c:v>
                </c:pt>
                <c:pt idx="987">
                  <c:v>-0.23547433204346169</c:v>
                </c:pt>
                <c:pt idx="988">
                  <c:v>-0.27745782889252169</c:v>
                </c:pt>
                <c:pt idx="989">
                  <c:v>-0.27745782889252169</c:v>
                </c:pt>
                <c:pt idx="990">
                  <c:v>-0.18862751067571298</c:v>
                </c:pt>
                <c:pt idx="991">
                  <c:v>-0.33318768208195126</c:v>
                </c:pt>
                <c:pt idx="992">
                  <c:v>-0.26212342750850431</c:v>
                </c:pt>
                <c:pt idx="993">
                  <c:v>0.85578764843269139</c:v>
                </c:pt>
                <c:pt idx="994">
                  <c:v>0.55376456649554173</c:v>
                </c:pt>
                <c:pt idx="995">
                  <c:v>-0.13532931974562773</c:v>
                </c:pt>
                <c:pt idx="996">
                  <c:v>-9.0914160637223407E-2</c:v>
                </c:pt>
                <c:pt idx="997">
                  <c:v>-2.2281568323120782E-2</c:v>
                </c:pt>
                <c:pt idx="998">
                  <c:v>-0.13776098200497211</c:v>
                </c:pt>
                <c:pt idx="999">
                  <c:v>-0.35983677754699395</c:v>
                </c:pt>
                <c:pt idx="1000">
                  <c:v>-0.15309538338898948</c:v>
                </c:pt>
                <c:pt idx="1001">
                  <c:v>-0.16197841521067036</c:v>
                </c:pt>
                <c:pt idx="1002">
                  <c:v>0.64259488471235038</c:v>
                </c:pt>
                <c:pt idx="1003">
                  <c:v>-2.2281568323120782E-2</c:v>
                </c:pt>
                <c:pt idx="1004">
                  <c:v>-0.40182027439605389</c:v>
                </c:pt>
                <c:pt idx="1005">
                  <c:v>-0.10222885471824861</c:v>
                </c:pt>
                <c:pt idx="1006">
                  <c:v>-0.3420707139036322</c:v>
                </c:pt>
                <c:pt idx="1007">
                  <c:v>0.80248945750260614</c:v>
                </c:pt>
                <c:pt idx="1008">
                  <c:v>-3.1164600144801602E-2</c:v>
                </c:pt>
                <c:pt idx="1009">
                  <c:v>0.58041366196058441</c:v>
                </c:pt>
                <c:pt idx="1010">
                  <c:v>-4.8930663788163353E-2</c:v>
                </c:pt>
                <c:pt idx="1011">
                  <c:v>-0.43735240168277739</c:v>
                </c:pt>
                <c:pt idx="1012">
                  <c:v>-0.37760284119035564</c:v>
                </c:pt>
                <c:pt idx="1013">
                  <c:v>-3.1164600144801602E-2</c:v>
                </c:pt>
                <c:pt idx="1014">
                  <c:v>-0.12644628792394691</c:v>
                </c:pt>
                <c:pt idx="1015">
                  <c:v>0.90020280754109572</c:v>
                </c:pt>
                <c:pt idx="1016">
                  <c:v>-0.12644628792394691</c:v>
                </c:pt>
                <c:pt idx="1017">
                  <c:v>0.77584036203756357</c:v>
                </c:pt>
                <c:pt idx="1018">
                  <c:v>-0.15552704564833386</c:v>
                </c:pt>
                <c:pt idx="1019">
                  <c:v>-0.16441007747001474</c:v>
                </c:pt>
                <c:pt idx="1020">
                  <c:v>-0.37760284119035564</c:v>
                </c:pt>
                <c:pt idx="1021">
                  <c:v>-0.15552704564833386</c:v>
                </c:pt>
                <c:pt idx="1022">
                  <c:v>-8.4462791074886856E-2</c:v>
                </c:pt>
                <c:pt idx="1023">
                  <c:v>-0.35740511528764957</c:v>
                </c:pt>
                <c:pt idx="1024">
                  <c:v>-0.41070330621773482</c:v>
                </c:pt>
                <c:pt idx="1025">
                  <c:v>-0.37760284119035564</c:v>
                </c:pt>
                <c:pt idx="1026">
                  <c:v>-0.28634086071420256</c:v>
                </c:pt>
                <c:pt idx="1027">
                  <c:v>0.90665417710343221</c:v>
                </c:pt>
                <c:pt idx="1028">
                  <c:v>0.90908583936277654</c:v>
                </c:pt>
                <c:pt idx="1029">
                  <c:v>-0.29765555479522782</c:v>
                </c:pt>
                <c:pt idx="1030">
                  <c:v>0.62482882106898874</c:v>
                </c:pt>
                <c:pt idx="1031">
                  <c:v>-8.4462791074886856E-2</c:v>
                </c:pt>
                <c:pt idx="1032">
                  <c:v>-3.1164600144801602E-2</c:v>
                </c:pt>
                <c:pt idx="1033">
                  <c:v>0.63128019063132523</c:v>
                </c:pt>
                <c:pt idx="1034">
                  <c:v>-0.33318768208195126</c:v>
                </c:pt>
                <c:pt idx="1035">
                  <c:v>-4.0047631966482533E-2</c:v>
                </c:pt>
                <c:pt idx="1036">
                  <c:v>-0.37760284119035564</c:v>
                </c:pt>
                <c:pt idx="1037">
                  <c:v>-0.20882523657841906</c:v>
                </c:pt>
                <c:pt idx="1038">
                  <c:v>-9.3345822896567732E-2</c:v>
                </c:pt>
                <c:pt idx="1039">
                  <c:v>-0.16441007747001474</c:v>
                </c:pt>
                <c:pt idx="1040">
                  <c:v>-0.44623543350445827</c:v>
                </c:pt>
                <c:pt idx="1041">
                  <c:v>-0.29522389253588344</c:v>
                </c:pt>
                <c:pt idx="1042">
                  <c:v>-0.35740511528764957</c:v>
                </c:pt>
                <c:pt idx="1043">
                  <c:v>0.72011050884813388</c:v>
                </c:pt>
                <c:pt idx="1044">
                  <c:v>-0.20882523657841906</c:v>
                </c:pt>
                <c:pt idx="1045">
                  <c:v>-0.37760284119035564</c:v>
                </c:pt>
                <c:pt idx="1046">
                  <c:v>-0.10868022428058516</c:v>
                </c:pt>
                <c:pt idx="1047">
                  <c:v>-0.33963905164428781</c:v>
                </c:pt>
                <c:pt idx="1048">
                  <c:v>-3.1164600144801602E-2</c:v>
                </c:pt>
                <c:pt idx="1049">
                  <c:v>-0.18862751067571298</c:v>
                </c:pt>
                <c:pt idx="1050">
                  <c:v>-0.20639357431907474</c:v>
                </c:pt>
                <c:pt idx="1051">
                  <c:v>-0.25080873342747911</c:v>
                </c:pt>
                <c:pt idx="1052">
                  <c:v>-0.11999491836161036</c:v>
                </c:pt>
                <c:pt idx="1053">
                  <c:v>0.84690461661101057</c:v>
                </c:pt>
                <c:pt idx="1054">
                  <c:v>-0.25080873342747911</c:v>
                </c:pt>
                <c:pt idx="1055">
                  <c:v>-0.44623543350445827</c:v>
                </c:pt>
                <c:pt idx="1056">
                  <c:v>-4.0047631966482533E-2</c:v>
                </c:pt>
                <c:pt idx="1057">
                  <c:v>0.66681231791804874</c:v>
                </c:pt>
                <c:pt idx="1058">
                  <c:v>-0.27100645933018519</c:v>
                </c:pt>
                <c:pt idx="1059">
                  <c:v>0.81137248932428707</c:v>
                </c:pt>
                <c:pt idx="1060">
                  <c:v>0.84690461661101057</c:v>
                </c:pt>
                <c:pt idx="1061">
                  <c:v>0.86223901799502789</c:v>
                </c:pt>
                <c:pt idx="1062">
                  <c:v>0.83802158478932964</c:v>
                </c:pt>
                <c:pt idx="1063">
                  <c:v>-4.8930663788163353E-2</c:v>
                </c:pt>
                <c:pt idx="1064">
                  <c:v>-0.14664401382665299</c:v>
                </c:pt>
                <c:pt idx="1065">
                  <c:v>-0.37517117893101132</c:v>
                </c:pt>
                <c:pt idx="1066">
                  <c:v>-0.31542161843858951</c:v>
                </c:pt>
                <c:pt idx="1067">
                  <c:v>-0.41958633803941564</c:v>
                </c:pt>
                <c:pt idx="1068">
                  <c:v>-0.28877252297354694</c:v>
                </c:pt>
                <c:pt idx="1069">
                  <c:v>-0.14664401382665299</c:v>
                </c:pt>
                <c:pt idx="1070">
                  <c:v>-0.31542161843858951</c:v>
                </c:pt>
                <c:pt idx="1071">
                  <c:v>-0.17974447885403211</c:v>
                </c:pt>
                <c:pt idx="1072">
                  <c:v>-4.0047631966482533E-2</c:v>
                </c:pt>
                <c:pt idx="1073">
                  <c:v>-0.25080873342747911</c:v>
                </c:pt>
                <c:pt idx="1074">
                  <c:v>-0.16441007747001474</c:v>
                </c:pt>
                <c:pt idx="1075">
                  <c:v>-0.26212342750850431</c:v>
                </c:pt>
                <c:pt idx="1076">
                  <c:v>-0.23547433204346169</c:v>
                </c:pt>
                <c:pt idx="1077">
                  <c:v>-0.17329310929169561</c:v>
                </c:pt>
                <c:pt idx="1078">
                  <c:v>-0.19994220475673818</c:v>
                </c:pt>
                <c:pt idx="1079">
                  <c:v>0.58929669378226524</c:v>
                </c:pt>
                <c:pt idx="1080">
                  <c:v>-6.6696727431525105E-2</c:v>
                </c:pt>
                <c:pt idx="1081">
                  <c:v>-0.34852208346596869</c:v>
                </c:pt>
                <c:pt idx="1082">
                  <c:v>-0.24435736386514256</c:v>
                </c:pt>
                <c:pt idx="1083">
                  <c:v>0.70234444520477224</c:v>
                </c:pt>
                <c:pt idx="1084">
                  <c:v>-0.23547433204346169</c:v>
                </c:pt>
                <c:pt idx="1085">
                  <c:v>0.94218630439015572</c:v>
                </c:pt>
                <c:pt idx="1086">
                  <c:v>-4.0047631966482533E-2</c:v>
                </c:pt>
                <c:pt idx="1087">
                  <c:v>0.76452566795653831</c:v>
                </c:pt>
                <c:pt idx="1088">
                  <c:v>-0.35983677754699395</c:v>
                </c:pt>
                <c:pt idx="1089">
                  <c:v>-0.23547433204346169</c:v>
                </c:pt>
                <c:pt idx="1090">
                  <c:v>-7.557975925320598E-2</c:v>
                </c:pt>
                <c:pt idx="1091">
                  <c:v>-4.0047631966482533E-2</c:v>
                </c:pt>
                <c:pt idx="1092">
                  <c:v>-0.14421235156730861</c:v>
                </c:pt>
                <c:pt idx="1093">
                  <c:v>-0.20639357431907474</c:v>
                </c:pt>
                <c:pt idx="1094">
                  <c:v>-2.2281568323120782E-2</c:v>
                </c:pt>
                <c:pt idx="1095">
                  <c:v>-0.13776098200497211</c:v>
                </c:pt>
                <c:pt idx="1096">
                  <c:v>-0.28877252297354694</c:v>
                </c:pt>
                <c:pt idx="1097">
                  <c:v>-0.20639357431907474</c:v>
                </c:pt>
                <c:pt idx="1098">
                  <c:v>-0.37517117893101132</c:v>
                </c:pt>
                <c:pt idx="1099">
                  <c:v>-0.15309538338898948</c:v>
                </c:pt>
                <c:pt idx="1100">
                  <c:v>-0.11756325610226598</c:v>
                </c:pt>
                <c:pt idx="1101">
                  <c:v>0.68457838156141049</c:v>
                </c:pt>
                <c:pt idx="1102">
                  <c:v>-0.17974447885403211</c:v>
                </c:pt>
                <c:pt idx="1103">
                  <c:v>-0.35983677754699395</c:v>
                </c:pt>
                <c:pt idx="1104">
                  <c:v>-0.16197841521067036</c:v>
                </c:pt>
                <c:pt idx="1105">
                  <c:v>-0.14664401382665299</c:v>
                </c:pt>
                <c:pt idx="1106">
                  <c:v>-0.23547433204346169</c:v>
                </c:pt>
                <c:pt idx="1107">
                  <c:v>-0.36871980936867477</c:v>
                </c:pt>
                <c:pt idx="1108">
                  <c:v>-0.33075601982260694</c:v>
                </c:pt>
                <c:pt idx="1109">
                  <c:v>-0.26212342750850431</c:v>
                </c:pt>
                <c:pt idx="1110">
                  <c:v>-6.6696727431525105E-2</c:v>
                </c:pt>
                <c:pt idx="1111">
                  <c:v>-0.37760284119035564</c:v>
                </c:pt>
                <c:pt idx="1112">
                  <c:v>-0.17086144703235123</c:v>
                </c:pt>
                <c:pt idx="1113">
                  <c:v>-0.25969176524915999</c:v>
                </c:pt>
                <c:pt idx="1114">
                  <c:v>-4.8930663788163353E-2</c:v>
                </c:pt>
                <c:pt idx="1115">
                  <c:v>-0.20882523657841906</c:v>
                </c:pt>
                <c:pt idx="1116">
                  <c:v>-0.25969176524915999</c:v>
                </c:pt>
                <c:pt idx="1117">
                  <c:v>0.78472339385924439</c:v>
                </c:pt>
                <c:pt idx="1118">
                  <c:v>-0.35095374572531302</c:v>
                </c:pt>
                <c:pt idx="1119">
                  <c:v>-0.25324039568682344</c:v>
                </c:pt>
                <c:pt idx="1120">
                  <c:v>-0.17086144703235123</c:v>
                </c:pt>
                <c:pt idx="1121">
                  <c:v>-0.44623543350445827</c:v>
                </c:pt>
                <c:pt idx="1122">
                  <c:v>-0.37517117893101132</c:v>
                </c:pt>
                <c:pt idx="1123">
                  <c:v>-2.2281568323120782E-2</c:v>
                </c:pt>
                <c:pt idx="1124">
                  <c:v>0.74030823475084007</c:v>
                </c:pt>
                <c:pt idx="1125">
                  <c:v>-0.19751054249739386</c:v>
                </c:pt>
                <c:pt idx="1126">
                  <c:v>0.71122747702645306</c:v>
                </c:pt>
                <c:pt idx="1127">
                  <c:v>0.66036094835571224</c:v>
                </c:pt>
                <c:pt idx="1128">
                  <c:v>-0.27988949115186607</c:v>
                </c:pt>
                <c:pt idx="1129">
                  <c:v>0.73142520292915925</c:v>
                </c:pt>
                <c:pt idx="1130">
                  <c:v>-0.27988949115186607</c:v>
                </c:pt>
                <c:pt idx="1131">
                  <c:v>-0.24435736386514256</c:v>
                </c:pt>
                <c:pt idx="1132">
                  <c:v>-0.26212342750850431</c:v>
                </c:pt>
                <c:pt idx="1133">
                  <c:v>0.71122747702645306</c:v>
                </c:pt>
                <c:pt idx="1134">
                  <c:v>-3.1164600144801602E-2</c:v>
                </c:pt>
                <c:pt idx="1135">
                  <c:v>-0.22659130022178081</c:v>
                </c:pt>
                <c:pt idx="1136">
                  <c:v>-0.13776098200497211</c:v>
                </c:pt>
                <c:pt idx="1137">
                  <c:v>-0.37760284119035564</c:v>
                </c:pt>
                <c:pt idx="1138">
                  <c:v>0.66924398017739306</c:v>
                </c:pt>
                <c:pt idx="1139">
                  <c:v>-0.41070330621773482</c:v>
                </c:pt>
                <c:pt idx="1140">
                  <c:v>0.85335598617334707</c:v>
                </c:pt>
                <c:pt idx="1141">
                  <c:v>-3.1164600144801602E-2</c:v>
                </c:pt>
                <c:pt idx="1142">
                  <c:v>-0.15309538338898948</c:v>
                </c:pt>
                <c:pt idx="1143">
                  <c:v>-0.36871980936867477</c:v>
                </c:pt>
                <c:pt idx="1144">
                  <c:v>-0.22415963796243649</c:v>
                </c:pt>
                <c:pt idx="1145">
                  <c:v>-0.29765555479522782</c:v>
                </c:pt>
                <c:pt idx="1146">
                  <c:v>-0.13532931974562773</c:v>
                </c:pt>
                <c:pt idx="1147">
                  <c:v>0.86467068025437221</c:v>
                </c:pt>
                <c:pt idx="1148">
                  <c:v>-0.30410692435756431</c:v>
                </c:pt>
                <c:pt idx="1149">
                  <c:v>0.57153063013890337</c:v>
                </c:pt>
                <c:pt idx="1150">
                  <c:v>-0.33963905164428781</c:v>
                </c:pt>
                <c:pt idx="1151">
                  <c:v>-0.11999491836161036</c:v>
                </c:pt>
                <c:pt idx="1152">
                  <c:v>0.55376456649554173</c:v>
                </c:pt>
                <c:pt idx="1153">
                  <c:v>-0.13776098200497211</c:v>
                </c:pt>
                <c:pt idx="1154">
                  <c:v>-0.35095374572531302</c:v>
                </c:pt>
                <c:pt idx="1155">
                  <c:v>-0.29522389253588344</c:v>
                </c:pt>
                <c:pt idx="1156">
                  <c:v>-0.17974447885403211</c:v>
                </c:pt>
                <c:pt idx="1157">
                  <c:v>-0.11756325610226598</c:v>
                </c:pt>
                <c:pt idx="1158">
                  <c:v>-0.33075601982260694</c:v>
                </c:pt>
                <c:pt idx="1159">
                  <c:v>-0.17329310929169561</c:v>
                </c:pt>
                <c:pt idx="1160">
                  <c:v>-2.2281568323120782E-2</c:v>
                </c:pt>
                <c:pt idx="1161">
                  <c:v>-0.32430465026027044</c:v>
                </c:pt>
                <c:pt idx="1162">
                  <c:v>-8.4462791074886856E-2</c:v>
                </c:pt>
                <c:pt idx="1163">
                  <c:v>-0.20639357431907474</c:v>
                </c:pt>
                <c:pt idx="1164">
                  <c:v>-0.23304266978411736</c:v>
                </c:pt>
                <c:pt idx="1165">
                  <c:v>0.80894082706494264</c:v>
                </c:pt>
                <c:pt idx="1166">
                  <c:v>0.83558992252998521</c:v>
                </c:pt>
                <c:pt idx="1167">
                  <c:v>-0.33075601982260694</c:v>
                </c:pt>
                <c:pt idx="1168">
                  <c:v>0.67812701199907388</c:v>
                </c:pt>
                <c:pt idx="1169">
                  <c:v>-0.28634086071420256</c:v>
                </c:pt>
                <c:pt idx="1170">
                  <c:v>-0.19105917293505736</c:v>
                </c:pt>
                <c:pt idx="1171">
                  <c:v>-0.33075601982260694</c:v>
                </c:pt>
                <c:pt idx="1172">
                  <c:v>-0.10868022428058516</c:v>
                </c:pt>
                <c:pt idx="1173">
                  <c:v>-0.20882523657841906</c:v>
                </c:pt>
                <c:pt idx="1174">
                  <c:v>0.71122747702645306</c:v>
                </c:pt>
                <c:pt idx="1175">
                  <c:v>-0.44623543350445827</c:v>
                </c:pt>
                <c:pt idx="1176">
                  <c:v>0.74675960431317656</c:v>
                </c:pt>
                <c:pt idx="1177">
                  <c:v>0.71365913928579738</c:v>
                </c:pt>
                <c:pt idx="1178">
                  <c:v>-0.31298995617924519</c:v>
                </c:pt>
                <c:pt idx="1179">
                  <c:v>0.72011050884813388</c:v>
                </c:pt>
                <c:pt idx="1180">
                  <c:v>-9.0914160637223407E-2</c:v>
                </c:pt>
                <c:pt idx="1181">
                  <c:v>-0.14664401382665299</c:v>
                </c:pt>
                <c:pt idx="1182">
                  <c:v>-0.14664401382665299</c:v>
                </c:pt>
                <c:pt idx="1183">
                  <c:v>0.58929669378226524</c:v>
                </c:pt>
                <c:pt idx="1184">
                  <c:v>-0.40182027439605389</c:v>
                </c:pt>
                <c:pt idx="1185">
                  <c:v>-0.28634086071420256</c:v>
                </c:pt>
                <c:pt idx="1186">
                  <c:v>0.56264759831722255</c:v>
                </c:pt>
                <c:pt idx="1187">
                  <c:v>-0.32187298800092606</c:v>
                </c:pt>
                <c:pt idx="1188">
                  <c:v>-3.1164600144801602E-2</c:v>
                </c:pt>
                <c:pt idx="1189">
                  <c:v>0.63128019063132523</c:v>
                </c:pt>
                <c:pt idx="1190">
                  <c:v>-0.35983677754699395</c:v>
                </c:pt>
                <c:pt idx="1191">
                  <c:v>0.90020280754109572</c:v>
                </c:pt>
                <c:pt idx="1192">
                  <c:v>-0.36871980936867477</c:v>
                </c:pt>
                <c:pt idx="1193">
                  <c:v>-0.14421235156730861</c:v>
                </c:pt>
                <c:pt idx="1194">
                  <c:v>-0.33075601982260694</c:v>
                </c:pt>
                <c:pt idx="1195">
                  <c:v>0.6579292860963678</c:v>
                </c:pt>
                <c:pt idx="1196">
                  <c:v>-0.19751054249739386</c:v>
                </c:pt>
                <c:pt idx="1197">
                  <c:v>-0.11999491836161036</c:v>
                </c:pt>
                <c:pt idx="1198">
                  <c:v>-0.37517117893101132</c:v>
                </c:pt>
                <c:pt idx="1199">
                  <c:v>-7.557975925320598E-2</c:v>
                </c:pt>
                <c:pt idx="1200">
                  <c:v>-0.17086144703235123</c:v>
                </c:pt>
                <c:pt idx="1201">
                  <c:v>-0.11756325610226598</c:v>
                </c:pt>
                <c:pt idx="1202">
                  <c:v>0.57153063013890337</c:v>
                </c:pt>
                <c:pt idx="1203">
                  <c:v>-0.33075601982260694</c:v>
                </c:pt>
                <c:pt idx="1204">
                  <c:v>-0.11756325610226598</c:v>
                </c:pt>
                <c:pt idx="1205">
                  <c:v>-0.31298995617924519</c:v>
                </c:pt>
                <c:pt idx="1206">
                  <c:v>-0.42846936986109657</c:v>
                </c:pt>
                <c:pt idx="1207">
                  <c:v>-0.21527660614075561</c:v>
                </c:pt>
                <c:pt idx="1208">
                  <c:v>-0.32430465026027044</c:v>
                </c:pt>
                <c:pt idx="1209">
                  <c:v>-0.29522389253588344</c:v>
                </c:pt>
                <c:pt idx="1210">
                  <c:v>-0.26212342750850431</c:v>
                </c:pt>
                <c:pt idx="1211">
                  <c:v>-0.13532931974562773</c:v>
                </c:pt>
                <c:pt idx="1212">
                  <c:v>0.8913197757194149</c:v>
                </c:pt>
                <c:pt idx="1213">
                  <c:v>-0.19994220475673818</c:v>
                </c:pt>
                <c:pt idx="1214">
                  <c:v>-0.11111188653992948</c:v>
                </c:pt>
                <c:pt idx="1215">
                  <c:v>-0.22659130022178081</c:v>
                </c:pt>
                <c:pt idx="1216">
                  <c:v>0.71122747702645306</c:v>
                </c:pt>
                <c:pt idx="1217">
                  <c:v>-0.19751054249739386</c:v>
                </c:pt>
                <c:pt idx="1218">
                  <c:v>-0.20882523657841906</c:v>
                </c:pt>
                <c:pt idx="1219">
                  <c:v>0.72899354066981481</c:v>
                </c:pt>
                <c:pt idx="1220">
                  <c:v>-0.11999491836161036</c:v>
                </c:pt>
                <c:pt idx="1221">
                  <c:v>0.66924398017739306</c:v>
                </c:pt>
                <c:pt idx="1222">
                  <c:v>-0.11111188653992948</c:v>
                </c:pt>
                <c:pt idx="1223">
                  <c:v>-0.12887795018329123</c:v>
                </c:pt>
                <c:pt idx="1224">
                  <c:v>0.87355371207605303</c:v>
                </c:pt>
                <c:pt idx="1225">
                  <c:v>0.90665417710343221</c:v>
                </c:pt>
                <c:pt idx="1226">
                  <c:v>-0.41070330621773482</c:v>
                </c:pt>
                <c:pt idx="1227">
                  <c:v>-0.13776098200497211</c:v>
                </c:pt>
                <c:pt idx="1228">
                  <c:v>-0.26212342750850431</c:v>
                </c:pt>
                <c:pt idx="1229">
                  <c:v>-0.16197841521067036</c:v>
                </c:pt>
                <c:pt idx="1230">
                  <c:v>0.67569534973972956</c:v>
                </c:pt>
                <c:pt idx="1231">
                  <c:v>-9.3345822896567732E-2</c:v>
                </c:pt>
                <c:pt idx="1232">
                  <c:v>-0.17086144703235123</c:v>
                </c:pt>
                <c:pt idx="1233">
                  <c:v>0.56264759831722255</c:v>
                </c:pt>
                <c:pt idx="1234">
                  <c:v>-0.17974447885403211</c:v>
                </c:pt>
                <c:pt idx="1235">
                  <c:v>-0.29522389253588344</c:v>
                </c:pt>
                <c:pt idx="1236">
                  <c:v>0.56264759831722255</c:v>
                </c:pt>
                <c:pt idx="1237">
                  <c:v>0.78472339385924439</c:v>
                </c:pt>
                <c:pt idx="1238">
                  <c:v>0.67812701199907388</c:v>
                </c:pt>
                <c:pt idx="1239">
                  <c:v>-0.24435736386514256</c:v>
                </c:pt>
                <c:pt idx="1240">
                  <c:v>-0.13776098200497211</c:v>
                </c:pt>
                <c:pt idx="1241">
                  <c:v>-0.17974447885403211</c:v>
                </c:pt>
                <c:pt idx="1242">
                  <c:v>0.83558992252998521</c:v>
                </c:pt>
                <c:pt idx="1243">
                  <c:v>-0.35740511528764957</c:v>
                </c:pt>
                <c:pt idx="1244">
                  <c:v>-0.26857479707084081</c:v>
                </c:pt>
                <c:pt idx="1245">
                  <c:v>-0.12644628792394691</c:v>
                </c:pt>
                <c:pt idx="1246">
                  <c:v>-0.25080873342747911</c:v>
                </c:pt>
                <c:pt idx="1247">
                  <c:v>0.85578764843269139</c:v>
                </c:pt>
                <c:pt idx="1248">
                  <c:v>-0.20882523657841906</c:v>
                </c:pt>
                <c:pt idx="1249">
                  <c:v>-0.12887795018329123</c:v>
                </c:pt>
                <c:pt idx="1250">
                  <c:v>-0.18217614111337649</c:v>
                </c:pt>
                <c:pt idx="1251">
                  <c:v>0.82913855296764871</c:v>
                </c:pt>
                <c:pt idx="1252">
                  <c:v>0.95995236803351747</c:v>
                </c:pt>
                <c:pt idx="1253">
                  <c:v>-0.24192570160579824</c:v>
                </c:pt>
                <c:pt idx="1254">
                  <c:v>-0.13776098200497211</c:v>
                </c:pt>
                <c:pt idx="1255">
                  <c:v>0.66924398017739306</c:v>
                </c:pt>
                <c:pt idx="1256">
                  <c:v>-0.27745782889252169</c:v>
                </c:pt>
                <c:pt idx="1257">
                  <c:v>-0.36871980936867477</c:v>
                </c:pt>
                <c:pt idx="1258">
                  <c:v>0.63371185289066956</c:v>
                </c:pt>
                <c:pt idx="1259">
                  <c:v>-0.27988949115186607</c:v>
                </c:pt>
                <c:pt idx="1260">
                  <c:v>-0.22659130022178081</c:v>
                </c:pt>
                <c:pt idx="1261">
                  <c:v>-0.33075601982260694</c:v>
                </c:pt>
                <c:pt idx="1262">
                  <c:v>0.91553720892511314</c:v>
                </c:pt>
                <c:pt idx="1263">
                  <c:v>-0.22415963796243649</c:v>
                </c:pt>
                <c:pt idx="1264">
                  <c:v>-0.36871980936867477</c:v>
                </c:pt>
                <c:pt idx="1265">
                  <c:v>-0.20639357431907474</c:v>
                </c:pt>
                <c:pt idx="1266">
                  <c:v>-0.39293724257437307</c:v>
                </c:pt>
                <c:pt idx="1267">
                  <c:v>0.64259488471235038</c:v>
                </c:pt>
                <c:pt idx="1268">
                  <c:v>-0.30653858661690869</c:v>
                </c:pt>
                <c:pt idx="1269">
                  <c:v>-0.37760284119035564</c:v>
                </c:pt>
                <c:pt idx="1270">
                  <c:v>-0.26857479707084081</c:v>
                </c:pt>
                <c:pt idx="1271">
                  <c:v>-0.11756325610226598</c:v>
                </c:pt>
                <c:pt idx="1272">
                  <c:v>-3.1164600144801602E-2</c:v>
                </c:pt>
                <c:pt idx="1273">
                  <c:v>0.61594578924730792</c:v>
                </c:pt>
                <c:pt idx="1274">
                  <c:v>-4.8930663788163353E-2</c:v>
                </c:pt>
                <c:pt idx="1275">
                  <c:v>-0.19751054249739386</c:v>
                </c:pt>
                <c:pt idx="1276">
                  <c:v>0.64259488471235038</c:v>
                </c:pt>
                <c:pt idx="1277">
                  <c:v>-0.39293724257437307</c:v>
                </c:pt>
                <c:pt idx="1278">
                  <c:v>0.58041366196058441</c:v>
                </c:pt>
                <c:pt idx="1279">
                  <c:v>0.86223901799502789</c:v>
                </c:pt>
                <c:pt idx="1280">
                  <c:v>-0.23547433204346169</c:v>
                </c:pt>
                <c:pt idx="1281">
                  <c:v>-0.41070330621773482</c:v>
                </c:pt>
                <c:pt idx="1282">
                  <c:v>-2.2281568323120782E-2</c:v>
                </c:pt>
                <c:pt idx="1283">
                  <c:v>0.61594578924730792</c:v>
                </c:pt>
                <c:pt idx="1284">
                  <c:v>-0.25969176524915999</c:v>
                </c:pt>
                <c:pt idx="1285">
                  <c:v>-0.20639357431907474</c:v>
                </c:pt>
                <c:pt idx="1286">
                  <c:v>-0.12644628792394691</c:v>
                </c:pt>
                <c:pt idx="1287">
                  <c:v>-0.15309538338898948</c:v>
                </c:pt>
                <c:pt idx="1288">
                  <c:v>-8.4462791074886856E-2</c:v>
                </c:pt>
                <c:pt idx="1289">
                  <c:v>0.71365913928579738</c:v>
                </c:pt>
                <c:pt idx="1290">
                  <c:v>-0.20882523657841906</c:v>
                </c:pt>
                <c:pt idx="1291">
                  <c:v>-0.29522389253588344</c:v>
                </c:pt>
                <c:pt idx="1292">
                  <c:v>-6.6696727431525105E-2</c:v>
                </c:pt>
                <c:pt idx="1293">
                  <c:v>-4.0047631966482533E-2</c:v>
                </c:pt>
                <c:pt idx="1294">
                  <c:v>0.78229173159990006</c:v>
                </c:pt>
                <c:pt idx="1295">
                  <c:v>-0.24435736386514256</c:v>
                </c:pt>
                <c:pt idx="1296">
                  <c:v>-0.30653858661690869</c:v>
                </c:pt>
                <c:pt idx="1297">
                  <c:v>-0.22659130022178081</c:v>
                </c:pt>
                <c:pt idx="1298">
                  <c:v>-0.17974447885403211</c:v>
                </c:pt>
                <c:pt idx="1299">
                  <c:v>-7.557975925320598E-2</c:v>
                </c:pt>
                <c:pt idx="1300">
                  <c:v>0.58041366196058441</c:v>
                </c:pt>
                <c:pt idx="1301">
                  <c:v>-0.28877252297354694</c:v>
                </c:pt>
                <c:pt idx="1302">
                  <c:v>-0.25080873342747911</c:v>
                </c:pt>
                <c:pt idx="1303">
                  <c:v>-0.12887795018329123</c:v>
                </c:pt>
                <c:pt idx="1304">
                  <c:v>-0.30410692435756431</c:v>
                </c:pt>
                <c:pt idx="1305">
                  <c:v>-0.15309538338898948</c:v>
                </c:pt>
                <c:pt idx="1306">
                  <c:v>-0.14421235156730861</c:v>
                </c:pt>
                <c:pt idx="1307">
                  <c:v>0.83558992252998521</c:v>
                </c:pt>
                <c:pt idx="1308">
                  <c:v>-0.14421235156730861</c:v>
                </c:pt>
                <c:pt idx="1309">
                  <c:v>-6.6696727431525105E-2</c:v>
                </c:pt>
                <c:pt idx="1310">
                  <c:v>-0.20639357431907474</c:v>
                </c:pt>
                <c:pt idx="1311">
                  <c:v>-0.35740511528764957</c:v>
                </c:pt>
                <c:pt idx="1312">
                  <c:v>-8.4462791074886856E-2</c:v>
                </c:pt>
                <c:pt idx="1313">
                  <c:v>0.67569534973972956</c:v>
                </c:pt>
                <c:pt idx="1314">
                  <c:v>-0.27100645933018519</c:v>
                </c:pt>
                <c:pt idx="1315">
                  <c:v>-0.19105917293505736</c:v>
                </c:pt>
                <c:pt idx="1316">
                  <c:v>0.67812701199907388</c:v>
                </c:pt>
                <c:pt idx="1317">
                  <c:v>-0.14421235156730861</c:v>
                </c:pt>
                <c:pt idx="1318">
                  <c:v>-0.33318768208195126</c:v>
                </c:pt>
                <c:pt idx="1319">
                  <c:v>-0.11756325610226598</c:v>
                </c:pt>
                <c:pt idx="1320">
                  <c:v>-0.32187298800092606</c:v>
                </c:pt>
                <c:pt idx="1321">
                  <c:v>-0.31298995617924519</c:v>
                </c:pt>
                <c:pt idx="1322">
                  <c:v>-0.34852208346596869</c:v>
                </c:pt>
                <c:pt idx="1323">
                  <c:v>0.63371185289066956</c:v>
                </c:pt>
                <c:pt idx="1324">
                  <c:v>0.82913855296764871</c:v>
                </c:pt>
                <c:pt idx="1325">
                  <c:v>-0.30653858661690869</c:v>
                </c:pt>
                <c:pt idx="1326">
                  <c:v>-0.12644628792394691</c:v>
                </c:pt>
                <c:pt idx="1327">
                  <c:v>0.62482882106898874</c:v>
                </c:pt>
                <c:pt idx="1328">
                  <c:v>-0.38405421075269214</c:v>
                </c:pt>
                <c:pt idx="1329">
                  <c:v>-0.40182027439605389</c:v>
                </c:pt>
                <c:pt idx="1330">
                  <c:v>-0.19751054249739386</c:v>
                </c:pt>
                <c:pt idx="1331">
                  <c:v>0.64016322245300605</c:v>
                </c:pt>
                <c:pt idx="1332">
                  <c:v>-0.43735240168277739</c:v>
                </c:pt>
                <c:pt idx="1333">
                  <c:v>-0.30653858661690869</c:v>
                </c:pt>
                <c:pt idx="1334">
                  <c:v>-0.42846936986109657</c:v>
                </c:pt>
                <c:pt idx="1335">
                  <c:v>0.74919126657252089</c:v>
                </c:pt>
                <c:pt idx="1336">
                  <c:v>0.87355371207605303</c:v>
                </c:pt>
                <c:pt idx="1337">
                  <c:v>0.66681231791804874</c:v>
                </c:pt>
                <c:pt idx="1338">
                  <c:v>0.82025552114596789</c:v>
                </c:pt>
                <c:pt idx="1339">
                  <c:v>0.68701004382075481</c:v>
                </c:pt>
                <c:pt idx="1340">
                  <c:v>-0.14664401382665299</c:v>
                </c:pt>
                <c:pt idx="1341">
                  <c:v>-0.18217614111337649</c:v>
                </c:pt>
                <c:pt idx="1342">
                  <c:v>-0.33963905164428781</c:v>
                </c:pt>
                <c:pt idx="1343">
                  <c:v>-0.30410692435756431</c:v>
                </c:pt>
                <c:pt idx="1344">
                  <c:v>-0.20639357431907474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B-4299-92EB-BFBFE7B2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85903"/>
        <c:axId val="235987983"/>
      </c:scatterChart>
      <c:valAx>
        <c:axId val="235985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87983"/>
        <c:crosses val="autoZero"/>
        <c:crossBetween val="midCat"/>
      </c:valAx>
      <c:valAx>
        <c:axId val="235987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85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B$3" noThreeD="1"/>
</file>

<file path=xl/ctrlProps/ctrlProp2.xml><?xml version="1.0" encoding="utf-8"?>
<formControlPr xmlns="http://schemas.microsoft.com/office/spreadsheetml/2009/9/main" objectType="CheckBox" checked="Checked" fmlaLink="$C$3" noThreeD="1"/>
</file>

<file path=xl/ctrlProps/ctrlProp3.xml><?xml version="1.0" encoding="utf-8"?>
<formControlPr xmlns="http://schemas.microsoft.com/office/spreadsheetml/2009/9/main" objectType="CheckBox" checked="Checked" fmlaLink="$D$3" noThreeD="1"/>
</file>

<file path=xl/ctrlProps/ctrlProp4.xml><?xml version="1.0" encoding="utf-8"?>
<formControlPr xmlns="http://schemas.microsoft.com/office/spreadsheetml/2009/9/main" objectType="CheckBox" checked="Checked" fmlaLink="$E$3" noThreeD="1"/>
</file>

<file path=xl/ctrlProps/ctrlProp5.xml><?xml version="1.0" encoding="utf-8"?>
<formControlPr xmlns="http://schemas.microsoft.com/office/spreadsheetml/2009/9/main" objectType="CheckBox" checked="Checked" fmlaLink="$F$3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1</xdr:row>
          <xdr:rowOff>19050</xdr:rowOff>
        </xdr:from>
        <xdr:to>
          <xdr:col>8</xdr:col>
          <xdr:colOff>219075</xdr:colOff>
          <xdr:row>2</xdr:row>
          <xdr:rowOff>47625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729FF8CC-BDA9-4B54-AE1A-139C8E846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Chocolate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123825</xdr:colOff>
      <xdr:row>36</xdr:row>
      <xdr:rowOff>33337</xdr:rowOff>
    </xdr:from>
    <xdr:to>
      <xdr:col>7</xdr:col>
      <xdr:colOff>428625</xdr:colOff>
      <xdr:row>50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DBBCD-4501-440C-A1F8-8516B51CD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38100</xdr:rowOff>
        </xdr:from>
        <xdr:to>
          <xdr:col>10</xdr:col>
          <xdr:colOff>390525</xdr:colOff>
          <xdr:row>2</xdr:row>
          <xdr:rowOff>66675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60C90C03-9804-48FC-988B-F620266C5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DVDS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219075</xdr:colOff>
          <xdr:row>0</xdr:row>
          <xdr:rowOff>142875</xdr:rowOff>
        </xdr:from>
        <xdr:to>
          <xdr:col>12</xdr:col>
          <xdr:colOff>504825</xdr:colOff>
          <xdr:row>1</xdr:row>
          <xdr:rowOff>171450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2EC634D6-3492-4FA6-936F-688C44B10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Magazines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333375</xdr:colOff>
          <xdr:row>0</xdr:row>
          <xdr:rowOff>142875</xdr:rowOff>
        </xdr:from>
        <xdr:to>
          <xdr:col>15</xdr:col>
          <xdr:colOff>57150</xdr:colOff>
          <xdr:row>1</xdr:row>
          <xdr:rowOff>171450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F74EC405-B614-4A64-AF35-EDF417124B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561975</xdr:colOff>
          <xdr:row>0</xdr:row>
          <xdr:rowOff>152400</xdr:rowOff>
        </xdr:from>
        <xdr:to>
          <xdr:col>18</xdr:col>
          <xdr:colOff>95250</xdr:colOff>
          <xdr:row>1</xdr:row>
          <xdr:rowOff>180975</xdr:rowOff>
        </xdr:to>
        <xdr:sp macro="" textlink="">
          <xdr:nvSpPr>
            <xdr:cNvPr id="18437" name="Check Box 5" descr="Hot Dogs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D0D236AD-4F20-413F-8633-ACD06640F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Hot Dogs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142875</xdr:colOff>
      <xdr:row>5</xdr:row>
      <xdr:rowOff>157162</xdr:rowOff>
    </xdr:from>
    <xdr:to>
      <xdr:col>21</xdr:col>
      <xdr:colOff>85725</xdr:colOff>
      <xdr:row>18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3E3D8D-6DEA-4129-8DDB-5DB10CF8F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9</xdr:row>
      <xdr:rowOff>133350</xdr:rowOff>
    </xdr:from>
    <xdr:to>
      <xdr:col>14</xdr:col>
      <xdr:colOff>295275</xdr:colOff>
      <xdr:row>24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092D6C-225A-495B-97A3-C03C97E42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9</xdr:row>
      <xdr:rowOff>76200</xdr:rowOff>
    </xdr:from>
    <xdr:to>
      <xdr:col>15</xdr:col>
      <xdr:colOff>190500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09884-9D29-4581-B5D6-3848D2F6A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95250</xdr:rowOff>
    </xdr:from>
    <xdr:to>
      <xdr:col>14</xdr:col>
      <xdr:colOff>190500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47998-8EBB-4CD8-97F1-11EEBEB76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95250</xdr:rowOff>
    </xdr:from>
    <xdr:to>
      <xdr:col>14</xdr:col>
      <xdr:colOff>152400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C4682-A05D-4310-B7B7-E08837048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9525</xdr:rowOff>
    </xdr:from>
    <xdr:to>
      <xdr:col>13</xdr:col>
      <xdr:colOff>76200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74E96-26BD-4579-981B-CCC63404D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471487</xdr:colOff>
      <xdr:row>19</xdr:row>
      <xdr:rowOff>95250</xdr:rowOff>
    </xdr:from>
    <xdr:to>
      <xdr:col>14</xdr:col>
      <xdr:colOff>581025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7CA96-30FC-48E8-AF0F-5529BD581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1320</xdr:row>
      <xdr:rowOff>123826</xdr:rowOff>
    </xdr:from>
    <xdr:to>
      <xdr:col>19</xdr:col>
      <xdr:colOff>152400</xdr:colOff>
      <xdr:row>1330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0865F-2025-442B-AC41-2F7F51D9E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1333</xdr:row>
      <xdr:rowOff>76200</xdr:rowOff>
    </xdr:from>
    <xdr:to>
      <xdr:col>18</xdr:col>
      <xdr:colOff>257175</xdr:colOff>
      <xdr:row>1343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31783-259C-40C4-96D5-5B76524AA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1324</xdr:row>
      <xdr:rowOff>171451</xdr:rowOff>
    </xdr:from>
    <xdr:to>
      <xdr:col>18</xdr:col>
      <xdr:colOff>219075</xdr:colOff>
      <xdr:row>1335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4AA9D6-3026-401B-A40D-4D6D0A90B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209550</xdr:colOff>
      <xdr:row>1322</xdr:row>
      <xdr:rowOff>114300</xdr:rowOff>
    </xdr:from>
    <xdr:to>
      <xdr:col>21</xdr:col>
      <xdr:colOff>209550</xdr:colOff>
      <xdr:row>1332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3D606-9514-4ACC-9CFB-0CDF3D84E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323850</xdr:colOff>
      <xdr:row>1325</xdr:row>
      <xdr:rowOff>133351</xdr:rowOff>
    </xdr:from>
    <xdr:to>
      <xdr:col>22</xdr:col>
      <xdr:colOff>323850</xdr:colOff>
      <xdr:row>1335</xdr:row>
      <xdr:rowOff>161926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746558-9D4C-46B6-B391-26AD145B3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92765</xdr:colOff>
      <xdr:row>15</xdr:row>
      <xdr:rowOff>155712</xdr:rowOff>
    </xdr:from>
    <xdr:to>
      <xdr:col>17</xdr:col>
      <xdr:colOff>337930</xdr:colOff>
      <xdr:row>30</xdr:row>
      <xdr:rowOff>115956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8B111-43C5-42D8-8B70-D02FBF696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18</xdr:col>
      <xdr:colOff>1073426</xdr:colOff>
      <xdr:row>62</xdr:row>
      <xdr:rowOff>145774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D4E6F-913B-458B-AAFF-62BAF4366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13</xdr:row>
      <xdr:rowOff>11430</xdr:rowOff>
    </xdr:from>
    <xdr:to>
      <xdr:col>13</xdr:col>
      <xdr:colOff>373380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3B60B-EDB7-496E-A69F-16520DCB0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k,Checkboxs,Spark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k"/>
      <sheetName val="checkbox"/>
      <sheetName val="sparkline"/>
    </sheetNames>
    <sheetDataSet>
      <sheetData sheetId="0"/>
      <sheetData sheetId="1">
        <row r="4">
          <cell r="J4" t="str">
            <v>Chocolate</v>
          </cell>
          <cell r="K4" t="str">
            <v>DVDS</v>
          </cell>
          <cell r="L4" t="str">
            <v>Magazines</v>
          </cell>
          <cell r="M4" t="str">
            <v>Soda</v>
          </cell>
          <cell r="N4" t="str">
            <v>Hot Dogs</v>
          </cell>
        </row>
        <row r="5">
          <cell r="B5" t="str">
            <v>Chocolate</v>
          </cell>
          <cell r="C5" t="str">
            <v>DVDS</v>
          </cell>
          <cell r="D5" t="str">
            <v>Magazines</v>
          </cell>
          <cell r="E5" t="str">
            <v>Soda</v>
          </cell>
          <cell r="F5" t="str">
            <v>Hot Dogs</v>
          </cell>
          <cell r="J5">
            <v>857</v>
          </cell>
          <cell r="K5">
            <v>5820</v>
          </cell>
          <cell r="L5">
            <v>3374</v>
          </cell>
          <cell r="M5">
            <v>3036</v>
          </cell>
          <cell r="N5">
            <v>2564</v>
          </cell>
        </row>
        <row r="6">
          <cell r="B6">
            <v>857</v>
          </cell>
          <cell r="C6">
            <v>5820</v>
          </cell>
          <cell r="D6">
            <v>3374</v>
          </cell>
          <cell r="E6">
            <v>3036</v>
          </cell>
          <cell r="F6">
            <v>2564</v>
          </cell>
          <cell r="J6">
            <v>1050</v>
          </cell>
          <cell r="K6">
            <v>8656</v>
          </cell>
          <cell r="L6">
            <v>3821</v>
          </cell>
          <cell r="M6">
            <v>3589</v>
          </cell>
          <cell r="N6">
            <v>2615</v>
          </cell>
        </row>
        <row r="7">
          <cell r="B7">
            <v>1050</v>
          </cell>
          <cell r="C7">
            <v>8656</v>
          </cell>
          <cell r="D7">
            <v>3821</v>
          </cell>
          <cell r="E7">
            <v>3589</v>
          </cell>
          <cell r="F7">
            <v>2615</v>
          </cell>
          <cell r="J7">
            <v>863</v>
          </cell>
          <cell r="K7">
            <v>6749</v>
          </cell>
          <cell r="L7">
            <v>2857</v>
          </cell>
          <cell r="M7">
            <v>3279</v>
          </cell>
          <cell r="N7">
            <v>2512</v>
          </cell>
        </row>
        <row r="8">
          <cell r="B8">
            <v>863</v>
          </cell>
          <cell r="C8">
            <v>6749</v>
          </cell>
          <cell r="D8">
            <v>2857</v>
          </cell>
          <cell r="E8">
            <v>3279</v>
          </cell>
          <cell r="F8">
            <v>2512</v>
          </cell>
          <cell r="J8">
            <v>933</v>
          </cell>
          <cell r="K8">
            <v>5580</v>
          </cell>
          <cell r="L8">
            <v>3284</v>
          </cell>
          <cell r="M8">
            <v>3981</v>
          </cell>
          <cell r="N8">
            <v>2705</v>
          </cell>
        </row>
        <row r="9">
          <cell r="B9">
            <v>933</v>
          </cell>
          <cell r="C9">
            <v>5580</v>
          </cell>
          <cell r="D9">
            <v>3284</v>
          </cell>
          <cell r="E9">
            <v>3981</v>
          </cell>
          <cell r="F9">
            <v>2705</v>
          </cell>
          <cell r="J9">
            <v>905</v>
          </cell>
          <cell r="K9">
            <v>8534</v>
          </cell>
          <cell r="L9">
            <v>3923</v>
          </cell>
          <cell r="M9">
            <v>3411</v>
          </cell>
          <cell r="N9">
            <v>2386</v>
          </cell>
        </row>
        <row r="10">
          <cell r="B10">
            <v>905</v>
          </cell>
          <cell r="C10">
            <v>8534</v>
          </cell>
          <cell r="D10">
            <v>3923</v>
          </cell>
          <cell r="E10">
            <v>3411</v>
          </cell>
          <cell r="F10">
            <v>2386</v>
          </cell>
          <cell r="J10">
            <v>901</v>
          </cell>
          <cell r="K10">
            <v>6837</v>
          </cell>
          <cell r="L10">
            <v>3837</v>
          </cell>
          <cell r="M10">
            <v>3484</v>
          </cell>
          <cell r="N10">
            <v>2977</v>
          </cell>
        </row>
        <row r="11">
          <cell r="B11">
            <v>901</v>
          </cell>
          <cell r="C11">
            <v>6837</v>
          </cell>
          <cell r="D11">
            <v>3837</v>
          </cell>
          <cell r="E11">
            <v>3484</v>
          </cell>
          <cell r="F11">
            <v>2977</v>
          </cell>
          <cell r="J11">
            <v>597</v>
          </cell>
          <cell r="K11">
            <v>7794</v>
          </cell>
          <cell r="L11">
            <v>2713</v>
          </cell>
          <cell r="M11">
            <v>3498</v>
          </cell>
          <cell r="N11">
            <v>2946</v>
          </cell>
        </row>
        <row r="12">
          <cell r="B12">
            <v>597</v>
          </cell>
          <cell r="C12">
            <v>7794</v>
          </cell>
          <cell r="D12">
            <v>2713</v>
          </cell>
          <cell r="E12">
            <v>3498</v>
          </cell>
          <cell r="F12">
            <v>2946</v>
          </cell>
          <cell r="J12">
            <v>1185</v>
          </cell>
          <cell r="K12">
            <v>8708</v>
          </cell>
          <cell r="L12">
            <v>3375</v>
          </cell>
          <cell r="M12">
            <v>3169</v>
          </cell>
          <cell r="N12">
            <v>2729</v>
          </cell>
        </row>
        <row r="13">
          <cell r="B13">
            <v>1185</v>
          </cell>
          <cell r="C13">
            <v>8708</v>
          </cell>
          <cell r="D13">
            <v>3375</v>
          </cell>
          <cell r="E13">
            <v>3169</v>
          </cell>
          <cell r="F13">
            <v>2729</v>
          </cell>
          <cell r="J13">
            <v>565</v>
          </cell>
          <cell r="K13">
            <v>8892</v>
          </cell>
          <cell r="L13">
            <v>3674</v>
          </cell>
          <cell r="M13">
            <v>3660</v>
          </cell>
          <cell r="N13">
            <v>2977</v>
          </cell>
        </row>
        <row r="14">
          <cell r="B14">
            <v>565</v>
          </cell>
          <cell r="C14">
            <v>8892</v>
          </cell>
          <cell r="D14">
            <v>3674</v>
          </cell>
          <cell r="E14">
            <v>3660</v>
          </cell>
          <cell r="F14">
            <v>2977</v>
          </cell>
          <cell r="J14">
            <v>964</v>
          </cell>
          <cell r="K14">
            <v>6338</v>
          </cell>
          <cell r="L14">
            <v>2640</v>
          </cell>
          <cell r="M14">
            <v>3797</v>
          </cell>
          <cell r="N14">
            <v>2322</v>
          </cell>
        </row>
        <row r="15">
          <cell r="B15">
            <v>964</v>
          </cell>
          <cell r="C15">
            <v>6338</v>
          </cell>
          <cell r="D15">
            <v>2640</v>
          </cell>
          <cell r="E15">
            <v>3797</v>
          </cell>
          <cell r="F15">
            <v>2322</v>
          </cell>
          <cell r="J15">
            <v>982</v>
          </cell>
          <cell r="K15">
            <v>7258</v>
          </cell>
          <cell r="L15">
            <v>2926</v>
          </cell>
          <cell r="M15">
            <v>3201</v>
          </cell>
          <cell r="N15">
            <v>2939</v>
          </cell>
        </row>
        <row r="16">
          <cell r="B16">
            <v>982</v>
          </cell>
          <cell r="C16">
            <v>7258</v>
          </cell>
          <cell r="D16">
            <v>2926</v>
          </cell>
          <cell r="E16">
            <v>3201</v>
          </cell>
          <cell r="F16">
            <v>2939</v>
          </cell>
          <cell r="J16">
            <v>658</v>
          </cell>
          <cell r="K16">
            <v>5468</v>
          </cell>
          <cell r="L16">
            <v>2360</v>
          </cell>
          <cell r="M16">
            <v>3738</v>
          </cell>
          <cell r="N16">
            <v>2648</v>
          </cell>
        </row>
        <row r="17">
          <cell r="B17">
            <v>658</v>
          </cell>
          <cell r="C17">
            <v>5468</v>
          </cell>
          <cell r="D17">
            <v>2360</v>
          </cell>
          <cell r="E17">
            <v>3738</v>
          </cell>
          <cell r="F17">
            <v>2648</v>
          </cell>
          <cell r="J17">
            <v>961</v>
          </cell>
          <cell r="K17">
            <v>8690</v>
          </cell>
          <cell r="L17">
            <v>3466</v>
          </cell>
          <cell r="M17">
            <v>3374</v>
          </cell>
          <cell r="N17">
            <v>2619</v>
          </cell>
        </row>
        <row r="18">
          <cell r="B18">
            <v>961</v>
          </cell>
          <cell r="C18">
            <v>8690</v>
          </cell>
          <cell r="D18">
            <v>3466</v>
          </cell>
          <cell r="E18">
            <v>3374</v>
          </cell>
          <cell r="F18">
            <v>2619</v>
          </cell>
          <cell r="J18">
            <v>691</v>
          </cell>
          <cell r="K18">
            <v>7054</v>
          </cell>
          <cell r="L18">
            <v>2888</v>
          </cell>
          <cell r="M18">
            <v>3371</v>
          </cell>
          <cell r="N18">
            <v>2449</v>
          </cell>
        </row>
        <row r="19">
          <cell r="B19">
            <v>691</v>
          </cell>
          <cell r="C19">
            <v>7054</v>
          </cell>
          <cell r="D19">
            <v>2888</v>
          </cell>
          <cell r="E19">
            <v>3371</v>
          </cell>
          <cell r="F19">
            <v>2449</v>
          </cell>
          <cell r="J19">
            <v>695</v>
          </cell>
          <cell r="K19">
            <v>8988</v>
          </cell>
          <cell r="L19">
            <v>2433</v>
          </cell>
          <cell r="M19">
            <v>3211</v>
          </cell>
          <cell r="N19">
            <v>2589</v>
          </cell>
        </row>
        <row r="20">
          <cell r="B20">
            <v>695</v>
          </cell>
          <cell r="C20">
            <v>8988</v>
          </cell>
          <cell r="D20">
            <v>2433</v>
          </cell>
          <cell r="E20">
            <v>3211</v>
          </cell>
          <cell r="F20">
            <v>2589</v>
          </cell>
          <cell r="J20">
            <v>1065</v>
          </cell>
          <cell r="K20">
            <v>5658</v>
          </cell>
          <cell r="L20">
            <v>2085</v>
          </cell>
          <cell r="M20">
            <v>3622</v>
          </cell>
          <cell r="N20">
            <v>2919</v>
          </cell>
        </row>
        <row r="21">
          <cell r="B21">
            <v>1065</v>
          </cell>
          <cell r="C21">
            <v>5658</v>
          </cell>
          <cell r="D21">
            <v>2085</v>
          </cell>
          <cell r="E21">
            <v>3622</v>
          </cell>
          <cell r="F21">
            <v>2919</v>
          </cell>
          <cell r="J21">
            <v>851</v>
          </cell>
          <cell r="K21">
            <v>6781</v>
          </cell>
          <cell r="L21">
            <v>3392</v>
          </cell>
          <cell r="M21">
            <v>3812</v>
          </cell>
          <cell r="N21">
            <v>2533</v>
          </cell>
        </row>
        <row r="22">
          <cell r="B22">
            <v>851</v>
          </cell>
          <cell r="C22">
            <v>6781</v>
          </cell>
          <cell r="D22">
            <v>3392</v>
          </cell>
          <cell r="E22">
            <v>3812</v>
          </cell>
          <cell r="F22">
            <v>2533</v>
          </cell>
          <cell r="J22">
            <v>636</v>
          </cell>
          <cell r="K22">
            <v>5423</v>
          </cell>
          <cell r="L22">
            <v>3714</v>
          </cell>
          <cell r="M22">
            <v>3458</v>
          </cell>
          <cell r="N22">
            <v>2590</v>
          </cell>
        </row>
        <row r="23">
          <cell r="B23">
            <v>636</v>
          </cell>
          <cell r="C23">
            <v>5423</v>
          </cell>
          <cell r="D23">
            <v>3714</v>
          </cell>
          <cell r="E23">
            <v>3458</v>
          </cell>
          <cell r="F23">
            <v>2590</v>
          </cell>
          <cell r="J23">
            <v>989</v>
          </cell>
          <cell r="K23">
            <v>7763</v>
          </cell>
          <cell r="L23">
            <v>2534</v>
          </cell>
          <cell r="M23">
            <v>3101</v>
          </cell>
          <cell r="N23">
            <v>2596</v>
          </cell>
        </row>
        <row r="24">
          <cell r="B24">
            <v>989</v>
          </cell>
          <cell r="C24">
            <v>7763</v>
          </cell>
          <cell r="D24">
            <v>2534</v>
          </cell>
          <cell r="E24">
            <v>3101</v>
          </cell>
          <cell r="F24">
            <v>2596</v>
          </cell>
          <cell r="J24">
            <v>1102</v>
          </cell>
          <cell r="K24">
            <v>5893</v>
          </cell>
          <cell r="L24">
            <v>2456</v>
          </cell>
          <cell r="M24">
            <v>3687</v>
          </cell>
          <cell r="N24">
            <v>2581</v>
          </cell>
        </row>
        <row r="25">
          <cell r="B25">
            <v>1102</v>
          </cell>
          <cell r="C25">
            <v>5893</v>
          </cell>
          <cell r="D25">
            <v>2456</v>
          </cell>
          <cell r="E25">
            <v>3687</v>
          </cell>
          <cell r="F25">
            <v>2581</v>
          </cell>
          <cell r="J25">
            <v>811</v>
          </cell>
          <cell r="K25">
            <v>8391</v>
          </cell>
          <cell r="L25">
            <v>3308</v>
          </cell>
          <cell r="M25">
            <v>3771</v>
          </cell>
          <cell r="N25">
            <v>2376</v>
          </cell>
        </row>
        <row r="26">
          <cell r="B26">
            <v>811</v>
          </cell>
          <cell r="C26">
            <v>8391</v>
          </cell>
          <cell r="D26">
            <v>3308</v>
          </cell>
          <cell r="E26">
            <v>3771</v>
          </cell>
          <cell r="F26">
            <v>2376</v>
          </cell>
          <cell r="J26">
            <v>766</v>
          </cell>
          <cell r="K26">
            <v>5631</v>
          </cell>
          <cell r="L26">
            <v>3009</v>
          </cell>
          <cell r="M26">
            <v>3641</v>
          </cell>
          <cell r="N26">
            <v>2341</v>
          </cell>
        </row>
        <row r="27">
          <cell r="B27">
            <v>766</v>
          </cell>
          <cell r="C27">
            <v>5631</v>
          </cell>
          <cell r="D27">
            <v>3009</v>
          </cell>
          <cell r="E27">
            <v>3641</v>
          </cell>
          <cell r="F27">
            <v>2341</v>
          </cell>
          <cell r="J27">
            <v>777</v>
          </cell>
          <cell r="K27">
            <v>8995</v>
          </cell>
          <cell r="L27">
            <v>2395</v>
          </cell>
          <cell r="M27">
            <v>3627</v>
          </cell>
          <cell r="N27">
            <v>2667</v>
          </cell>
        </row>
        <row r="28">
          <cell r="B28">
            <v>777</v>
          </cell>
          <cell r="C28">
            <v>8995</v>
          </cell>
          <cell r="D28">
            <v>2395</v>
          </cell>
          <cell r="E28">
            <v>3627</v>
          </cell>
          <cell r="F28">
            <v>2667</v>
          </cell>
          <cell r="J28">
            <v>625</v>
          </cell>
          <cell r="K28">
            <v>5864</v>
          </cell>
          <cell r="L28">
            <v>2430</v>
          </cell>
          <cell r="M28">
            <v>3303</v>
          </cell>
          <cell r="N28">
            <v>2410</v>
          </cell>
        </row>
        <row r="29">
          <cell r="B29">
            <v>625</v>
          </cell>
          <cell r="C29">
            <v>5864</v>
          </cell>
          <cell r="D29">
            <v>2430</v>
          </cell>
          <cell r="E29">
            <v>3303</v>
          </cell>
          <cell r="F29">
            <v>2410</v>
          </cell>
          <cell r="J29">
            <v>560</v>
          </cell>
          <cell r="K29">
            <v>8927</v>
          </cell>
          <cell r="L29">
            <v>3065</v>
          </cell>
          <cell r="M29">
            <v>3574</v>
          </cell>
          <cell r="N29">
            <v>2107</v>
          </cell>
        </row>
        <row r="30">
          <cell r="B30">
            <v>560</v>
          </cell>
          <cell r="C30">
            <v>8927</v>
          </cell>
          <cell r="D30">
            <v>3065</v>
          </cell>
          <cell r="E30">
            <v>3574</v>
          </cell>
          <cell r="F30">
            <v>2107</v>
          </cell>
          <cell r="J30">
            <v>970</v>
          </cell>
          <cell r="K30">
            <v>7615</v>
          </cell>
          <cell r="L30">
            <v>3716</v>
          </cell>
          <cell r="M30">
            <v>3704</v>
          </cell>
          <cell r="N30">
            <v>2623</v>
          </cell>
        </row>
        <row r="31">
          <cell r="B31">
            <v>970</v>
          </cell>
          <cell r="C31">
            <v>7615</v>
          </cell>
          <cell r="D31">
            <v>3716</v>
          </cell>
          <cell r="E31">
            <v>3704</v>
          </cell>
          <cell r="F31">
            <v>2623</v>
          </cell>
          <cell r="J31">
            <v>888</v>
          </cell>
          <cell r="K31">
            <v>5373</v>
          </cell>
          <cell r="L31">
            <v>3800</v>
          </cell>
          <cell r="M31">
            <v>3424</v>
          </cell>
          <cell r="N31">
            <v>2098</v>
          </cell>
        </row>
        <row r="32">
          <cell r="B32">
            <v>888</v>
          </cell>
          <cell r="C32">
            <v>5373</v>
          </cell>
          <cell r="D32">
            <v>3800</v>
          </cell>
          <cell r="E32">
            <v>3424</v>
          </cell>
          <cell r="F32">
            <v>2098</v>
          </cell>
          <cell r="J32">
            <v>525</v>
          </cell>
          <cell r="K32">
            <v>5845</v>
          </cell>
          <cell r="L32">
            <v>3164</v>
          </cell>
          <cell r="M32">
            <v>3624</v>
          </cell>
          <cell r="N32">
            <v>2793</v>
          </cell>
        </row>
        <row r="33">
          <cell r="B33">
            <v>525</v>
          </cell>
          <cell r="C33">
            <v>5845</v>
          </cell>
          <cell r="D33">
            <v>3164</v>
          </cell>
          <cell r="E33">
            <v>3624</v>
          </cell>
          <cell r="F33">
            <v>2793</v>
          </cell>
          <cell r="J33">
            <v>675</v>
          </cell>
          <cell r="K33">
            <v>5986</v>
          </cell>
          <cell r="L33">
            <v>3241</v>
          </cell>
          <cell r="M33">
            <v>3117</v>
          </cell>
          <cell r="N33">
            <v>2235</v>
          </cell>
        </row>
        <row r="34">
          <cell r="B34">
            <v>675</v>
          </cell>
          <cell r="C34">
            <v>5986</v>
          </cell>
          <cell r="D34">
            <v>3241</v>
          </cell>
          <cell r="E34">
            <v>3117</v>
          </cell>
          <cell r="F34">
            <v>2235</v>
          </cell>
          <cell r="J34">
            <v>1113</v>
          </cell>
          <cell r="K34">
            <v>8049</v>
          </cell>
          <cell r="L34">
            <v>3925</v>
          </cell>
          <cell r="M34">
            <v>3611</v>
          </cell>
          <cell r="N34">
            <v>2865</v>
          </cell>
        </row>
        <row r="35">
          <cell r="B35">
            <v>1113</v>
          </cell>
          <cell r="C35">
            <v>8049</v>
          </cell>
          <cell r="D35">
            <v>3925</v>
          </cell>
          <cell r="E35">
            <v>3611</v>
          </cell>
          <cell r="F35">
            <v>2865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Practical%201%20baker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Practical%201%20baker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Practical%201%20Pivot%20Tabl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Practical%201%20Pivot%20Table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 Knight 047" refreshedDate="45499.747285185185" createdVersion="7" refreshedVersion="7" minRefreshableVersion="3" recordCount="1095" xr:uid="{59D39389-6A4F-4440-94CC-16D8F0645E86}">
  <cacheSource type="worksheet">
    <worksheetSource ref="A1:I1096" sheet="Sheet1" r:id="rId2"/>
  </cacheSource>
  <cacheFields count="9">
    <cacheField name="Date" numFmtId="14">
      <sharedItems containsSemiMixedTypes="0" containsNonDate="0" containsDate="1" containsString="0" minDate="2013-01-01T00:00:00" maxDate="2016-01-01T00:00:00"/>
    </cacheField>
    <cacheField name="Weekday" numFmtId="14">
      <sharedItems count="7">
        <s v="Tuesday"/>
        <s v="Wednesday"/>
        <s v="Thursday"/>
        <s v="Friday"/>
        <s v="Saturday"/>
        <s v="Sunday"/>
        <s v="Monday"/>
      </sharedItems>
    </cacheField>
    <cacheField name="Month 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akes" numFmtId="0">
      <sharedItems containsSemiMixedTypes="0" containsString="0" containsNumber="1" containsInteger="1" minValue="32" maxValue="165"/>
    </cacheField>
    <cacheField name="Pies" numFmtId="0">
      <sharedItems containsSemiMixedTypes="0" containsString="0" containsNumber="1" containsInteger="1" minValue="16" maxValue="98"/>
    </cacheField>
    <cacheField name="Cookies" numFmtId="0">
      <sharedItems containsSemiMixedTypes="0" containsString="0" containsNumber="1" containsInteger="1" minValue="222" maxValue="1152"/>
    </cacheField>
    <cacheField name="Smoothies" numFmtId="0">
      <sharedItems containsSemiMixedTypes="0" containsString="0" containsNumber="1" containsInteger="1" minValue="50" maxValue="551"/>
    </cacheField>
    <cacheField name="Coffee" numFmtId="0">
      <sharedItems containsSemiMixedTypes="0" containsString="0" containsNumber="1" containsInteger="1" minValue="111" maxValue="771"/>
    </cacheField>
    <cacheField name="promo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 Knight 047" refreshedDate="45499.833288194444" createdVersion="7" refreshedVersion="7" minRefreshableVersion="3" recordCount="1276" xr:uid="{3C2566CA-A9A5-48DA-8006-3E33901F3725}">
  <cacheSource type="worksheet">
    <worksheetSource ref="A1:B1277" sheet="Sheet2" r:id="rId2"/>
  </cacheSource>
  <cacheFields count="2">
    <cacheField name="Response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  <cacheField name="Question" numFmtId="0">
      <sharedItems count="7">
        <s v="Likely To Buy"/>
        <s v="Easy to cook"/>
        <s v="Attractive packaging"/>
        <s v="Too expensive"/>
        <s v="Better tasting"/>
        <s v="Nutritious meal"/>
        <s v="Recommend to frie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 Knight 047" refreshedDate="45499.726981018517" createdVersion="7" refreshedVersion="7" minRefreshableVersion="3" recordCount="1326" xr:uid="{F765C102-8068-4380-9889-F3DD1C9BD45E}">
  <cacheSource type="worksheet">
    <worksheetSource ref="A1:D1327" sheet="Sheet1" r:id="rId2"/>
  </cacheSource>
  <cacheFields count="4">
    <cacheField name="Product" numFmtId="0">
      <sharedItems count="30">
        <s v="Tape 10"/>
        <s v="Safety 8"/>
        <s v="Safety 2"/>
        <s v="Safety 1"/>
        <s v="Adhesive 4"/>
        <s v="Adhesive 9"/>
        <s v="Adhesive 10"/>
        <s v="Safety 3"/>
        <s v="Tape 8"/>
        <s v="Tape 1"/>
        <s v="Safety 6"/>
        <s v="Safety 9"/>
        <s v="Safety 7"/>
        <s v="Tape 7"/>
        <s v="Tape 5"/>
        <s v="Safety 4"/>
        <s v="Adhesive 6"/>
        <s v="Tape 4"/>
        <s v="Tape 9"/>
        <s v="Tape 6"/>
        <s v="Adhesive 5"/>
        <s v="Adhesive 2"/>
        <s v="Tape 2"/>
        <s v="Adhesive 7"/>
        <s v="Safety 10"/>
        <s v="Safety 5"/>
        <s v="Adhesive 3"/>
        <s v="Adhesive 8"/>
        <s v="Tape 3"/>
        <s v="Adhesive 1"/>
      </sharedItems>
    </cacheField>
    <cacheField name="Month" numFmtId="0">
      <sharedItems count="12">
        <s v="April"/>
        <s v="August"/>
        <s v="February"/>
        <s v="November"/>
        <s v="October"/>
        <s v="January"/>
        <s v="December"/>
        <s v="September"/>
        <s v="May"/>
        <s v="July"/>
        <s v="March"/>
        <s v="June"/>
      </sharedItems>
    </cacheField>
    <cacheField name="Store" numFmtId="0">
      <sharedItems count="2">
        <s v="downtown"/>
        <s v="uptown"/>
      </sharedItems>
    </cacheField>
    <cacheField name="Price" numFmtId="0">
      <sharedItems containsSemiMixedTypes="0" containsString="0" containsNumber="1" minValue="2.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 Knight 047" refreshedDate="45421.570407175925" createdVersion="7" refreshedVersion="7" minRefreshableVersion="3" recordCount="1326" xr:uid="{3FFB7884-684D-4A8A-A9E0-C268A15EC0B3}">
  <cacheSource type="worksheet">
    <worksheetSource ref="A1:C1327" sheet="Sheet1" r:id="rId2"/>
  </cacheSource>
  <cacheFields count="4">
    <cacheField name="Product" numFmtId="0">
      <sharedItems count="30">
        <s v="Tape 10"/>
        <s v="Safety 8"/>
        <s v="Safety 2"/>
        <s v="Safety 1"/>
        <s v="Adhesive 4"/>
        <s v="Adhesive 9"/>
        <s v="Adhesive 10"/>
        <s v="Safety 3"/>
        <s v="Tape 8"/>
        <s v="Tape 1"/>
        <s v="Safety 6"/>
        <s v="Safety 9"/>
        <s v="Safety 7"/>
        <s v="Tape 7"/>
        <s v="Tape 5"/>
        <s v="Safety 4"/>
        <s v="Adhesive 6"/>
        <s v="Tape 4"/>
        <s v="Tape 9"/>
        <s v="Tape 6"/>
        <s v="Adhesive 5"/>
        <s v="Adhesive 2"/>
        <s v="Tape 2"/>
        <s v="Adhesive 7"/>
        <s v="Safety 10"/>
        <s v="Safety 5"/>
        <s v="Adhesive 3"/>
        <s v="Adhesive 8"/>
        <s v="Tape 3"/>
        <s v="Adhesive 1"/>
      </sharedItems>
    </cacheField>
    <cacheField name="Month" numFmtId="0">
      <sharedItems count="12">
        <s v="April"/>
        <s v="August"/>
        <s v="February"/>
        <s v="November"/>
        <s v="October"/>
        <s v="January"/>
        <s v="December"/>
        <s v="September"/>
        <s v="May"/>
        <s v="July"/>
        <s v="March"/>
        <s v="June"/>
      </sharedItems>
    </cacheField>
    <cacheField name="Store" numFmtId="0">
      <sharedItems count="2">
        <s v="downtown"/>
        <s v="uptown"/>
      </sharedItems>
    </cacheField>
    <cacheField name="Price" numFmtId="0">
      <sharedItems count="6">
        <s v="$2.50"/>
        <s v="$10.00"/>
        <s v="$12.00"/>
        <s v="$7.00"/>
        <s v="$3.00"/>
        <s v="$8.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d v="2013-01-01T00:00:00"/>
    <x v="0"/>
    <x v="0"/>
    <n v="79"/>
    <n v="46"/>
    <n v="518"/>
    <n v="60"/>
    <n v="233"/>
    <s v="none"/>
  </r>
  <r>
    <d v="2013-01-02T00:00:00"/>
    <x v="1"/>
    <x v="0"/>
    <n v="91"/>
    <n v="50"/>
    <n v="539"/>
    <n v="161"/>
    <n v="427"/>
    <s v="none"/>
  </r>
  <r>
    <d v="2013-01-03T00:00:00"/>
    <x v="2"/>
    <x v="0"/>
    <n v="47"/>
    <n v="60"/>
    <n v="222"/>
    <n v="166"/>
    <n v="347"/>
    <s v="none"/>
  </r>
  <r>
    <d v="2013-01-04T00:00:00"/>
    <x v="3"/>
    <x v="0"/>
    <n v="89"/>
    <n v="64"/>
    <n v="734"/>
    <n v="153"/>
    <n v="358"/>
    <s v="none"/>
  </r>
  <r>
    <d v="2013-01-05T00:00:00"/>
    <x v="4"/>
    <x v="0"/>
    <n v="112"/>
    <n v="73"/>
    <n v="764"/>
    <n v="240"/>
    <n v="392"/>
    <s v="none"/>
  </r>
  <r>
    <d v="2013-01-06T00:00:00"/>
    <x v="5"/>
    <x v="0"/>
    <n v="89"/>
    <n v="57"/>
    <n v="922"/>
    <n v="259"/>
    <n v="510"/>
    <s v="none"/>
  </r>
  <r>
    <d v="2013-01-07T00:00:00"/>
    <x v="6"/>
    <x v="0"/>
    <n v="70"/>
    <n v="50"/>
    <n v="476"/>
    <n v="120"/>
    <n v="334"/>
    <s v="none"/>
  </r>
  <r>
    <d v="2013-01-08T00:00:00"/>
    <x v="0"/>
    <x v="0"/>
    <n v="70"/>
    <n v="48"/>
    <n v="496"/>
    <n v="222"/>
    <n v="316"/>
    <s v="none"/>
  </r>
  <r>
    <d v="2013-01-09T00:00:00"/>
    <x v="1"/>
    <x v="0"/>
    <n v="59"/>
    <n v="37"/>
    <n v="587"/>
    <n v="181"/>
    <n v="156"/>
    <s v="none"/>
  </r>
  <r>
    <d v="2013-01-10T00:00:00"/>
    <x v="2"/>
    <x v="0"/>
    <n v="71"/>
    <n v="36"/>
    <n v="488"/>
    <n v="178"/>
    <n v="298"/>
    <s v="none"/>
  </r>
  <r>
    <d v="2013-01-11T00:00:00"/>
    <x v="3"/>
    <x v="0"/>
    <n v="74"/>
    <n v="50"/>
    <n v="645"/>
    <n v="100"/>
    <n v="490"/>
    <s v="none"/>
  </r>
  <r>
    <d v="2013-01-12T00:00:00"/>
    <x v="4"/>
    <x v="0"/>
    <n v="119"/>
    <n v="71"/>
    <n v="438"/>
    <n v="162"/>
    <n v="416"/>
    <s v="none"/>
  </r>
  <r>
    <d v="2013-01-13T00:00:00"/>
    <x v="5"/>
    <x v="0"/>
    <n v="90"/>
    <n v="51"/>
    <n v="568"/>
    <n v="137"/>
    <n v="434"/>
    <s v="none"/>
  </r>
  <r>
    <d v="2013-01-14T00:00:00"/>
    <x v="6"/>
    <x v="0"/>
    <n v="96"/>
    <n v="48"/>
    <n v="585"/>
    <n v="194"/>
    <n v="573"/>
    <s v="promotion"/>
  </r>
  <r>
    <d v="2013-01-15T00:00:00"/>
    <x v="0"/>
    <x v="0"/>
    <n v="62"/>
    <n v="56"/>
    <n v="536"/>
    <n v="112"/>
    <n v="287"/>
    <s v="none"/>
  </r>
  <r>
    <d v="2013-01-16T00:00:00"/>
    <x v="1"/>
    <x v="0"/>
    <n v="48"/>
    <n v="33"/>
    <n v="336"/>
    <n v="151"/>
    <n v="420"/>
    <s v="none"/>
  </r>
  <r>
    <d v="2013-01-17T00:00:00"/>
    <x v="2"/>
    <x v="0"/>
    <n v="58"/>
    <n v="67"/>
    <n v="404"/>
    <n v="166"/>
    <n v="376"/>
    <s v="none"/>
  </r>
  <r>
    <d v="2013-01-18T00:00:00"/>
    <x v="3"/>
    <x v="0"/>
    <n v="74"/>
    <n v="74"/>
    <n v="533"/>
    <n v="181"/>
    <n v="456"/>
    <s v="none"/>
  </r>
  <r>
    <d v="2013-01-19T00:00:00"/>
    <x v="4"/>
    <x v="0"/>
    <n v="94"/>
    <n v="45"/>
    <n v="470"/>
    <n v="208"/>
    <n v="584"/>
    <s v="none"/>
  </r>
  <r>
    <d v="2013-01-20T00:00:00"/>
    <x v="5"/>
    <x v="0"/>
    <n v="97"/>
    <n v="54"/>
    <n v="395"/>
    <n v="231"/>
    <n v="411"/>
    <s v="none"/>
  </r>
  <r>
    <d v="2013-01-21T00:00:00"/>
    <x v="6"/>
    <x v="0"/>
    <n v="79"/>
    <n v="36"/>
    <n v="431"/>
    <n v="159"/>
    <n v="308"/>
    <s v="none"/>
  </r>
  <r>
    <d v="2013-01-22T00:00:00"/>
    <x v="0"/>
    <x v="0"/>
    <n v="67"/>
    <n v="39"/>
    <n v="276"/>
    <n v="204"/>
    <n v="382"/>
    <s v="none"/>
  </r>
  <r>
    <d v="2013-01-23T00:00:00"/>
    <x v="1"/>
    <x v="0"/>
    <n v="81"/>
    <n v="43"/>
    <n v="387"/>
    <n v="184"/>
    <n v="295"/>
    <s v="none"/>
  </r>
  <r>
    <d v="2013-01-24T00:00:00"/>
    <x v="2"/>
    <x v="0"/>
    <n v="71"/>
    <n v="42"/>
    <n v="456"/>
    <n v="114"/>
    <n v="365"/>
    <s v="none"/>
  </r>
  <r>
    <d v="2013-01-25T00:00:00"/>
    <x v="3"/>
    <x v="0"/>
    <n v="95"/>
    <n v="58"/>
    <n v="647"/>
    <n v="113"/>
    <n v="362"/>
    <s v="none"/>
  </r>
  <r>
    <d v="2013-01-26T00:00:00"/>
    <x v="4"/>
    <x v="0"/>
    <n v="95"/>
    <n v="16"/>
    <n v="597"/>
    <n v="178"/>
    <n v="425"/>
    <s v="none"/>
  </r>
  <r>
    <d v="2013-01-27T00:00:00"/>
    <x v="5"/>
    <x v="0"/>
    <n v="93"/>
    <n v="66"/>
    <n v="470"/>
    <n v="192"/>
    <n v="355"/>
    <s v="none"/>
  </r>
  <r>
    <d v="2013-01-28T00:00:00"/>
    <x v="6"/>
    <x v="0"/>
    <n v="60"/>
    <n v="46"/>
    <n v="590"/>
    <n v="203"/>
    <n v="255"/>
    <s v="none"/>
  </r>
  <r>
    <d v="2013-01-29T00:00:00"/>
    <x v="0"/>
    <x v="0"/>
    <n v="79"/>
    <n v="38"/>
    <n v="535"/>
    <n v="141"/>
    <n v="287"/>
    <s v="none"/>
  </r>
  <r>
    <d v="2013-01-30T00:00:00"/>
    <x v="1"/>
    <x v="0"/>
    <n v="80"/>
    <n v="40"/>
    <n v="397"/>
    <n v="204"/>
    <n v="382"/>
    <s v="none"/>
  </r>
  <r>
    <d v="2013-01-31T00:00:00"/>
    <x v="2"/>
    <x v="0"/>
    <n v="77"/>
    <n v="45"/>
    <n v="508"/>
    <n v="181"/>
    <n v="503"/>
    <s v="none"/>
  </r>
  <r>
    <d v="2013-02-01T00:00:00"/>
    <x v="3"/>
    <x v="1"/>
    <n v="71"/>
    <n v="59"/>
    <n v="731"/>
    <n v="236"/>
    <n v="419"/>
    <s v="none"/>
  </r>
  <r>
    <d v="2013-02-02T00:00:00"/>
    <x v="4"/>
    <x v="1"/>
    <n v="89"/>
    <n v="62"/>
    <n v="602"/>
    <n v="213"/>
    <n v="329"/>
    <s v="none"/>
  </r>
  <r>
    <d v="2013-02-03T00:00:00"/>
    <x v="5"/>
    <x v="1"/>
    <n v="90"/>
    <n v="59"/>
    <n v="536"/>
    <n v="224"/>
    <n v="627"/>
    <s v="none"/>
  </r>
  <r>
    <d v="2013-02-04T00:00:00"/>
    <x v="6"/>
    <x v="1"/>
    <n v="81"/>
    <n v="49"/>
    <n v="518"/>
    <n v="127"/>
    <n v="429"/>
    <s v="none"/>
  </r>
  <r>
    <d v="2013-02-05T00:00:00"/>
    <x v="0"/>
    <x v="1"/>
    <n v="93"/>
    <n v="54"/>
    <n v="331"/>
    <n v="171"/>
    <n v="328"/>
    <s v="none"/>
  </r>
  <r>
    <d v="2013-02-06T00:00:00"/>
    <x v="1"/>
    <x v="1"/>
    <n v="65"/>
    <n v="34"/>
    <n v="406"/>
    <n v="146"/>
    <n v="435"/>
    <s v="none"/>
  </r>
  <r>
    <d v="2013-02-07T00:00:00"/>
    <x v="2"/>
    <x v="1"/>
    <n v="61"/>
    <n v="50"/>
    <n v="430"/>
    <n v="160"/>
    <n v="376"/>
    <s v="none"/>
  </r>
  <r>
    <d v="2013-02-08T00:00:00"/>
    <x v="3"/>
    <x v="1"/>
    <n v="112"/>
    <n v="70"/>
    <n v="601"/>
    <n v="267"/>
    <n v="581"/>
    <s v="none"/>
  </r>
  <r>
    <d v="2013-02-09T00:00:00"/>
    <x v="4"/>
    <x v="1"/>
    <n v="103"/>
    <n v="58"/>
    <n v="411"/>
    <n v="141"/>
    <n v="488"/>
    <s v="none"/>
  </r>
  <r>
    <d v="2013-02-10T00:00:00"/>
    <x v="5"/>
    <x v="1"/>
    <n v="113"/>
    <n v="60"/>
    <n v="440"/>
    <n v="187"/>
    <n v="387"/>
    <s v="none"/>
  </r>
  <r>
    <d v="2013-02-11T00:00:00"/>
    <x v="6"/>
    <x v="1"/>
    <n v="63"/>
    <n v="43"/>
    <n v="334"/>
    <n v="209"/>
    <n v="236"/>
    <s v="none"/>
  </r>
  <r>
    <d v="2013-02-12T00:00:00"/>
    <x v="0"/>
    <x v="1"/>
    <n v="72"/>
    <n v="49"/>
    <n v="424"/>
    <n v="184"/>
    <n v="460"/>
    <s v="none"/>
  </r>
  <r>
    <d v="2013-02-13T00:00:00"/>
    <x v="1"/>
    <x v="1"/>
    <n v="93"/>
    <n v="61"/>
    <n v="599"/>
    <n v="218"/>
    <n v="388"/>
    <s v="promotion"/>
  </r>
  <r>
    <d v="2013-02-14T00:00:00"/>
    <x v="2"/>
    <x v="1"/>
    <n v="63"/>
    <n v="53"/>
    <n v="371"/>
    <n v="118"/>
    <n v="226"/>
    <s v="none"/>
  </r>
  <r>
    <d v="2013-02-15T00:00:00"/>
    <x v="3"/>
    <x v="1"/>
    <n v="67"/>
    <n v="50"/>
    <n v="730"/>
    <n v="195"/>
    <n v="523"/>
    <s v="promotion"/>
  </r>
  <r>
    <d v="2013-02-16T00:00:00"/>
    <x v="4"/>
    <x v="1"/>
    <n v="66"/>
    <n v="71"/>
    <n v="820"/>
    <n v="225"/>
    <n v="568"/>
    <s v="none"/>
  </r>
  <r>
    <d v="2013-02-17T00:00:00"/>
    <x v="5"/>
    <x v="1"/>
    <n v="83"/>
    <n v="69"/>
    <n v="611"/>
    <n v="125"/>
    <n v="535"/>
    <s v="none"/>
  </r>
  <r>
    <d v="2013-02-18T00:00:00"/>
    <x v="6"/>
    <x v="1"/>
    <n v="84"/>
    <n v="56"/>
    <n v="549"/>
    <n v="179"/>
    <n v="320"/>
    <s v="promotion"/>
  </r>
  <r>
    <d v="2013-02-19T00:00:00"/>
    <x v="0"/>
    <x v="1"/>
    <n v="77"/>
    <n v="43"/>
    <n v="405"/>
    <n v="206"/>
    <n v="310"/>
    <s v="none"/>
  </r>
  <r>
    <d v="2013-02-20T00:00:00"/>
    <x v="1"/>
    <x v="1"/>
    <n v="69"/>
    <n v="59"/>
    <n v="431"/>
    <n v="202"/>
    <n v="509"/>
    <s v="none"/>
  </r>
  <r>
    <d v="2013-02-21T00:00:00"/>
    <x v="2"/>
    <x v="1"/>
    <n v="94"/>
    <n v="45"/>
    <n v="632"/>
    <n v="260"/>
    <n v="200"/>
    <s v="promotion"/>
  </r>
  <r>
    <d v="2013-02-22T00:00:00"/>
    <x v="3"/>
    <x v="1"/>
    <n v="93"/>
    <n v="44"/>
    <n v="689"/>
    <n v="159"/>
    <n v="420"/>
    <s v="none"/>
  </r>
  <r>
    <d v="2013-02-23T00:00:00"/>
    <x v="4"/>
    <x v="1"/>
    <n v="70"/>
    <n v="70"/>
    <n v="612"/>
    <n v="244"/>
    <n v="258"/>
    <s v="none"/>
  </r>
  <r>
    <d v="2013-02-24T00:00:00"/>
    <x v="5"/>
    <x v="1"/>
    <n v="58"/>
    <n v="51"/>
    <n v="599"/>
    <n v="203"/>
    <n v="331"/>
    <s v="none"/>
  </r>
  <r>
    <d v="2013-02-25T00:00:00"/>
    <x v="6"/>
    <x v="1"/>
    <n v="63"/>
    <n v="57"/>
    <n v="502"/>
    <n v="143"/>
    <n v="330"/>
    <s v="none"/>
  </r>
  <r>
    <d v="2013-02-26T00:00:00"/>
    <x v="0"/>
    <x v="1"/>
    <n v="68"/>
    <n v="34"/>
    <n v="411"/>
    <n v="99"/>
    <n v="282"/>
    <s v="none"/>
  </r>
  <r>
    <d v="2013-02-27T00:00:00"/>
    <x v="1"/>
    <x v="1"/>
    <n v="66"/>
    <n v="56"/>
    <n v="551"/>
    <n v="159"/>
    <n v="445"/>
    <s v="none"/>
  </r>
  <r>
    <d v="2013-02-28T00:00:00"/>
    <x v="2"/>
    <x v="1"/>
    <n v="48"/>
    <n v="50"/>
    <n v="470"/>
    <n v="165"/>
    <n v="248"/>
    <s v="none"/>
  </r>
  <r>
    <d v="2013-03-01T00:00:00"/>
    <x v="3"/>
    <x v="2"/>
    <n v="73"/>
    <n v="56"/>
    <n v="622"/>
    <n v="119"/>
    <n v="355"/>
    <s v="none"/>
  </r>
  <r>
    <d v="2013-03-02T00:00:00"/>
    <x v="4"/>
    <x v="2"/>
    <n v="120"/>
    <n v="84"/>
    <n v="597"/>
    <n v="247"/>
    <n v="506"/>
    <s v="promotion"/>
  </r>
  <r>
    <d v="2013-03-03T00:00:00"/>
    <x v="5"/>
    <x v="2"/>
    <n v="122"/>
    <n v="52"/>
    <n v="679"/>
    <n v="139"/>
    <n v="506"/>
    <s v="promotion"/>
  </r>
  <r>
    <d v="2013-03-04T00:00:00"/>
    <x v="6"/>
    <x v="2"/>
    <n v="55"/>
    <n v="42"/>
    <n v="352"/>
    <n v="156"/>
    <n v="297"/>
    <s v="none"/>
  </r>
  <r>
    <d v="2013-03-05T00:00:00"/>
    <x v="0"/>
    <x v="2"/>
    <n v="84"/>
    <n v="46"/>
    <n v="513"/>
    <n v="161"/>
    <n v="251"/>
    <s v="none"/>
  </r>
  <r>
    <d v="2013-03-06T00:00:00"/>
    <x v="1"/>
    <x v="2"/>
    <n v="75"/>
    <n v="52"/>
    <n v="365"/>
    <n v="100"/>
    <n v="357"/>
    <s v="none"/>
  </r>
  <r>
    <d v="2013-03-07T00:00:00"/>
    <x v="2"/>
    <x v="2"/>
    <n v="44"/>
    <n v="45"/>
    <n v="392"/>
    <n v="126"/>
    <n v="317"/>
    <s v="none"/>
  </r>
  <r>
    <d v="2013-03-08T00:00:00"/>
    <x v="3"/>
    <x v="2"/>
    <n v="87"/>
    <n v="49"/>
    <n v="653"/>
    <n v="241"/>
    <n v="455"/>
    <s v="none"/>
  </r>
  <r>
    <d v="2013-03-09T00:00:00"/>
    <x v="4"/>
    <x v="2"/>
    <n v="128"/>
    <n v="48"/>
    <n v="674"/>
    <n v="168"/>
    <n v="630"/>
    <s v="none"/>
  </r>
  <r>
    <d v="2013-03-10T00:00:00"/>
    <x v="5"/>
    <x v="2"/>
    <n v="103"/>
    <n v="59"/>
    <n v="762"/>
    <n v="206"/>
    <n v="481"/>
    <s v="none"/>
  </r>
  <r>
    <d v="2013-03-11T00:00:00"/>
    <x v="6"/>
    <x v="2"/>
    <n v="62"/>
    <n v="54"/>
    <n v="356"/>
    <n v="137"/>
    <n v="231"/>
    <s v="none"/>
  </r>
  <r>
    <d v="2013-03-12T00:00:00"/>
    <x v="0"/>
    <x v="2"/>
    <n v="92"/>
    <n v="50"/>
    <n v="605"/>
    <n v="171"/>
    <n v="388"/>
    <s v="none"/>
  </r>
  <r>
    <d v="2013-03-13T00:00:00"/>
    <x v="1"/>
    <x v="2"/>
    <n v="83"/>
    <n v="52"/>
    <n v="527"/>
    <n v="150"/>
    <n v="485"/>
    <s v="none"/>
  </r>
  <r>
    <d v="2013-03-14T00:00:00"/>
    <x v="2"/>
    <x v="2"/>
    <n v="78"/>
    <n v="38"/>
    <n v="439"/>
    <n v="92"/>
    <n v="285"/>
    <s v="none"/>
  </r>
  <r>
    <d v="2013-03-15T00:00:00"/>
    <x v="3"/>
    <x v="2"/>
    <n v="67"/>
    <n v="47"/>
    <n v="639"/>
    <n v="246"/>
    <n v="444"/>
    <s v="none"/>
  </r>
  <r>
    <d v="2013-03-16T00:00:00"/>
    <x v="4"/>
    <x v="2"/>
    <n v="116"/>
    <n v="51"/>
    <n v="557"/>
    <n v="291"/>
    <n v="381"/>
    <s v="none"/>
  </r>
  <r>
    <d v="2013-03-17T00:00:00"/>
    <x v="5"/>
    <x v="2"/>
    <n v="117"/>
    <n v="57"/>
    <n v="718"/>
    <n v="269"/>
    <n v="440"/>
    <s v="promotion"/>
  </r>
  <r>
    <d v="2013-03-18T00:00:00"/>
    <x v="6"/>
    <x v="2"/>
    <n v="57"/>
    <n v="45"/>
    <n v="520"/>
    <n v="140"/>
    <n v="186"/>
    <s v="none"/>
  </r>
  <r>
    <d v="2013-03-19T00:00:00"/>
    <x v="0"/>
    <x v="2"/>
    <n v="71"/>
    <n v="30"/>
    <n v="343"/>
    <n v="130"/>
    <n v="255"/>
    <s v="none"/>
  </r>
  <r>
    <d v="2013-03-20T00:00:00"/>
    <x v="1"/>
    <x v="2"/>
    <n v="110"/>
    <n v="43"/>
    <n v="261"/>
    <n v="129"/>
    <n v="304"/>
    <s v="none"/>
  </r>
  <r>
    <d v="2013-03-21T00:00:00"/>
    <x v="2"/>
    <x v="2"/>
    <n v="84"/>
    <n v="37"/>
    <n v="420"/>
    <n v="179"/>
    <n v="462"/>
    <s v="none"/>
  </r>
  <r>
    <d v="2013-03-22T00:00:00"/>
    <x v="3"/>
    <x v="2"/>
    <n v="81"/>
    <n v="44"/>
    <n v="515"/>
    <n v="224"/>
    <n v="483"/>
    <s v="none"/>
  </r>
  <r>
    <d v="2013-03-23T00:00:00"/>
    <x v="4"/>
    <x v="2"/>
    <n v="108"/>
    <n v="68"/>
    <n v="793"/>
    <n v="235"/>
    <n v="375"/>
    <s v="none"/>
  </r>
  <r>
    <d v="2013-03-24T00:00:00"/>
    <x v="5"/>
    <x v="2"/>
    <n v="87"/>
    <n v="46"/>
    <n v="585"/>
    <n v="281"/>
    <n v="455"/>
    <s v="none"/>
  </r>
  <r>
    <d v="2013-03-25T00:00:00"/>
    <x v="6"/>
    <x v="2"/>
    <n v="80"/>
    <n v="46"/>
    <n v="308"/>
    <n v="117"/>
    <n v="374"/>
    <s v="none"/>
  </r>
  <r>
    <d v="2013-03-26T00:00:00"/>
    <x v="0"/>
    <x v="2"/>
    <n v="61"/>
    <n v="37"/>
    <n v="440"/>
    <n v="196"/>
    <n v="322"/>
    <s v="none"/>
  </r>
  <r>
    <d v="2013-03-27T00:00:00"/>
    <x v="1"/>
    <x v="2"/>
    <n v="95"/>
    <n v="23"/>
    <n v="529"/>
    <n v="142"/>
    <n v="231"/>
    <s v="none"/>
  </r>
  <r>
    <d v="2013-03-28T00:00:00"/>
    <x v="2"/>
    <x v="2"/>
    <n v="61"/>
    <n v="42"/>
    <n v="359"/>
    <n v="68"/>
    <n v="352"/>
    <s v="none"/>
  </r>
  <r>
    <d v="2013-03-29T00:00:00"/>
    <x v="3"/>
    <x v="2"/>
    <n v="78"/>
    <n v="41"/>
    <n v="528"/>
    <n v="91"/>
    <n v="460"/>
    <s v="none"/>
  </r>
  <r>
    <d v="2013-03-30T00:00:00"/>
    <x v="4"/>
    <x v="2"/>
    <n v="88"/>
    <n v="33"/>
    <n v="817"/>
    <n v="271"/>
    <n v="225"/>
    <s v="none"/>
  </r>
  <r>
    <d v="2013-03-31T00:00:00"/>
    <x v="5"/>
    <x v="2"/>
    <n v="78"/>
    <n v="77"/>
    <n v="515"/>
    <n v="172"/>
    <n v="300"/>
    <s v="none"/>
  </r>
  <r>
    <d v="2013-04-01T00:00:00"/>
    <x v="6"/>
    <x v="3"/>
    <n v="75"/>
    <n v="37"/>
    <n v="411"/>
    <n v="166"/>
    <n v="335"/>
    <s v="none"/>
  </r>
  <r>
    <d v="2013-04-02T00:00:00"/>
    <x v="0"/>
    <x v="3"/>
    <n v="73"/>
    <n v="41"/>
    <n v="417"/>
    <n v="68"/>
    <n v="262"/>
    <s v="none"/>
  </r>
  <r>
    <d v="2013-04-03T00:00:00"/>
    <x v="1"/>
    <x v="3"/>
    <n v="76"/>
    <n v="54"/>
    <n v="497"/>
    <n v="215"/>
    <n v="348"/>
    <s v="none"/>
  </r>
  <r>
    <d v="2013-04-04T00:00:00"/>
    <x v="2"/>
    <x v="3"/>
    <n v="83"/>
    <n v="46"/>
    <n v="417"/>
    <n v="191"/>
    <n v="500"/>
    <s v="none"/>
  </r>
  <r>
    <d v="2013-04-05T00:00:00"/>
    <x v="3"/>
    <x v="3"/>
    <n v="101"/>
    <n v="72"/>
    <n v="519"/>
    <n v="289"/>
    <n v="439"/>
    <s v="none"/>
  </r>
  <r>
    <d v="2013-04-06T00:00:00"/>
    <x v="4"/>
    <x v="3"/>
    <n v="94"/>
    <n v="74"/>
    <n v="552"/>
    <n v="247"/>
    <n v="333"/>
    <s v="none"/>
  </r>
  <r>
    <d v="2013-04-07T00:00:00"/>
    <x v="5"/>
    <x v="3"/>
    <n v="89"/>
    <n v="53"/>
    <n v="487"/>
    <n v="253"/>
    <n v="435"/>
    <s v="none"/>
  </r>
  <r>
    <d v="2013-04-08T00:00:00"/>
    <x v="6"/>
    <x v="3"/>
    <n v="95"/>
    <n v="54"/>
    <n v="594"/>
    <n v="147"/>
    <n v="282"/>
    <s v="promotion"/>
  </r>
  <r>
    <d v="2013-04-09T00:00:00"/>
    <x v="0"/>
    <x v="3"/>
    <n v="64"/>
    <n v="63"/>
    <n v="284"/>
    <n v="147"/>
    <n v="254"/>
    <s v="none"/>
  </r>
  <r>
    <d v="2013-04-10T00:00:00"/>
    <x v="1"/>
    <x v="3"/>
    <n v="75"/>
    <n v="36"/>
    <n v="522"/>
    <n v="149"/>
    <n v="370"/>
    <s v="none"/>
  </r>
  <r>
    <d v="2013-04-11T00:00:00"/>
    <x v="2"/>
    <x v="3"/>
    <n v="88"/>
    <n v="39"/>
    <n v="320"/>
    <n v="212"/>
    <n v="263"/>
    <s v="none"/>
  </r>
  <r>
    <d v="2013-04-12T00:00:00"/>
    <x v="3"/>
    <x v="3"/>
    <n v="106"/>
    <n v="69"/>
    <n v="445"/>
    <n v="119"/>
    <n v="433"/>
    <s v="none"/>
  </r>
  <r>
    <d v="2013-04-13T00:00:00"/>
    <x v="4"/>
    <x v="3"/>
    <n v="101"/>
    <n v="74"/>
    <n v="653"/>
    <n v="215"/>
    <n v="444"/>
    <s v="none"/>
  </r>
  <r>
    <d v="2013-04-14T00:00:00"/>
    <x v="5"/>
    <x v="3"/>
    <n v="89"/>
    <n v="52"/>
    <n v="633"/>
    <n v="261"/>
    <n v="518"/>
    <s v="none"/>
  </r>
  <r>
    <d v="2013-04-15T00:00:00"/>
    <x v="6"/>
    <x v="3"/>
    <n v="76"/>
    <n v="44"/>
    <n v="491"/>
    <n v="140"/>
    <n v="300"/>
    <s v="none"/>
  </r>
  <r>
    <d v="2013-04-16T00:00:00"/>
    <x v="0"/>
    <x v="3"/>
    <n v="74"/>
    <n v="44"/>
    <n v="599"/>
    <n v="164"/>
    <n v="396"/>
    <s v="none"/>
  </r>
  <r>
    <d v="2013-04-17T00:00:00"/>
    <x v="1"/>
    <x v="3"/>
    <n v="67"/>
    <n v="52"/>
    <n v="410"/>
    <n v="231"/>
    <n v="295"/>
    <s v="none"/>
  </r>
  <r>
    <d v="2013-04-18T00:00:00"/>
    <x v="2"/>
    <x v="3"/>
    <n v="87"/>
    <n v="38"/>
    <n v="564"/>
    <n v="305"/>
    <n v="339"/>
    <s v="none"/>
  </r>
  <r>
    <d v="2013-04-19T00:00:00"/>
    <x v="3"/>
    <x v="3"/>
    <n v="107"/>
    <n v="45"/>
    <n v="609"/>
    <n v="288"/>
    <n v="412"/>
    <s v="none"/>
  </r>
  <r>
    <d v="2013-04-20T00:00:00"/>
    <x v="4"/>
    <x v="3"/>
    <n v="94"/>
    <n v="75"/>
    <n v="632"/>
    <n v="272"/>
    <n v="444"/>
    <s v="none"/>
  </r>
  <r>
    <d v="2013-04-21T00:00:00"/>
    <x v="5"/>
    <x v="3"/>
    <n v="77"/>
    <n v="53"/>
    <n v="606"/>
    <n v="257"/>
    <n v="313"/>
    <s v="none"/>
  </r>
  <r>
    <d v="2013-04-22T00:00:00"/>
    <x v="6"/>
    <x v="3"/>
    <n v="73"/>
    <n v="36"/>
    <n v="360"/>
    <n v="180"/>
    <n v="475"/>
    <s v="none"/>
  </r>
  <r>
    <d v="2013-04-23T00:00:00"/>
    <x v="0"/>
    <x v="3"/>
    <n v="51"/>
    <n v="47"/>
    <n v="631"/>
    <n v="147"/>
    <n v="253"/>
    <s v="none"/>
  </r>
  <r>
    <d v="2013-04-24T00:00:00"/>
    <x v="1"/>
    <x v="3"/>
    <n v="72"/>
    <n v="44"/>
    <n v="460"/>
    <n v="232"/>
    <n v="391"/>
    <s v="none"/>
  </r>
  <r>
    <d v="2013-04-25T00:00:00"/>
    <x v="2"/>
    <x v="3"/>
    <n v="59"/>
    <n v="43"/>
    <n v="285"/>
    <n v="162"/>
    <n v="292"/>
    <s v="none"/>
  </r>
  <r>
    <d v="2013-04-26T00:00:00"/>
    <x v="3"/>
    <x v="3"/>
    <n v="94"/>
    <n v="78"/>
    <n v="685"/>
    <n v="245"/>
    <n v="621"/>
    <s v="none"/>
  </r>
  <r>
    <d v="2013-04-27T00:00:00"/>
    <x v="4"/>
    <x v="3"/>
    <n v="79"/>
    <n v="68"/>
    <n v="400"/>
    <n v="252"/>
    <n v="385"/>
    <s v="none"/>
  </r>
  <r>
    <d v="2013-04-28T00:00:00"/>
    <x v="5"/>
    <x v="3"/>
    <n v="64"/>
    <n v="61"/>
    <n v="757"/>
    <n v="216"/>
    <n v="301"/>
    <s v="none"/>
  </r>
  <r>
    <d v="2013-04-29T00:00:00"/>
    <x v="6"/>
    <x v="3"/>
    <n v="87"/>
    <n v="43"/>
    <n v="405"/>
    <n v="143"/>
    <n v="309"/>
    <s v="none"/>
  </r>
  <r>
    <d v="2013-04-30T00:00:00"/>
    <x v="0"/>
    <x v="3"/>
    <n v="72"/>
    <n v="40"/>
    <n v="403"/>
    <n v="188"/>
    <n v="294"/>
    <s v="none"/>
  </r>
  <r>
    <d v="2013-05-01T00:00:00"/>
    <x v="1"/>
    <x v="4"/>
    <n v="71"/>
    <n v="61"/>
    <n v="467"/>
    <n v="178"/>
    <n v="273"/>
    <s v="none"/>
  </r>
  <r>
    <d v="2013-05-02T00:00:00"/>
    <x v="2"/>
    <x v="4"/>
    <n v="57"/>
    <n v="49"/>
    <n v="418"/>
    <n v="251"/>
    <n v="295"/>
    <s v="none"/>
  </r>
  <r>
    <d v="2013-05-03T00:00:00"/>
    <x v="3"/>
    <x v="4"/>
    <n v="100"/>
    <n v="44"/>
    <n v="434"/>
    <n v="205"/>
    <n v="467"/>
    <s v="none"/>
  </r>
  <r>
    <d v="2013-05-04T00:00:00"/>
    <x v="4"/>
    <x v="4"/>
    <n v="84"/>
    <n v="98"/>
    <n v="622"/>
    <n v="346"/>
    <n v="366"/>
    <s v="none"/>
  </r>
  <r>
    <d v="2013-05-05T00:00:00"/>
    <x v="5"/>
    <x v="4"/>
    <n v="140"/>
    <n v="41"/>
    <n v="635"/>
    <n v="226"/>
    <n v="372"/>
    <s v="none"/>
  </r>
  <r>
    <d v="2013-05-06T00:00:00"/>
    <x v="6"/>
    <x v="4"/>
    <n v="83"/>
    <n v="46"/>
    <n v="588"/>
    <n v="159"/>
    <n v="357"/>
    <s v="none"/>
  </r>
  <r>
    <d v="2013-05-07T00:00:00"/>
    <x v="0"/>
    <x v="4"/>
    <n v="118"/>
    <n v="45"/>
    <n v="461"/>
    <n v="201"/>
    <n v="183"/>
    <s v="none"/>
  </r>
  <r>
    <d v="2013-05-08T00:00:00"/>
    <x v="1"/>
    <x v="4"/>
    <n v="73"/>
    <n v="43"/>
    <n v="463"/>
    <n v="277"/>
    <n v="257"/>
    <s v="none"/>
  </r>
  <r>
    <d v="2013-05-09T00:00:00"/>
    <x v="2"/>
    <x v="4"/>
    <n v="77"/>
    <n v="54"/>
    <n v="552"/>
    <n v="254"/>
    <n v="111"/>
    <s v="none"/>
  </r>
  <r>
    <d v="2013-05-10T00:00:00"/>
    <x v="3"/>
    <x v="4"/>
    <n v="95"/>
    <n v="45"/>
    <n v="530"/>
    <n v="248"/>
    <n v="491"/>
    <s v="none"/>
  </r>
  <r>
    <d v="2013-05-11T00:00:00"/>
    <x v="4"/>
    <x v="4"/>
    <n v="90"/>
    <n v="52"/>
    <n v="431"/>
    <n v="303"/>
    <n v="525"/>
    <s v="none"/>
  </r>
  <r>
    <d v="2013-05-12T00:00:00"/>
    <x v="5"/>
    <x v="4"/>
    <n v="96"/>
    <n v="58"/>
    <n v="395"/>
    <n v="362"/>
    <n v="388"/>
    <s v="none"/>
  </r>
  <r>
    <d v="2013-05-13T00:00:00"/>
    <x v="6"/>
    <x v="4"/>
    <n v="90"/>
    <n v="42"/>
    <n v="391"/>
    <n v="193"/>
    <n v="273"/>
    <s v="none"/>
  </r>
  <r>
    <d v="2013-05-14T00:00:00"/>
    <x v="0"/>
    <x v="4"/>
    <n v="53"/>
    <n v="52"/>
    <n v="432"/>
    <n v="297"/>
    <n v="248"/>
    <s v="none"/>
  </r>
  <r>
    <d v="2013-05-15T00:00:00"/>
    <x v="1"/>
    <x v="4"/>
    <n v="79"/>
    <n v="40"/>
    <n v="581"/>
    <n v="182"/>
    <n v="408"/>
    <s v="none"/>
  </r>
  <r>
    <d v="2013-05-16T00:00:00"/>
    <x v="2"/>
    <x v="4"/>
    <n v="66"/>
    <n v="55"/>
    <n v="525"/>
    <n v="195"/>
    <n v="248"/>
    <s v="none"/>
  </r>
  <r>
    <d v="2013-05-17T00:00:00"/>
    <x v="3"/>
    <x v="4"/>
    <n v="82"/>
    <n v="50"/>
    <n v="740"/>
    <n v="272"/>
    <n v="276"/>
    <s v="none"/>
  </r>
  <r>
    <d v="2013-05-18T00:00:00"/>
    <x v="4"/>
    <x v="4"/>
    <n v="115"/>
    <n v="60"/>
    <n v="710"/>
    <n v="405"/>
    <n v="353"/>
    <s v="none"/>
  </r>
  <r>
    <d v="2013-05-19T00:00:00"/>
    <x v="5"/>
    <x v="4"/>
    <n v="61"/>
    <n v="41"/>
    <n v="433"/>
    <n v="300"/>
    <n v="326"/>
    <s v="none"/>
  </r>
  <r>
    <d v="2013-05-20T00:00:00"/>
    <x v="6"/>
    <x v="4"/>
    <n v="96"/>
    <n v="45"/>
    <n v="394"/>
    <n v="293"/>
    <n v="516"/>
    <s v="none"/>
  </r>
  <r>
    <d v="2013-05-21T00:00:00"/>
    <x v="0"/>
    <x v="4"/>
    <n v="64"/>
    <n v="48"/>
    <n v="363"/>
    <n v="194"/>
    <n v="287"/>
    <s v="none"/>
  </r>
  <r>
    <d v="2013-05-22T00:00:00"/>
    <x v="1"/>
    <x v="4"/>
    <n v="77"/>
    <n v="68"/>
    <n v="611"/>
    <n v="145"/>
    <n v="506"/>
    <s v="promotion"/>
  </r>
  <r>
    <d v="2013-05-23T00:00:00"/>
    <x v="2"/>
    <x v="4"/>
    <n v="80"/>
    <n v="44"/>
    <n v="359"/>
    <n v="153"/>
    <n v="321"/>
    <s v="none"/>
  </r>
  <r>
    <d v="2013-05-24T00:00:00"/>
    <x v="3"/>
    <x v="4"/>
    <n v="93"/>
    <n v="57"/>
    <n v="415"/>
    <n v="194"/>
    <n v="424"/>
    <s v="none"/>
  </r>
  <r>
    <d v="2013-05-25T00:00:00"/>
    <x v="4"/>
    <x v="4"/>
    <n v="112"/>
    <n v="61"/>
    <n v="568"/>
    <n v="377"/>
    <n v="565"/>
    <s v="none"/>
  </r>
  <r>
    <d v="2013-05-26T00:00:00"/>
    <x v="5"/>
    <x v="4"/>
    <n v="100"/>
    <n v="60"/>
    <n v="595"/>
    <n v="257"/>
    <n v="452"/>
    <s v="none"/>
  </r>
  <r>
    <d v="2013-05-27T00:00:00"/>
    <x v="6"/>
    <x v="4"/>
    <n v="81"/>
    <n v="47"/>
    <n v="504"/>
    <n v="167"/>
    <n v="418"/>
    <s v="none"/>
  </r>
  <r>
    <d v="2013-05-28T00:00:00"/>
    <x v="0"/>
    <x v="4"/>
    <n v="79"/>
    <n v="59"/>
    <n v="460"/>
    <n v="231"/>
    <n v="283"/>
    <s v="none"/>
  </r>
  <r>
    <d v="2013-05-29T00:00:00"/>
    <x v="1"/>
    <x v="4"/>
    <n v="66"/>
    <n v="54"/>
    <n v="521"/>
    <n v="254"/>
    <n v="475"/>
    <s v="none"/>
  </r>
  <r>
    <d v="2013-05-30T00:00:00"/>
    <x v="2"/>
    <x v="4"/>
    <n v="45"/>
    <n v="59"/>
    <n v="547"/>
    <n v="173"/>
    <n v="419"/>
    <s v="none"/>
  </r>
  <r>
    <d v="2013-05-31T00:00:00"/>
    <x v="3"/>
    <x v="4"/>
    <n v="82"/>
    <n v="59"/>
    <n v="305"/>
    <n v="98"/>
    <n v="294"/>
    <s v="none"/>
  </r>
  <r>
    <d v="2013-06-01T00:00:00"/>
    <x v="4"/>
    <x v="5"/>
    <n v="93"/>
    <n v="64"/>
    <n v="631"/>
    <n v="297"/>
    <n v="394"/>
    <s v="none"/>
  </r>
  <r>
    <d v="2013-06-02T00:00:00"/>
    <x v="5"/>
    <x v="5"/>
    <n v="102"/>
    <n v="59"/>
    <n v="612"/>
    <n v="322"/>
    <n v="456"/>
    <s v="none"/>
  </r>
  <r>
    <d v="2013-06-03T00:00:00"/>
    <x v="6"/>
    <x v="5"/>
    <n v="45"/>
    <n v="36"/>
    <n v="417"/>
    <n v="313"/>
    <n v="282"/>
    <s v="none"/>
  </r>
  <r>
    <d v="2013-06-04T00:00:00"/>
    <x v="0"/>
    <x v="5"/>
    <n v="58"/>
    <n v="50"/>
    <n v="385"/>
    <n v="198"/>
    <n v="263"/>
    <s v="none"/>
  </r>
  <r>
    <d v="2013-06-05T00:00:00"/>
    <x v="1"/>
    <x v="5"/>
    <n v="95"/>
    <n v="43"/>
    <n v="373"/>
    <n v="185"/>
    <n v="438"/>
    <s v="none"/>
  </r>
  <r>
    <d v="2013-06-06T00:00:00"/>
    <x v="2"/>
    <x v="5"/>
    <n v="61"/>
    <n v="30"/>
    <n v="513"/>
    <n v="235"/>
    <n v="311"/>
    <s v="none"/>
  </r>
  <r>
    <d v="2013-06-07T00:00:00"/>
    <x v="3"/>
    <x v="5"/>
    <n v="56"/>
    <n v="66"/>
    <n v="572"/>
    <n v="423"/>
    <n v="326"/>
    <s v="none"/>
  </r>
  <r>
    <d v="2013-06-08T00:00:00"/>
    <x v="4"/>
    <x v="5"/>
    <n v="77"/>
    <n v="76"/>
    <n v="601"/>
    <n v="379"/>
    <n v="617"/>
    <s v="none"/>
  </r>
  <r>
    <d v="2013-06-09T00:00:00"/>
    <x v="5"/>
    <x v="5"/>
    <n v="77"/>
    <n v="66"/>
    <n v="579"/>
    <n v="327"/>
    <n v="315"/>
    <s v="none"/>
  </r>
  <r>
    <d v="2013-06-10T00:00:00"/>
    <x v="6"/>
    <x v="5"/>
    <n v="83"/>
    <n v="43"/>
    <n v="502"/>
    <n v="112"/>
    <n v="330"/>
    <s v="none"/>
  </r>
  <r>
    <d v="2013-06-11T00:00:00"/>
    <x v="0"/>
    <x v="5"/>
    <n v="83"/>
    <n v="56"/>
    <n v="609"/>
    <n v="323"/>
    <n v="422"/>
    <s v="promotion"/>
  </r>
  <r>
    <d v="2013-06-12T00:00:00"/>
    <x v="1"/>
    <x v="5"/>
    <n v="69"/>
    <n v="32"/>
    <n v="543"/>
    <n v="258"/>
    <n v="312"/>
    <s v="none"/>
  </r>
  <r>
    <d v="2013-06-13T00:00:00"/>
    <x v="2"/>
    <x v="5"/>
    <n v="61"/>
    <n v="52"/>
    <n v="322"/>
    <n v="289"/>
    <n v="294"/>
    <s v="none"/>
  </r>
  <r>
    <d v="2013-06-14T00:00:00"/>
    <x v="3"/>
    <x v="5"/>
    <n v="76"/>
    <n v="85"/>
    <n v="534"/>
    <n v="385"/>
    <n v="353"/>
    <s v="none"/>
  </r>
  <r>
    <d v="2013-06-15T00:00:00"/>
    <x v="4"/>
    <x v="5"/>
    <n v="136"/>
    <n v="66"/>
    <n v="844"/>
    <n v="293"/>
    <n v="398"/>
    <s v="none"/>
  </r>
  <r>
    <d v="2013-06-16T00:00:00"/>
    <x v="5"/>
    <x v="5"/>
    <n v="75"/>
    <n v="65"/>
    <n v="604"/>
    <n v="219"/>
    <n v="398"/>
    <s v="none"/>
  </r>
  <r>
    <d v="2013-06-17T00:00:00"/>
    <x v="6"/>
    <x v="5"/>
    <n v="89"/>
    <n v="40"/>
    <n v="452"/>
    <n v="211"/>
    <n v="321"/>
    <s v="none"/>
  </r>
  <r>
    <d v="2013-06-18T00:00:00"/>
    <x v="0"/>
    <x v="5"/>
    <n v="43"/>
    <n v="40"/>
    <n v="458"/>
    <n v="299"/>
    <n v="344"/>
    <s v="none"/>
  </r>
  <r>
    <d v="2013-06-19T00:00:00"/>
    <x v="1"/>
    <x v="5"/>
    <n v="81"/>
    <n v="38"/>
    <n v="489"/>
    <n v="202"/>
    <n v="225"/>
    <s v="none"/>
  </r>
  <r>
    <d v="2013-06-20T00:00:00"/>
    <x v="2"/>
    <x v="5"/>
    <n v="61"/>
    <n v="42"/>
    <n v="455"/>
    <n v="237"/>
    <n v="365"/>
    <s v="none"/>
  </r>
  <r>
    <d v="2013-06-21T00:00:00"/>
    <x v="3"/>
    <x v="5"/>
    <n v="92"/>
    <n v="68"/>
    <n v="488"/>
    <n v="269"/>
    <n v="436"/>
    <s v="promotion"/>
  </r>
  <r>
    <d v="2013-06-22T00:00:00"/>
    <x v="4"/>
    <x v="5"/>
    <n v="117"/>
    <n v="75"/>
    <n v="477"/>
    <n v="352"/>
    <n v="424"/>
    <s v="none"/>
  </r>
  <r>
    <d v="2013-06-23T00:00:00"/>
    <x v="5"/>
    <x v="5"/>
    <n v="86"/>
    <n v="79"/>
    <n v="681"/>
    <n v="292"/>
    <n v="432"/>
    <s v="none"/>
  </r>
  <r>
    <d v="2013-06-24T00:00:00"/>
    <x v="6"/>
    <x v="5"/>
    <n v="78"/>
    <n v="61"/>
    <n v="430"/>
    <n v="212"/>
    <n v="381"/>
    <s v="none"/>
  </r>
  <r>
    <d v="2013-06-25T00:00:00"/>
    <x v="0"/>
    <x v="5"/>
    <n v="81"/>
    <n v="61"/>
    <n v="440"/>
    <n v="251"/>
    <n v="327"/>
    <s v="none"/>
  </r>
  <r>
    <d v="2013-06-26T00:00:00"/>
    <x v="1"/>
    <x v="5"/>
    <n v="78"/>
    <n v="51"/>
    <n v="303"/>
    <n v="265"/>
    <n v="195"/>
    <s v="none"/>
  </r>
  <r>
    <d v="2013-06-27T00:00:00"/>
    <x v="2"/>
    <x v="5"/>
    <n v="79"/>
    <n v="43"/>
    <n v="429"/>
    <n v="234"/>
    <n v="469"/>
    <s v="none"/>
  </r>
  <r>
    <d v="2013-06-28T00:00:00"/>
    <x v="3"/>
    <x v="5"/>
    <n v="98"/>
    <n v="67"/>
    <n v="632"/>
    <n v="184"/>
    <n v="495"/>
    <s v="none"/>
  </r>
  <r>
    <d v="2013-06-29T00:00:00"/>
    <x v="4"/>
    <x v="5"/>
    <n v="80"/>
    <n v="62"/>
    <n v="791"/>
    <n v="204"/>
    <n v="402"/>
    <s v="none"/>
  </r>
  <r>
    <d v="2013-06-30T00:00:00"/>
    <x v="5"/>
    <x v="5"/>
    <n v="113"/>
    <n v="82"/>
    <n v="590"/>
    <n v="147"/>
    <n v="489"/>
    <s v="promotion"/>
  </r>
  <r>
    <d v="2013-07-01T00:00:00"/>
    <x v="6"/>
    <x v="6"/>
    <n v="76"/>
    <n v="52"/>
    <n v="504"/>
    <n v="347"/>
    <n v="366"/>
    <s v="none"/>
  </r>
  <r>
    <d v="2013-07-02T00:00:00"/>
    <x v="0"/>
    <x v="6"/>
    <n v="80"/>
    <n v="46"/>
    <n v="546"/>
    <n v="160"/>
    <n v="291"/>
    <s v="none"/>
  </r>
  <r>
    <d v="2013-07-03T00:00:00"/>
    <x v="1"/>
    <x v="6"/>
    <n v="55"/>
    <n v="47"/>
    <n v="369"/>
    <n v="226"/>
    <n v="359"/>
    <s v="none"/>
  </r>
  <r>
    <d v="2013-07-04T00:00:00"/>
    <x v="2"/>
    <x v="6"/>
    <n v="77"/>
    <n v="51"/>
    <n v="393"/>
    <n v="247"/>
    <n v="394"/>
    <s v="none"/>
  </r>
  <r>
    <d v="2013-07-05T00:00:00"/>
    <x v="3"/>
    <x v="6"/>
    <n v="113"/>
    <n v="81"/>
    <n v="848"/>
    <n v="437"/>
    <n v="327"/>
    <s v="promotion"/>
  </r>
  <r>
    <d v="2013-07-06T00:00:00"/>
    <x v="4"/>
    <x v="6"/>
    <n v="90"/>
    <n v="58"/>
    <n v="550"/>
    <n v="353"/>
    <n v="357"/>
    <s v="none"/>
  </r>
  <r>
    <d v="2013-07-07T00:00:00"/>
    <x v="5"/>
    <x v="6"/>
    <n v="98"/>
    <n v="53"/>
    <n v="885"/>
    <n v="244"/>
    <n v="369"/>
    <s v="none"/>
  </r>
  <r>
    <d v="2013-07-08T00:00:00"/>
    <x v="6"/>
    <x v="6"/>
    <n v="60"/>
    <n v="53"/>
    <n v="452"/>
    <n v="279"/>
    <n v="238"/>
    <s v="none"/>
  </r>
  <r>
    <d v="2013-07-09T00:00:00"/>
    <x v="0"/>
    <x v="6"/>
    <n v="68"/>
    <n v="37"/>
    <n v="562"/>
    <n v="281"/>
    <n v="412"/>
    <s v="none"/>
  </r>
  <r>
    <d v="2013-07-10T00:00:00"/>
    <x v="1"/>
    <x v="6"/>
    <n v="70"/>
    <n v="55"/>
    <n v="483"/>
    <n v="227"/>
    <n v="506"/>
    <s v="none"/>
  </r>
  <r>
    <d v="2013-07-11T00:00:00"/>
    <x v="2"/>
    <x v="6"/>
    <n v="76"/>
    <n v="29"/>
    <n v="393"/>
    <n v="316"/>
    <n v="445"/>
    <s v="none"/>
  </r>
  <r>
    <d v="2013-07-12T00:00:00"/>
    <x v="3"/>
    <x v="6"/>
    <n v="99"/>
    <n v="52"/>
    <n v="572"/>
    <n v="224"/>
    <n v="327"/>
    <s v="none"/>
  </r>
  <r>
    <d v="2013-07-13T00:00:00"/>
    <x v="4"/>
    <x v="6"/>
    <n v="93"/>
    <n v="75"/>
    <n v="580"/>
    <n v="295"/>
    <n v="563"/>
    <s v="none"/>
  </r>
  <r>
    <d v="2013-07-14T00:00:00"/>
    <x v="5"/>
    <x v="6"/>
    <n v="123"/>
    <n v="71"/>
    <n v="561"/>
    <n v="389"/>
    <n v="566"/>
    <s v="promotion"/>
  </r>
  <r>
    <d v="2013-07-15T00:00:00"/>
    <x v="6"/>
    <x v="6"/>
    <n v="77"/>
    <n v="55"/>
    <n v="564"/>
    <n v="172"/>
    <n v="308"/>
    <s v="none"/>
  </r>
  <r>
    <d v="2013-07-16T00:00:00"/>
    <x v="0"/>
    <x v="6"/>
    <n v="79"/>
    <n v="41"/>
    <n v="379"/>
    <n v="199"/>
    <n v="302"/>
    <s v="none"/>
  </r>
  <r>
    <d v="2013-07-17T00:00:00"/>
    <x v="1"/>
    <x v="6"/>
    <n v="82"/>
    <n v="40"/>
    <n v="411"/>
    <n v="239"/>
    <n v="236"/>
    <s v="none"/>
  </r>
  <r>
    <d v="2013-07-18T00:00:00"/>
    <x v="2"/>
    <x v="6"/>
    <n v="85"/>
    <n v="56"/>
    <n v="448"/>
    <n v="221"/>
    <n v="412"/>
    <s v="none"/>
  </r>
  <r>
    <d v="2013-07-19T00:00:00"/>
    <x v="3"/>
    <x v="6"/>
    <n v="90"/>
    <n v="77"/>
    <n v="611"/>
    <n v="411"/>
    <n v="442"/>
    <s v="none"/>
  </r>
  <r>
    <d v="2013-07-20T00:00:00"/>
    <x v="4"/>
    <x v="6"/>
    <n v="65"/>
    <n v="56"/>
    <n v="613"/>
    <n v="303"/>
    <n v="446"/>
    <s v="none"/>
  </r>
  <r>
    <d v="2013-07-21T00:00:00"/>
    <x v="5"/>
    <x v="6"/>
    <n v="114"/>
    <n v="66"/>
    <n v="816"/>
    <n v="149"/>
    <n v="409"/>
    <s v="none"/>
  </r>
  <r>
    <d v="2013-07-22T00:00:00"/>
    <x v="6"/>
    <x v="6"/>
    <n v="96"/>
    <n v="54"/>
    <n v="311"/>
    <n v="135"/>
    <n v="365"/>
    <s v="none"/>
  </r>
  <r>
    <d v="2013-07-23T00:00:00"/>
    <x v="0"/>
    <x v="6"/>
    <n v="80"/>
    <n v="62"/>
    <n v="268"/>
    <n v="284"/>
    <n v="434"/>
    <s v="none"/>
  </r>
  <r>
    <d v="2013-07-24T00:00:00"/>
    <x v="1"/>
    <x v="6"/>
    <n v="67"/>
    <n v="43"/>
    <n v="629"/>
    <n v="265"/>
    <n v="399"/>
    <s v="none"/>
  </r>
  <r>
    <d v="2013-07-25T00:00:00"/>
    <x v="2"/>
    <x v="6"/>
    <n v="76"/>
    <n v="52"/>
    <n v="556"/>
    <n v="265"/>
    <n v="421"/>
    <s v="none"/>
  </r>
  <r>
    <d v="2013-07-26T00:00:00"/>
    <x v="3"/>
    <x v="6"/>
    <n v="101"/>
    <n v="52"/>
    <n v="640"/>
    <n v="224"/>
    <n v="494"/>
    <s v="none"/>
  </r>
  <r>
    <d v="2013-07-27T00:00:00"/>
    <x v="4"/>
    <x v="6"/>
    <n v="136"/>
    <n v="76"/>
    <n v="621"/>
    <n v="511"/>
    <n v="751"/>
    <s v="promotion"/>
  </r>
  <r>
    <d v="2013-07-28T00:00:00"/>
    <x v="5"/>
    <x v="6"/>
    <n v="93"/>
    <n v="48"/>
    <n v="523"/>
    <n v="339"/>
    <n v="381"/>
    <s v="none"/>
  </r>
  <r>
    <d v="2013-07-29T00:00:00"/>
    <x v="6"/>
    <x v="6"/>
    <n v="83"/>
    <n v="61"/>
    <n v="469"/>
    <n v="345"/>
    <n v="402"/>
    <s v="none"/>
  </r>
  <r>
    <d v="2013-07-30T00:00:00"/>
    <x v="0"/>
    <x v="6"/>
    <n v="77"/>
    <n v="46"/>
    <n v="453"/>
    <n v="250"/>
    <n v="420"/>
    <s v="none"/>
  </r>
  <r>
    <d v="2013-07-31T00:00:00"/>
    <x v="1"/>
    <x v="6"/>
    <n v="70"/>
    <n v="41"/>
    <n v="506"/>
    <n v="198"/>
    <n v="227"/>
    <s v="none"/>
  </r>
  <r>
    <d v="2013-08-01T00:00:00"/>
    <x v="2"/>
    <x v="7"/>
    <n v="74"/>
    <n v="44"/>
    <n v="520"/>
    <n v="268"/>
    <n v="358"/>
    <s v="none"/>
  </r>
  <r>
    <d v="2013-08-02T00:00:00"/>
    <x v="3"/>
    <x v="7"/>
    <n v="96"/>
    <n v="40"/>
    <n v="507"/>
    <n v="307"/>
    <n v="289"/>
    <s v="none"/>
  </r>
  <r>
    <d v="2013-08-03T00:00:00"/>
    <x v="4"/>
    <x v="7"/>
    <n v="78"/>
    <n v="47"/>
    <n v="785"/>
    <n v="277"/>
    <n v="548"/>
    <s v="none"/>
  </r>
  <r>
    <d v="2013-08-04T00:00:00"/>
    <x v="5"/>
    <x v="7"/>
    <n v="32"/>
    <n v="58"/>
    <n v="478"/>
    <n v="307"/>
    <n v="366"/>
    <s v="none"/>
  </r>
  <r>
    <d v="2013-08-05T00:00:00"/>
    <x v="6"/>
    <x v="7"/>
    <n v="47"/>
    <n v="41"/>
    <n v="391"/>
    <n v="239"/>
    <n v="432"/>
    <s v="none"/>
  </r>
  <r>
    <d v="2013-08-06T00:00:00"/>
    <x v="0"/>
    <x v="7"/>
    <n v="58"/>
    <n v="50"/>
    <n v="307"/>
    <n v="277"/>
    <n v="284"/>
    <s v="none"/>
  </r>
  <r>
    <d v="2013-08-07T00:00:00"/>
    <x v="1"/>
    <x v="7"/>
    <n v="67"/>
    <n v="56"/>
    <n v="437"/>
    <n v="198"/>
    <n v="214"/>
    <s v="none"/>
  </r>
  <r>
    <d v="2013-08-08T00:00:00"/>
    <x v="2"/>
    <x v="7"/>
    <n v="77"/>
    <n v="62"/>
    <n v="462"/>
    <n v="389"/>
    <n v="418"/>
    <s v="promotion"/>
  </r>
  <r>
    <d v="2013-08-09T00:00:00"/>
    <x v="3"/>
    <x v="7"/>
    <n v="90"/>
    <n v="54"/>
    <n v="586"/>
    <n v="186"/>
    <n v="270"/>
    <s v="none"/>
  </r>
  <r>
    <d v="2013-08-10T00:00:00"/>
    <x v="4"/>
    <x v="7"/>
    <n v="123"/>
    <n v="81"/>
    <n v="576"/>
    <n v="291"/>
    <n v="653"/>
    <s v="none"/>
  </r>
  <r>
    <d v="2013-08-11T00:00:00"/>
    <x v="5"/>
    <x v="7"/>
    <n v="81"/>
    <n v="58"/>
    <n v="752"/>
    <n v="317"/>
    <n v="371"/>
    <s v="none"/>
  </r>
  <r>
    <d v="2013-08-12T00:00:00"/>
    <x v="6"/>
    <x v="7"/>
    <n v="73"/>
    <n v="29"/>
    <n v="309"/>
    <n v="257"/>
    <n v="278"/>
    <s v="none"/>
  </r>
  <r>
    <d v="2013-08-13T00:00:00"/>
    <x v="0"/>
    <x v="7"/>
    <n v="85"/>
    <n v="44"/>
    <n v="503"/>
    <n v="192"/>
    <n v="302"/>
    <s v="none"/>
  </r>
  <r>
    <d v="2013-08-14T00:00:00"/>
    <x v="1"/>
    <x v="7"/>
    <n v="63"/>
    <n v="48"/>
    <n v="361"/>
    <n v="263"/>
    <n v="273"/>
    <s v="none"/>
  </r>
  <r>
    <d v="2013-08-15T00:00:00"/>
    <x v="2"/>
    <x v="7"/>
    <n v="66"/>
    <n v="57"/>
    <n v="608"/>
    <n v="260"/>
    <n v="433"/>
    <s v="promotion"/>
  </r>
  <r>
    <d v="2013-08-16T00:00:00"/>
    <x v="3"/>
    <x v="7"/>
    <n v="86"/>
    <n v="94"/>
    <n v="274"/>
    <n v="351"/>
    <n v="447"/>
    <s v="none"/>
  </r>
  <r>
    <d v="2013-08-17T00:00:00"/>
    <x v="4"/>
    <x v="7"/>
    <n v="87"/>
    <n v="65"/>
    <n v="650"/>
    <n v="439"/>
    <n v="349"/>
    <s v="none"/>
  </r>
  <r>
    <d v="2013-08-18T00:00:00"/>
    <x v="5"/>
    <x v="7"/>
    <n v="78"/>
    <n v="79"/>
    <n v="639"/>
    <n v="294"/>
    <n v="570"/>
    <s v="none"/>
  </r>
  <r>
    <d v="2013-08-19T00:00:00"/>
    <x v="6"/>
    <x v="7"/>
    <n v="67"/>
    <n v="43"/>
    <n v="370"/>
    <n v="258"/>
    <n v="272"/>
    <s v="none"/>
  </r>
  <r>
    <d v="2013-08-20T00:00:00"/>
    <x v="0"/>
    <x v="7"/>
    <n v="60"/>
    <n v="51"/>
    <n v="386"/>
    <n v="179"/>
    <n v="409"/>
    <s v="none"/>
  </r>
  <r>
    <d v="2013-08-21T00:00:00"/>
    <x v="1"/>
    <x v="7"/>
    <n v="95"/>
    <n v="72"/>
    <n v="491"/>
    <n v="326"/>
    <n v="356"/>
    <s v="promotion"/>
  </r>
  <r>
    <d v="2013-08-22T00:00:00"/>
    <x v="2"/>
    <x v="7"/>
    <n v="88"/>
    <n v="41"/>
    <n v="551"/>
    <n v="223"/>
    <n v="431"/>
    <s v="none"/>
  </r>
  <r>
    <d v="2013-08-23T00:00:00"/>
    <x v="3"/>
    <x v="7"/>
    <n v="68"/>
    <n v="61"/>
    <n v="548"/>
    <n v="191"/>
    <n v="424"/>
    <s v="none"/>
  </r>
  <r>
    <d v="2013-08-24T00:00:00"/>
    <x v="4"/>
    <x v="7"/>
    <n v="92"/>
    <n v="54"/>
    <n v="505"/>
    <n v="349"/>
    <n v="359"/>
    <s v="none"/>
  </r>
  <r>
    <d v="2013-08-25T00:00:00"/>
    <x v="5"/>
    <x v="7"/>
    <n v="72"/>
    <n v="46"/>
    <n v="522"/>
    <n v="426"/>
    <n v="259"/>
    <s v="none"/>
  </r>
  <r>
    <d v="2013-08-26T00:00:00"/>
    <x v="6"/>
    <x v="7"/>
    <n v="75"/>
    <n v="45"/>
    <n v="366"/>
    <n v="301"/>
    <n v="359"/>
    <s v="none"/>
  </r>
  <r>
    <d v="2013-08-27T00:00:00"/>
    <x v="0"/>
    <x v="7"/>
    <n v="73"/>
    <n v="48"/>
    <n v="617"/>
    <n v="271"/>
    <n v="180"/>
    <s v="promotion"/>
  </r>
  <r>
    <d v="2013-08-28T00:00:00"/>
    <x v="1"/>
    <x v="7"/>
    <n v="62"/>
    <n v="54"/>
    <n v="507"/>
    <n v="261"/>
    <n v="349"/>
    <s v="promotion"/>
  </r>
  <r>
    <d v="2013-08-29T00:00:00"/>
    <x v="2"/>
    <x v="7"/>
    <n v="52"/>
    <n v="35"/>
    <n v="420"/>
    <n v="183"/>
    <n v="345"/>
    <s v="none"/>
  </r>
  <r>
    <d v="2013-08-30T00:00:00"/>
    <x v="3"/>
    <x v="7"/>
    <n v="50"/>
    <n v="61"/>
    <n v="427"/>
    <n v="282"/>
    <n v="386"/>
    <s v="none"/>
  </r>
  <r>
    <d v="2013-08-31T00:00:00"/>
    <x v="4"/>
    <x v="7"/>
    <n v="118"/>
    <n v="55"/>
    <n v="547"/>
    <n v="173"/>
    <n v="519"/>
    <s v="none"/>
  </r>
  <r>
    <d v="2013-09-01T00:00:00"/>
    <x v="5"/>
    <x v="8"/>
    <n v="108"/>
    <n v="46"/>
    <n v="549"/>
    <n v="316"/>
    <n v="576"/>
    <s v="none"/>
  </r>
  <r>
    <d v="2013-09-02T00:00:00"/>
    <x v="6"/>
    <x v="8"/>
    <n v="66"/>
    <n v="32"/>
    <n v="435"/>
    <n v="162"/>
    <n v="339"/>
    <s v="none"/>
  </r>
  <r>
    <d v="2013-09-03T00:00:00"/>
    <x v="0"/>
    <x v="8"/>
    <n v="56"/>
    <n v="47"/>
    <n v="693"/>
    <n v="214"/>
    <n v="208"/>
    <s v="promotion"/>
  </r>
  <r>
    <d v="2013-09-04T00:00:00"/>
    <x v="1"/>
    <x v="8"/>
    <n v="65"/>
    <n v="46"/>
    <n v="371"/>
    <n v="219"/>
    <n v="428"/>
    <s v="none"/>
  </r>
  <r>
    <d v="2013-09-05T00:00:00"/>
    <x v="2"/>
    <x v="8"/>
    <n v="42"/>
    <n v="51"/>
    <n v="522"/>
    <n v="231"/>
    <n v="239"/>
    <s v="none"/>
  </r>
  <r>
    <d v="2013-09-06T00:00:00"/>
    <x v="3"/>
    <x v="8"/>
    <n v="84"/>
    <n v="63"/>
    <n v="336"/>
    <n v="300"/>
    <n v="256"/>
    <s v="none"/>
  </r>
  <r>
    <d v="2013-09-07T00:00:00"/>
    <x v="4"/>
    <x v="8"/>
    <n v="79"/>
    <n v="51"/>
    <n v="691"/>
    <n v="357"/>
    <n v="405"/>
    <s v="none"/>
  </r>
  <r>
    <d v="2013-09-08T00:00:00"/>
    <x v="5"/>
    <x v="8"/>
    <n v="88"/>
    <n v="41"/>
    <n v="633"/>
    <n v="177"/>
    <n v="340"/>
    <s v="none"/>
  </r>
  <r>
    <d v="2013-09-09T00:00:00"/>
    <x v="6"/>
    <x v="8"/>
    <n v="64"/>
    <n v="49"/>
    <n v="539"/>
    <n v="249"/>
    <n v="331"/>
    <s v="none"/>
  </r>
  <r>
    <d v="2013-09-10T00:00:00"/>
    <x v="0"/>
    <x v="8"/>
    <n v="93"/>
    <n v="47"/>
    <n v="402"/>
    <n v="138"/>
    <n v="275"/>
    <s v="none"/>
  </r>
  <r>
    <d v="2013-09-11T00:00:00"/>
    <x v="1"/>
    <x v="8"/>
    <n v="73"/>
    <n v="59"/>
    <n v="460"/>
    <n v="234"/>
    <n v="315"/>
    <s v="none"/>
  </r>
  <r>
    <d v="2013-09-12T00:00:00"/>
    <x v="2"/>
    <x v="8"/>
    <n v="80"/>
    <n v="42"/>
    <n v="603"/>
    <n v="274"/>
    <n v="198"/>
    <s v="promotion"/>
  </r>
  <r>
    <d v="2013-09-13T00:00:00"/>
    <x v="3"/>
    <x v="8"/>
    <n v="95"/>
    <n v="50"/>
    <n v="626"/>
    <n v="187"/>
    <n v="589"/>
    <s v="none"/>
  </r>
  <r>
    <d v="2013-09-14T00:00:00"/>
    <x v="4"/>
    <x v="8"/>
    <n v="89"/>
    <n v="59"/>
    <n v="725"/>
    <n v="184"/>
    <n v="394"/>
    <s v="none"/>
  </r>
  <r>
    <d v="2013-09-15T00:00:00"/>
    <x v="5"/>
    <x v="8"/>
    <n v="98"/>
    <n v="79"/>
    <n v="359"/>
    <n v="316"/>
    <n v="415"/>
    <s v="promotion"/>
  </r>
  <r>
    <d v="2013-09-16T00:00:00"/>
    <x v="6"/>
    <x v="8"/>
    <n v="67"/>
    <n v="48"/>
    <n v="459"/>
    <n v="247"/>
    <n v="341"/>
    <s v="none"/>
  </r>
  <r>
    <d v="2013-09-17T00:00:00"/>
    <x v="0"/>
    <x v="8"/>
    <n v="82"/>
    <n v="40"/>
    <n v="364"/>
    <n v="203"/>
    <n v="258"/>
    <s v="none"/>
  </r>
  <r>
    <d v="2013-09-18T00:00:00"/>
    <x v="1"/>
    <x v="8"/>
    <n v="70"/>
    <n v="48"/>
    <n v="310"/>
    <n v="230"/>
    <n v="305"/>
    <s v="none"/>
  </r>
  <r>
    <d v="2013-09-19T00:00:00"/>
    <x v="2"/>
    <x v="8"/>
    <n v="75"/>
    <n v="32"/>
    <n v="509"/>
    <n v="216"/>
    <n v="257"/>
    <s v="none"/>
  </r>
  <r>
    <d v="2013-09-20T00:00:00"/>
    <x v="3"/>
    <x v="8"/>
    <n v="91"/>
    <n v="46"/>
    <n v="387"/>
    <n v="237"/>
    <n v="477"/>
    <s v="none"/>
  </r>
  <r>
    <d v="2013-09-21T00:00:00"/>
    <x v="4"/>
    <x v="8"/>
    <n v="109"/>
    <n v="69"/>
    <n v="460"/>
    <n v="199"/>
    <n v="353"/>
    <s v="none"/>
  </r>
  <r>
    <d v="2013-09-22T00:00:00"/>
    <x v="5"/>
    <x v="8"/>
    <n v="91"/>
    <n v="53"/>
    <n v="665"/>
    <n v="161"/>
    <n v="209"/>
    <s v="none"/>
  </r>
  <r>
    <d v="2013-09-23T00:00:00"/>
    <x v="6"/>
    <x v="8"/>
    <n v="59"/>
    <n v="42"/>
    <n v="647"/>
    <n v="216"/>
    <n v="394"/>
    <s v="promotion"/>
  </r>
  <r>
    <d v="2013-09-24T00:00:00"/>
    <x v="0"/>
    <x v="8"/>
    <n v="69"/>
    <n v="47"/>
    <n v="437"/>
    <n v="208"/>
    <n v="267"/>
    <s v="none"/>
  </r>
  <r>
    <d v="2013-09-25T00:00:00"/>
    <x v="1"/>
    <x v="8"/>
    <n v="81"/>
    <n v="52"/>
    <n v="247"/>
    <n v="197"/>
    <n v="359"/>
    <s v="none"/>
  </r>
  <r>
    <d v="2013-09-26T00:00:00"/>
    <x v="2"/>
    <x v="8"/>
    <n v="81"/>
    <n v="53"/>
    <n v="397"/>
    <n v="200"/>
    <n v="448"/>
    <s v="none"/>
  </r>
  <r>
    <d v="2013-09-27T00:00:00"/>
    <x v="3"/>
    <x v="8"/>
    <n v="69"/>
    <n v="46"/>
    <n v="598"/>
    <n v="157"/>
    <n v="329"/>
    <s v="none"/>
  </r>
  <r>
    <d v="2013-09-28T00:00:00"/>
    <x v="4"/>
    <x v="8"/>
    <n v="68"/>
    <n v="44"/>
    <n v="702"/>
    <n v="330"/>
    <n v="475"/>
    <s v="none"/>
  </r>
  <r>
    <d v="2013-09-29T00:00:00"/>
    <x v="5"/>
    <x v="8"/>
    <n v="89"/>
    <n v="57"/>
    <n v="506"/>
    <n v="207"/>
    <n v="374"/>
    <s v="none"/>
  </r>
  <r>
    <d v="2013-09-30T00:00:00"/>
    <x v="6"/>
    <x v="8"/>
    <n v="94"/>
    <n v="46"/>
    <n v="348"/>
    <n v="237"/>
    <n v="438"/>
    <s v="none"/>
  </r>
  <r>
    <d v="2013-10-01T00:00:00"/>
    <x v="0"/>
    <x v="9"/>
    <n v="79"/>
    <n v="49"/>
    <n v="504"/>
    <n v="87"/>
    <n v="392"/>
    <s v="none"/>
  </r>
  <r>
    <d v="2013-10-02T00:00:00"/>
    <x v="1"/>
    <x v="9"/>
    <n v="71"/>
    <n v="50"/>
    <n v="528"/>
    <n v="232"/>
    <n v="300"/>
    <s v="none"/>
  </r>
  <r>
    <d v="2013-10-03T00:00:00"/>
    <x v="2"/>
    <x v="9"/>
    <n v="75"/>
    <n v="66"/>
    <n v="433"/>
    <n v="342"/>
    <n v="288"/>
    <s v="none"/>
  </r>
  <r>
    <d v="2013-10-04T00:00:00"/>
    <x v="3"/>
    <x v="9"/>
    <n v="98"/>
    <n v="35"/>
    <n v="743"/>
    <n v="167"/>
    <n v="413"/>
    <s v="none"/>
  </r>
  <r>
    <d v="2013-10-05T00:00:00"/>
    <x v="4"/>
    <x v="9"/>
    <n v="104"/>
    <n v="91"/>
    <n v="777"/>
    <n v="191"/>
    <n v="534"/>
    <s v="none"/>
  </r>
  <r>
    <d v="2013-10-06T00:00:00"/>
    <x v="5"/>
    <x v="9"/>
    <n v="110"/>
    <n v="53"/>
    <n v="796"/>
    <n v="217"/>
    <n v="378"/>
    <s v="none"/>
  </r>
  <r>
    <d v="2013-10-07T00:00:00"/>
    <x v="6"/>
    <x v="9"/>
    <n v="59"/>
    <n v="37"/>
    <n v="551"/>
    <n v="153"/>
    <n v="339"/>
    <s v="none"/>
  </r>
  <r>
    <d v="2013-10-08T00:00:00"/>
    <x v="0"/>
    <x v="9"/>
    <n v="58"/>
    <n v="41"/>
    <n v="633"/>
    <n v="192"/>
    <n v="375"/>
    <s v="none"/>
  </r>
  <r>
    <d v="2013-10-09T00:00:00"/>
    <x v="1"/>
    <x v="9"/>
    <n v="86"/>
    <n v="58"/>
    <n v="507"/>
    <n v="172"/>
    <n v="253"/>
    <s v="none"/>
  </r>
  <r>
    <d v="2013-10-10T00:00:00"/>
    <x v="2"/>
    <x v="9"/>
    <n v="53"/>
    <n v="51"/>
    <n v="539"/>
    <n v="159"/>
    <n v="470"/>
    <s v="none"/>
  </r>
  <r>
    <d v="2013-10-11T00:00:00"/>
    <x v="3"/>
    <x v="9"/>
    <n v="76"/>
    <n v="48"/>
    <n v="675"/>
    <n v="207"/>
    <n v="319"/>
    <s v="none"/>
  </r>
  <r>
    <d v="2013-10-12T00:00:00"/>
    <x v="4"/>
    <x v="9"/>
    <n v="102"/>
    <n v="69"/>
    <n v="624"/>
    <n v="397"/>
    <n v="432"/>
    <s v="promotion"/>
  </r>
  <r>
    <d v="2013-10-13T00:00:00"/>
    <x v="5"/>
    <x v="9"/>
    <n v="92"/>
    <n v="75"/>
    <n v="726"/>
    <n v="175"/>
    <n v="441"/>
    <s v="none"/>
  </r>
  <r>
    <d v="2013-10-14T00:00:00"/>
    <x v="6"/>
    <x v="9"/>
    <n v="75"/>
    <n v="39"/>
    <n v="480"/>
    <n v="141"/>
    <n v="378"/>
    <s v="none"/>
  </r>
  <r>
    <d v="2013-10-15T00:00:00"/>
    <x v="0"/>
    <x v="9"/>
    <n v="85"/>
    <n v="60"/>
    <n v="601"/>
    <n v="166"/>
    <n v="394"/>
    <s v="none"/>
  </r>
  <r>
    <d v="2013-10-16T00:00:00"/>
    <x v="1"/>
    <x v="9"/>
    <n v="60"/>
    <n v="51"/>
    <n v="497"/>
    <n v="191"/>
    <n v="389"/>
    <s v="none"/>
  </r>
  <r>
    <d v="2013-10-17T00:00:00"/>
    <x v="2"/>
    <x v="9"/>
    <n v="99"/>
    <n v="41"/>
    <n v="453"/>
    <n v="191"/>
    <n v="349"/>
    <s v="none"/>
  </r>
  <r>
    <d v="2013-10-18T00:00:00"/>
    <x v="3"/>
    <x v="9"/>
    <n v="101"/>
    <n v="57"/>
    <n v="452"/>
    <n v="176"/>
    <n v="325"/>
    <s v="none"/>
  </r>
  <r>
    <d v="2013-10-19T00:00:00"/>
    <x v="4"/>
    <x v="9"/>
    <n v="117"/>
    <n v="98"/>
    <n v="688"/>
    <n v="238"/>
    <n v="373"/>
    <s v="promotion"/>
  </r>
  <r>
    <d v="2013-10-20T00:00:00"/>
    <x v="5"/>
    <x v="9"/>
    <n v="100"/>
    <n v="81"/>
    <n v="630"/>
    <n v="325"/>
    <n v="448"/>
    <s v="promotion"/>
  </r>
  <r>
    <d v="2013-10-21T00:00:00"/>
    <x v="6"/>
    <x v="9"/>
    <n v="51"/>
    <n v="50"/>
    <n v="648"/>
    <n v="216"/>
    <n v="324"/>
    <s v="none"/>
  </r>
  <r>
    <d v="2013-10-22T00:00:00"/>
    <x v="0"/>
    <x v="9"/>
    <n v="84"/>
    <n v="39"/>
    <n v="596"/>
    <n v="213"/>
    <n v="412"/>
    <s v="promotion"/>
  </r>
  <r>
    <d v="2013-10-23T00:00:00"/>
    <x v="1"/>
    <x v="9"/>
    <n v="73"/>
    <n v="46"/>
    <n v="304"/>
    <n v="264"/>
    <n v="348"/>
    <s v="none"/>
  </r>
  <r>
    <d v="2013-10-24T00:00:00"/>
    <x v="2"/>
    <x v="9"/>
    <n v="70"/>
    <n v="49"/>
    <n v="514"/>
    <n v="50"/>
    <n v="228"/>
    <s v="none"/>
  </r>
  <r>
    <d v="2013-10-25T00:00:00"/>
    <x v="3"/>
    <x v="9"/>
    <n v="99"/>
    <n v="57"/>
    <n v="413"/>
    <n v="184"/>
    <n v="432"/>
    <s v="none"/>
  </r>
  <r>
    <d v="2013-10-26T00:00:00"/>
    <x v="4"/>
    <x v="9"/>
    <n v="102"/>
    <n v="71"/>
    <n v="564"/>
    <n v="213"/>
    <n v="399"/>
    <s v="none"/>
  </r>
  <r>
    <d v="2013-10-27T00:00:00"/>
    <x v="5"/>
    <x v="9"/>
    <n v="63"/>
    <n v="42"/>
    <n v="701"/>
    <n v="261"/>
    <n v="462"/>
    <s v="none"/>
  </r>
  <r>
    <d v="2013-10-28T00:00:00"/>
    <x v="6"/>
    <x v="9"/>
    <n v="59"/>
    <n v="42"/>
    <n v="497"/>
    <n v="153"/>
    <n v="204"/>
    <s v="none"/>
  </r>
  <r>
    <d v="2013-10-29T00:00:00"/>
    <x v="0"/>
    <x v="9"/>
    <n v="66"/>
    <n v="24"/>
    <n v="456"/>
    <n v="232"/>
    <n v="273"/>
    <s v="none"/>
  </r>
  <r>
    <d v="2013-10-30T00:00:00"/>
    <x v="1"/>
    <x v="9"/>
    <n v="74"/>
    <n v="42"/>
    <n v="444"/>
    <n v="115"/>
    <n v="308"/>
    <s v="none"/>
  </r>
  <r>
    <d v="2013-10-31T00:00:00"/>
    <x v="2"/>
    <x v="9"/>
    <n v="66"/>
    <n v="43"/>
    <n v="443"/>
    <n v="221"/>
    <n v="305"/>
    <s v="none"/>
  </r>
  <r>
    <d v="2013-11-01T00:00:00"/>
    <x v="3"/>
    <x v="10"/>
    <n v="48"/>
    <n v="79"/>
    <n v="512"/>
    <n v="167"/>
    <n v="446"/>
    <s v="none"/>
  </r>
  <r>
    <d v="2013-11-02T00:00:00"/>
    <x v="4"/>
    <x v="10"/>
    <n v="73"/>
    <n v="55"/>
    <n v="884"/>
    <n v="243"/>
    <n v="343"/>
    <s v="none"/>
  </r>
  <r>
    <d v="2013-11-03T00:00:00"/>
    <x v="5"/>
    <x v="10"/>
    <n v="106"/>
    <n v="62"/>
    <n v="348"/>
    <n v="199"/>
    <n v="380"/>
    <s v="none"/>
  </r>
  <r>
    <d v="2013-11-04T00:00:00"/>
    <x v="6"/>
    <x v="10"/>
    <n v="80"/>
    <n v="57"/>
    <n v="485"/>
    <n v="111"/>
    <n v="443"/>
    <s v="none"/>
  </r>
  <r>
    <d v="2013-11-05T00:00:00"/>
    <x v="0"/>
    <x v="10"/>
    <n v="84"/>
    <n v="38"/>
    <n v="665"/>
    <n v="182"/>
    <n v="363"/>
    <s v="none"/>
  </r>
  <r>
    <d v="2013-11-06T00:00:00"/>
    <x v="1"/>
    <x v="10"/>
    <n v="67"/>
    <n v="46"/>
    <n v="730"/>
    <n v="169"/>
    <n v="328"/>
    <s v="none"/>
  </r>
  <r>
    <d v="2013-11-07T00:00:00"/>
    <x v="2"/>
    <x v="10"/>
    <n v="100"/>
    <n v="41"/>
    <n v="636"/>
    <n v="151"/>
    <n v="478"/>
    <s v="promotion"/>
  </r>
  <r>
    <d v="2013-11-08T00:00:00"/>
    <x v="3"/>
    <x v="10"/>
    <n v="113"/>
    <n v="80"/>
    <n v="543"/>
    <n v="230"/>
    <n v="410"/>
    <s v="none"/>
  </r>
  <r>
    <d v="2013-11-09T00:00:00"/>
    <x v="4"/>
    <x v="10"/>
    <n v="114"/>
    <n v="67"/>
    <n v="674"/>
    <n v="206"/>
    <n v="545"/>
    <s v="none"/>
  </r>
  <r>
    <d v="2013-11-10T00:00:00"/>
    <x v="5"/>
    <x v="10"/>
    <n v="96"/>
    <n v="40"/>
    <n v="568"/>
    <n v="203"/>
    <n v="382"/>
    <s v="none"/>
  </r>
  <r>
    <d v="2013-11-11T00:00:00"/>
    <x v="6"/>
    <x v="10"/>
    <n v="93"/>
    <n v="51"/>
    <n v="446"/>
    <n v="180"/>
    <n v="364"/>
    <s v="none"/>
  </r>
  <r>
    <d v="2013-11-12T00:00:00"/>
    <x v="0"/>
    <x v="10"/>
    <n v="101"/>
    <n v="34"/>
    <n v="703"/>
    <n v="154"/>
    <n v="346"/>
    <s v="none"/>
  </r>
  <r>
    <d v="2013-11-13T00:00:00"/>
    <x v="1"/>
    <x v="10"/>
    <n v="79"/>
    <n v="52"/>
    <n v="512"/>
    <n v="123"/>
    <n v="394"/>
    <s v="none"/>
  </r>
  <r>
    <d v="2013-11-14T00:00:00"/>
    <x v="2"/>
    <x v="10"/>
    <n v="72"/>
    <n v="53"/>
    <n v="497"/>
    <n v="167"/>
    <n v="302"/>
    <s v="none"/>
  </r>
  <r>
    <d v="2013-11-15T00:00:00"/>
    <x v="3"/>
    <x v="10"/>
    <n v="96"/>
    <n v="51"/>
    <n v="803"/>
    <n v="160"/>
    <n v="365"/>
    <s v="none"/>
  </r>
  <r>
    <d v="2013-11-16T00:00:00"/>
    <x v="4"/>
    <x v="10"/>
    <n v="112"/>
    <n v="63"/>
    <n v="855"/>
    <n v="166"/>
    <n v="554"/>
    <s v="none"/>
  </r>
  <r>
    <d v="2013-11-17T00:00:00"/>
    <x v="5"/>
    <x v="10"/>
    <n v="121"/>
    <n v="58"/>
    <n v="694"/>
    <n v="175"/>
    <n v="405"/>
    <s v="none"/>
  </r>
  <r>
    <d v="2013-11-18T00:00:00"/>
    <x v="6"/>
    <x v="10"/>
    <n v="73"/>
    <n v="44"/>
    <n v="526"/>
    <n v="197"/>
    <n v="423"/>
    <s v="none"/>
  </r>
  <r>
    <d v="2013-11-19T00:00:00"/>
    <x v="0"/>
    <x v="10"/>
    <n v="77"/>
    <n v="49"/>
    <n v="513"/>
    <n v="72"/>
    <n v="355"/>
    <s v="none"/>
  </r>
  <r>
    <d v="2013-11-20T00:00:00"/>
    <x v="1"/>
    <x v="10"/>
    <n v="77"/>
    <n v="41"/>
    <n v="388"/>
    <n v="99"/>
    <n v="289"/>
    <s v="none"/>
  </r>
  <r>
    <d v="2013-11-21T00:00:00"/>
    <x v="2"/>
    <x v="10"/>
    <n v="79"/>
    <n v="52"/>
    <n v="443"/>
    <n v="149"/>
    <n v="221"/>
    <s v="none"/>
  </r>
  <r>
    <d v="2013-11-22T00:00:00"/>
    <x v="3"/>
    <x v="10"/>
    <n v="87"/>
    <n v="44"/>
    <n v="692"/>
    <n v="169"/>
    <n v="439"/>
    <s v="none"/>
  </r>
  <r>
    <d v="2013-11-23T00:00:00"/>
    <x v="4"/>
    <x v="10"/>
    <n v="141"/>
    <n v="88"/>
    <n v="645"/>
    <n v="340"/>
    <n v="771"/>
    <s v="promotion"/>
  </r>
  <r>
    <d v="2013-11-24T00:00:00"/>
    <x v="5"/>
    <x v="10"/>
    <n v="82"/>
    <n v="48"/>
    <n v="575"/>
    <n v="203"/>
    <n v="446"/>
    <s v="none"/>
  </r>
  <r>
    <d v="2013-11-25T00:00:00"/>
    <x v="6"/>
    <x v="10"/>
    <n v="64"/>
    <n v="52"/>
    <n v="430"/>
    <n v="200"/>
    <n v="451"/>
    <s v="promotion"/>
  </r>
  <r>
    <d v="2013-11-26T00:00:00"/>
    <x v="0"/>
    <x v="10"/>
    <n v="73"/>
    <n v="58"/>
    <n v="489"/>
    <n v="152"/>
    <n v="275"/>
    <s v="none"/>
  </r>
  <r>
    <d v="2013-11-27T00:00:00"/>
    <x v="1"/>
    <x v="10"/>
    <n v="85"/>
    <n v="65"/>
    <n v="538"/>
    <n v="111"/>
    <n v="426"/>
    <s v="promotion"/>
  </r>
  <r>
    <d v="2013-11-28T00:00:00"/>
    <x v="2"/>
    <x v="10"/>
    <n v="81"/>
    <n v="57"/>
    <n v="409"/>
    <n v="104"/>
    <n v="403"/>
    <s v="none"/>
  </r>
  <r>
    <d v="2013-11-29T00:00:00"/>
    <x v="3"/>
    <x v="10"/>
    <n v="97"/>
    <n v="54"/>
    <n v="647"/>
    <n v="182"/>
    <n v="412"/>
    <s v="none"/>
  </r>
  <r>
    <d v="2013-11-30T00:00:00"/>
    <x v="4"/>
    <x v="10"/>
    <n v="116"/>
    <n v="51"/>
    <n v="794"/>
    <n v="183"/>
    <n v="399"/>
    <s v="none"/>
  </r>
  <r>
    <d v="2013-12-01T00:00:00"/>
    <x v="5"/>
    <x v="11"/>
    <n v="81"/>
    <n v="29"/>
    <n v="694"/>
    <n v="220"/>
    <n v="367"/>
    <s v="none"/>
  </r>
  <r>
    <d v="2013-12-02T00:00:00"/>
    <x v="6"/>
    <x v="11"/>
    <n v="92"/>
    <n v="46"/>
    <n v="358"/>
    <n v="126"/>
    <n v="404"/>
    <s v="none"/>
  </r>
  <r>
    <d v="2013-12-03T00:00:00"/>
    <x v="0"/>
    <x v="11"/>
    <n v="78"/>
    <n v="41"/>
    <n v="342"/>
    <n v="154"/>
    <n v="428"/>
    <s v="none"/>
  </r>
  <r>
    <d v="2013-12-04T00:00:00"/>
    <x v="1"/>
    <x v="11"/>
    <n v="71"/>
    <n v="51"/>
    <n v="407"/>
    <n v="155"/>
    <n v="195"/>
    <s v="none"/>
  </r>
  <r>
    <d v="2013-12-05T00:00:00"/>
    <x v="2"/>
    <x v="11"/>
    <n v="59"/>
    <n v="61"/>
    <n v="360"/>
    <n v="164"/>
    <n v="336"/>
    <s v="none"/>
  </r>
  <r>
    <d v="2013-12-06T00:00:00"/>
    <x v="3"/>
    <x v="11"/>
    <n v="98"/>
    <n v="56"/>
    <n v="722"/>
    <n v="311"/>
    <n v="441"/>
    <s v="none"/>
  </r>
  <r>
    <d v="2013-12-07T00:00:00"/>
    <x v="4"/>
    <x v="11"/>
    <n v="99"/>
    <n v="71"/>
    <n v="684"/>
    <n v="202"/>
    <n v="217"/>
    <s v="none"/>
  </r>
  <r>
    <d v="2013-12-08T00:00:00"/>
    <x v="5"/>
    <x v="11"/>
    <n v="84"/>
    <n v="61"/>
    <n v="534"/>
    <n v="178"/>
    <n v="561"/>
    <s v="none"/>
  </r>
  <r>
    <d v="2013-12-09T00:00:00"/>
    <x v="6"/>
    <x v="11"/>
    <n v="86"/>
    <n v="52"/>
    <n v="425"/>
    <n v="103"/>
    <n v="317"/>
    <s v="none"/>
  </r>
  <r>
    <d v="2013-12-10T00:00:00"/>
    <x v="0"/>
    <x v="11"/>
    <n v="65"/>
    <n v="54"/>
    <n v="557"/>
    <n v="163"/>
    <n v="446"/>
    <s v="promotion"/>
  </r>
  <r>
    <d v="2013-12-11T00:00:00"/>
    <x v="1"/>
    <x v="11"/>
    <n v="67"/>
    <n v="36"/>
    <n v="418"/>
    <n v="148"/>
    <n v="373"/>
    <s v="none"/>
  </r>
  <r>
    <d v="2013-12-12T00:00:00"/>
    <x v="2"/>
    <x v="11"/>
    <n v="76"/>
    <n v="53"/>
    <n v="476"/>
    <n v="186"/>
    <n v="346"/>
    <s v="none"/>
  </r>
  <r>
    <d v="2013-12-13T00:00:00"/>
    <x v="3"/>
    <x v="11"/>
    <n v="103"/>
    <n v="66"/>
    <n v="538"/>
    <n v="201"/>
    <n v="391"/>
    <s v="none"/>
  </r>
  <r>
    <d v="2013-12-14T00:00:00"/>
    <x v="4"/>
    <x v="11"/>
    <n v="72"/>
    <n v="61"/>
    <n v="681"/>
    <n v="214"/>
    <n v="449"/>
    <s v="none"/>
  </r>
  <r>
    <d v="2013-12-15T00:00:00"/>
    <x v="5"/>
    <x v="11"/>
    <n v="82"/>
    <n v="61"/>
    <n v="515"/>
    <n v="259"/>
    <n v="529"/>
    <s v="none"/>
  </r>
  <r>
    <d v="2013-12-16T00:00:00"/>
    <x v="6"/>
    <x v="11"/>
    <n v="84"/>
    <n v="46"/>
    <n v="322"/>
    <n v="148"/>
    <n v="318"/>
    <s v="none"/>
  </r>
  <r>
    <d v="2013-12-17T00:00:00"/>
    <x v="0"/>
    <x v="11"/>
    <n v="65"/>
    <n v="43"/>
    <n v="487"/>
    <n v="195"/>
    <n v="300"/>
    <s v="none"/>
  </r>
  <r>
    <d v="2013-12-18T00:00:00"/>
    <x v="1"/>
    <x v="11"/>
    <n v="66"/>
    <n v="51"/>
    <n v="478"/>
    <n v="181"/>
    <n v="317"/>
    <s v="none"/>
  </r>
  <r>
    <d v="2013-12-19T00:00:00"/>
    <x v="2"/>
    <x v="11"/>
    <n v="93"/>
    <n v="57"/>
    <n v="704"/>
    <n v="224"/>
    <n v="564"/>
    <s v="promotion"/>
  </r>
  <r>
    <d v="2013-12-20T00:00:00"/>
    <x v="3"/>
    <x v="11"/>
    <n v="90"/>
    <n v="62"/>
    <n v="628"/>
    <n v="237"/>
    <n v="408"/>
    <s v="none"/>
  </r>
  <r>
    <d v="2013-12-21T00:00:00"/>
    <x v="4"/>
    <x v="11"/>
    <n v="86"/>
    <n v="65"/>
    <n v="613"/>
    <n v="147"/>
    <n v="310"/>
    <s v="none"/>
  </r>
  <r>
    <d v="2013-12-22T00:00:00"/>
    <x v="5"/>
    <x v="11"/>
    <n v="100"/>
    <n v="50"/>
    <n v="532"/>
    <n v="175"/>
    <n v="535"/>
    <s v="none"/>
  </r>
  <r>
    <d v="2013-12-23T00:00:00"/>
    <x v="6"/>
    <x v="11"/>
    <n v="58"/>
    <n v="27"/>
    <n v="329"/>
    <n v="133"/>
    <n v="341"/>
    <s v="none"/>
  </r>
  <r>
    <d v="2013-12-24T00:00:00"/>
    <x v="0"/>
    <x v="11"/>
    <n v="84"/>
    <n v="49"/>
    <n v="476"/>
    <n v="231"/>
    <n v="357"/>
    <s v="none"/>
  </r>
  <r>
    <d v="2013-12-25T00:00:00"/>
    <x v="1"/>
    <x v="11"/>
    <n v="84"/>
    <n v="63"/>
    <n v="591"/>
    <n v="98"/>
    <n v="286"/>
    <s v="promotion"/>
  </r>
  <r>
    <d v="2013-12-26T00:00:00"/>
    <x v="2"/>
    <x v="11"/>
    <n v="76"/>
    <n v="47"/>
    <n v="455"/>
    <n v="131"/>
    <n v="337"/>
    <s v="none"/>
  </r>
  <r>
    <d v="2013-12-27T00:00:00"/>
    <x v="3"/>
    <x v="11"/>
    <n v="96"/>
    <n v="50"/>
    <n v="270"/>
    <n v="149"/>
    <n v="384"/>
    <s v="none"/>
  </r>
  <r>
    <d v="2013-12-28T00:00:00"/>
    <x v="4"/>
    <x v="11"/>
    <n v="101"/>
    <n v="76"/>
    <n v="658"/>
    <n v="206"/>
    <n v="518"/>
    <s v="none"/>
  </r>
  <r>
    <d v="2013-12-29T00:00:00"/>
    <x v="5"/>
    <x v="11"/>
    <n v="114"/>
    <n v="43"/>
    <n v="514"/>
    <n v="180"/>
    <n v="493"/>
    <s v="none"/>
  </r>
  <r>
    <d v="2013-12-30T00:00:00"/>
    <x v="6"/>
    <x v="11"/>
    <n v="85"/>
    <n v="51"/>
    <n v="438"/>
    <n v="157"/>
    <n v="390"/>
    <s v="none"/>
  </r>
  <r>
    <d v="2013-12-31T00:00:00"/>
    <x v="0"/>
    <x v="11"/>
    <n v="71"/>
    <n v="51"/>
    <n v="506"/>
    <n v="181"/>
    <n v="363"/>
    <s v="none"/>
  </r>
  <r>
    <d v="2014-01-01T00:00:00"/>
    <x v="1"/>
    <x v="0"/>
    <n v="85"/>
    <n v="52"/>
    <n v="475"/>
    <n v="146"/>
    <n v="331"/>
    <s v="none"/>
  </r>
  <r>
    <d v="2014-01-02T00:00:00"/>
    <x v="2"/>
    <x v="0"/>
    <n v="56"/>
    <n v="47"/>
    <n v="461"/>
    <n v="129"/>
    <n v="409"/>
    <s v="none"/>
  </r>
  <r>
    <d v="2014-01-03T00:00:00"/>
    <x v="3"/>
    <x v="0"/>
    <n v="86"/>
    <n v="71"/>
    <n v="752"/>
    <n v="266"/>
    <n v="536"/>
    <s v="none"/>
  </r>
  <r>
    <d v="2014-01-04T00:00:00"/>
    <x v="4"/>
    <x v="0"/>
    <n v="51"/>
    <n v="79"/>
    <n v="354"/>
    <n v="282"/>
    <n v="512"/>
    <s v="none"/>
  </r>
  <r>
    <d v="2014-01-05T00:00:00"/>
    <x v="5"/>
    <x v="0"/>
    <n v="75"/>
    <n v="64"/>
    <n v="466"/>
    <n v="205"/>
    <n v="288"/>
    <s v="none"/>
  </r>
  <r>
    <d v="2014-01-06T00:00:00"/>
    <x v="6"/>
    <x v="0"/>
    <n v="84"/>
    <n v="62"/>
    <n v="475"/>
    <n v="177"/>
    <n v="379"/>
    <s v="none"/>
  </r>
  <r>
    <d v="2014-01-07T00:00:00"/>
    <x v="0"/>
    <x v="0"/>
    <n v="84"/>
    <n v="42"/>
    <n v="408"/>
    <n v="126"/>
    <n v="445"/>
    <s v="none"/>
  </r>
  <r>
    <d v="2014-01-08T00:00:00"/>
    <x v="1"/>
    <x v="0"/>
    <n v="85"/>
    <n v="31"/>
    <n v="653"/>
    <n v="178"/>
    <n v="387"/>
    <s v="none"/>
  </r>
  <r>
    <d v="2014-01-09T00:00:00"/>
    <x v="2"/>
    <x v="0"/>
    <n v="78"/>
    <n v="56"/>
    <n v="620"/>
    <n v="203"/>
    <n v="326"/>
    <s v="promotion"/>
  </r>
  <r>
    <d v="2014-01-10T00:00:00"/>
    <x v="3"/>
    <x v="0"/>
    <n v="51"/>
    <n v="51"/>
    <n v="661"/>
    <n v="128"/>
    <n v="375"/>
    <s v="none"/>
  </r>
  <r>
    <d v="2014-01-11T00:00:00"/>
    <x v="4"/>
    <x v="0"/>
    <n v="122"/>
    <n v="85"/>
    <n v="644"/>
    <n v="235"/>
    <n v="719"/>
    <s v="promotion"/>
  </r>
  <r>
    <d v="2014-01-12T00:00:00"/>
    <x v="5"/>
    <x v="0"/>
    <n v="123"/>
    <n v="65"/>
    <n v="556"/>
    <n v="187"/>
    <n v="405"/>
    <s v="none"/>
  </r>
  <r>
    <d v="2014-01-13T00:00:00"/>
    <x v="6"/>
    <x v="0"/>
    <n v="71"/>
    <n v="43"/>
    <n v="412"/>
    <n v="70"/>
    <n v="478"/>
    <s v="none"/>
  </r>
  <r>
    <d v="2014-01-14T00:00:00"/>
    <x v="0"/>
    <x v="0"/>
    <n v="80"/>
    <n v="46"/>
    <n v="375"/>
    <n v="198"/>
    <n v="302"/>
    <s v="none"/>
  </r>
  <r>
    <d v="2014-01-15T00:00:00"/>
    <x v="1"/>
    <x v="0"/>
    <n v="73"/>
    <n v="33"/>
    <n v="671"/>
    <n v="167"/>
    <n v="513"/>
    <s v="promotion"/>
  </r>
  <r>
    <d v="2014-01-16T00:00:00"/>
    <x v="2"/>
    <x v="0"/>
    <n v="62"/>
    <n v="38"/>
    <n v="508"/>
    <n v="98"/>
    <n v="332"/>
    <s v="none"/>
  </r>
  <r>
    <d v="2014-01-17T00:00:00"/>
    <x v="3"/>
    <x v="0"/>
    <n v="87"/>
    <n v="52"/>
    <n v="525"/>
    <n v="185"/>
    <n v="406"/>
    <s v="none"/>
  </r>
  <r>
    <d v="2014-01-18T00:00:00"/>
    <x v="4"/>
    <x v="0"/>
    <n v="88"/>
    <n v="71"/>
    <n v="661"/>
    <n v="184"/>
    <n v="609"/>
    <s v="none"/>
  </r>
  <r>
    <d v="2014-01-19T00:00:00"/>
    <x v="5"/>
    <x v="0"/>
    <n v="95"/>
    <n v="53"/>
    <n v="441"/>
    <n v="152"/>
    <n v="456"/>
    <s v="none"/>
  </r>
  <r>
    <d v="2014-01-20T00:00:00"/>
    <x v="6"/>
    <x v="0"/>
    <n v="89"/>
    <n v="39"/>
    <n v="542"/>
    <n v="174"/>
    <n v="491"/>
    <s v="none"/>
  </r>
  <r>
    <d v="2014-01-21T00:00:00"/>
    <x v="0"/>
    <x v="0"/>
    <n v="56"/>
    <n v="39"/>
    <n v="393"/>
    <n v="148"/>
    <n v="328"/>
    <s v="none"/>
  </r>
  <r>
    <d v="2014-01-22T00:00:00"/>
    <x v="1"/>
    <x v="0"/>
    <n v="111"/>
    <n v="51"/>
    <n v="461"/>
    <n v="180"/>
    <n v="218"/>
    <s v="promotion"/>
  </r>
  <r>
    <d v="2014-01-23T00:00:00"/>
    <x v="2"/>
    <x v="0"/>
    <n v="63"/>
    <n v="43"/>
    <n v="426"/>
    <n v="172"/>
    <n v="459"/>
    <s v="none"/>
  </r>
  <r>
    <d v="2014-01-24T00:00:00"/>
    <x v="3"/>
    <x v="0"/>
    <n v="85"/>
    <n v="62"/>
    <n v="576"/>
    <n v="150"/>
    <n v="466"/>
    <s v="none"/>
  </r>
  <r>
    <d v="2014-01-25T00:00:00"/>
    <x v="4"/>
    <x v="0"/>
    <n v="101"/>
    <n v="43"/>
    <n v="714"/>
    <n v="216"/>
    <n v="419"/>
    <s v="none"/>
  </r>
  <r>
    <d v="2014-01-26T00:00:00"/>
    <x v="5"/>
    <x v="0"/>
    <n v="93"/>
    <n v="84"/>
    <n v="407"/>
    <n v="238"/>
    <n v="382"/>
    <s v="none"/>
  </r>
  <r>
    <d v="2014-01-27T00:00:00"/>
    <x v="6"/>
    <x v="0"/>
    <n v="94"/>
    <n v="54"/>
    <n v="524"/>
    <n v="224"/>
    <n v="372"/>
    <s v="none"/>
  </r>
  <r>
    <d v="2014-01-28T00:00:00"/>
    <x v="0"/>
    <x v="0"/>
    <n v="78"/>
    <n v="43"/>
    <n v="425"/>
    <n v="163"/>
    <n v="327"/>
    <s v="none"/>
  </r>
  <r>
    <d v="2014-01-29T00:00:00"/>
    <x v="1"/>
    <x v="0"/>
    <n v="100"/>
    <n v="50"/>
    <n v="487"/>
    <n v="190"/>
    <n v="343"/>
    <s v="none"/>
  </r>
  <r>
    <d v="2014-01-30T00:00:00"/>
    <x v="2"/>
    <x v="0"/>
    <n v="77"/>
    <n v="62"/>
    <n v="459"/>
    <n v="181"/>
    <n v="443"/>
    <s v="none"/>
  </r>
  <r>
    <d v="2014-01-31T00:00:00"/>
    <x v="3"/>
    <x v="0"/>
    <n v="70"/>
    <n v="62"/>
    <n v="500"/>
    <n v="267"/>
    <n v="505"/>
    <s v="none"/>
  </r>
  <r>
    <d v="2014-02-01T00:00:00"/>
    <x v="4"/>
    <x v="1"/>
    <n v="98"/>
    <n v="54"/>
    <n v="754"/>
    <n v="186"/>
    <n v="603"/>
    <s v="none"/>
  </r>
  <r>
    <d v="2014-02-02T00:00:00"/>
    <x v="5"/>
    <x v="1"/>
    <n v="92"/>
    <n v="70"/>
    <n v="572"/>
    <n v="209"/>
    <n v="506"/>
    <s v="none"/>
  </r>
  <r>
    <d v="2014-02-03T00:00:00"/>
    <x v="6"/>
    <x v="1"/>
    <n v="80"/>
    <n v="71"/>
    <n v="555"/>
    <n v="166"/>
    <n v="284"/>
    <s v="none"/>
  </r>
  <r>
    <d v="2014-02-04T00:00:00"/>
    <x v="0"/>
    <x v="1"/>
    <n v="58"/>
    <n v="41"/>
    <n v="554"/>
    <n v="176"/>
    <n v="263"/>
    <s v="none"/>
  </r>
  <r>
    <d v="2014-02-05T00:00:00"/>
    <x v="1"/>
    <x v="1"/>
    <n v="90"/>
    <n v="49"/>
    <n v="407"/>
    <n v="75"/>
    <n v="443"/>
    <s v="none"/>
  </r>
  <r>
    <d v="2014-02-06T00:00:00"/>
    <x v="2"/>
    <x v="1"/>
    <n v="79"/>
    <n v="49"/>
    <n v="517"/>
    <n v="102"/>
    <n v="320"/>
    <s v="none"/>
  </r>
  <r>
    <d v="2014-02-07T00:00:00"/>
    <x v="3"/>
    <x v="1"/>
    <n v="73"/>
    <n v="44"/>
    <n v="397"/>
    <n v="136"/>
    <n v="507"/>
    <s v="none"/>
  </r>
  <r>
    <d v="2014-02-08T00:00:00"/>
    <x v="4"/>
    <x v="1"/>
    <n v="87"/>
    <n v="72"/>
    <n v="752"/>
    <n v="180"/>
    <n v="568"/>
    <s v="none"/>
  </r>
  <r>
    <d v="2014-02-09T00:00:00"/>
    <x v="5"/>
    <x v="1"/>
    <n v="94"/>
    <n v="68"/>
    <n v="546"/>
    <n v="214"/>
    <n v="582"/>
    <s v="none"/>
  </r>
  <r>
    <d v="2014-02-10T00:00:00"/>
    <x v="6"/>
    <x v="1"/>
    <n v="77"/>
    <n v="37"/>
    <n v="462"/>
    <n v="136"/>
    <n v="356"/>
    <s v="none"/>
  </r>
  <r>
    <d v="2014-02-11T00:00:00"/>
    <x v="0"/>
    <x v="1"/>
    <n v="60"/>
    <n v="57"/>
    <n v="422"/>
    <n v="160"/>
    <n v="376"/>
    <s v="none"/>
  </r>
  <r>
    <d v="2014-02-12T00:00:00"/>
    <x v="1"/>
    <x v="1"/>
    <n v="99"/>
    <n v="50"/>
    <n v="548"/>
    <n v="204"/>
    <n v="365"/>
    <s v="promotion"/>
  </r>
  <r>
    <d v="2014-02-13T00:00:00"/>
    <x v="2"/>
    <x v="1"/>
    <n v="63"/>
    <n v="44"/>
    <n v="484"/>
    <n v="128"/>
    <n v="397"/>
    <s v="none"/>
  </r>
  <r>
    <d v="2014-02-14T00:00:00"/>
    <x v="3"/>
    <x v="1"/>
    <n v="89"/>
    <n v="77"/>
    <n v="660"/>
    <n v="176"/>
    <n v="398"/>
    <s v="none"/>
  </r>
  <r>
    <d v="2014-02-15T00:00:00"/>
    <x v="4"/>
    <x v="1"/>
    <n v="121"/>
    <n v="63"/>
    <n v="690"/>
    <n v="125"/>
    <n v="493"/>
    <s v="none"/>
  </r>
  <r>
    <d v="2014-02-16T00:00:00"/>
    <x v="5"/>
    <x v="1"/>
    <n v="106"/>
    <n v="66"/>
    <n v="340"/>
    <n v="142"/>
    <n v="374"/>
    <s v="none"/>
  </r>
  <r>
    <d v="2014-02-17T00:00:00"/>
    <x v="6"/>
    <x v="1"/>
    <n v="50"/>
    <n v="53"/>
    <n v="495"/>
    <n v="129"/>
    <n v="268"/>
    <s v="promotion"/>
  </r>
  <r>
    <d v="2014-02-18T00:00:00"/>
    <x v="0"/>
    <x v="1"/>
    <n v="47"/>
    <n v="34"/>
    <n v="564"/>
    <n v="173"/>
    <n v="219"/>
    <s v="none"/>
  </r>
  <r>
    <d v="2014-02-19T00:00:00"/>
    <x v="1"/>
    <x v="1"/>
    <n v="63"/>
    <n v="51"/>
    <n v="442"/>
    <n v="193"/>
    <n v="397"/>
    <s v="none"/>
  </r>
  <r>
    <d v="2014-02-20T00:00:00"/>
    <x v="2"/>
    <x v="1"/>
    <n v="77"/>
    <n v="51"/>
    <n v="324"/>
    <n v="151"/>
    <n v="392"/>
    <s v="none"/>
  </r>
  <r>
    <d v="2014-02-21T00:00:00"/>
    <x v="3"/>
    <x v="1"/>
    <n v="111"/>
    <n v="40"/>
    <n v="510"/>
    <n v="205"/>
    <n v="493"/>
    <s v="none"/>
  </r>
  <r>
    <d v="2014-02-22T00:00:00"/>
    <x v="4"/>
    <x v="1"/>
    <n v="67"/>
    <n v="73"/>
    <n v="288"/>
    <n v="200"/>
    <n v="561"/>
    <s v="none"/>
  </r>
  <r>
    <d v="2014-02-23T00:00:00"/>
    <x v="5"/>
    <x v="1"/>
    <n v="116"/>
    <n v="45"/>
    <n v="458"/>
    <n v="205"/>
    <n v="506"/>
    <s v="none"/>
  </r>
  <r>
    <d v="2014-02-24T00:00:00"/>
    <x v="6"/>
    <x v="1"/>
    <n v="80"/>
    <n v="58"/>
    <n v="680"/>
    <n v="178"/>
    <n v="330"/>
    <s v="none"/>
  </r>
  <r>
    <d v="2014-02-25T00:00:00"/>
    <x v="0"/>
    <x v="1"/>
    <n v="90"/>
    <n v="50"/>
    <n v="490"/>
    <n v="205"/>
    <n v="399"/>
    <s v="none"/>
  </r>
  <r>
    <d v="2014-02-26T00:00:00"/>
    <x v="1"/>
    <x v="1"/>
    <n v="79"/>
    <n v="39"/>
    <n v="368"/>
    <n v="165"/>
    <n v="282"/>
    <s v="none"/>
  </r>
  <r>
    <d v="2014-02-27T00:00:00"/>
    <x v="2"/>
    <x v="1"/>
    <n v="87"/>
    <n v="24"/>
    <n v="525"/>
    <n v="117"/>
    <n v="428"/>
    <s v="none"/>
  </r>
  <r>
    <d v="2014-02-28T00:00:00"/>
    <x v="3"/>
    <x v="1"/>
    <n v="90"/>
    <n v="51"/>
    <n v="464"/>
    <n v="240"/>
    <n v="495"/>
    <s v="none"/>
  </r>
  <r>
    <d v="2014-03-01T00:00:00"/>
    <x v="4"/>
    <x v="2"/>
    <n v="93"/>
    <n v="86"/>
    <n v="684"/>
    <n v="95"/>
    <n v="405"/>
    <s v="none"/>
  </r>
  <r>
    <d v="2014-03-02T00:00:00"/>
    <x v="5"/>
    <x v="2"/>
    <n v="87"/>
    <n v="57"/>
    <n v="818"/>
    <n v="217"/>
    <n v="507"/>
    <s v="none"/>
  </r>
  <r>
    <d v="2014-03-03T00:00:00"/>
    <x v="6"/>
    <x v="2"/>
    <n v="97"/>
    <n v="59"/>
    <n v="561"/>
    <n v="167"/>
    <n v="500"/>
    <s v="promotion"/>
  </r>
  <r>
    <d v="2014-03-04T00:00:00"/>
    <x v="0"/>
    <x v="2"/>
    <n v="70"/>
    <n v="38"/>
    <n v="509"/>
    <n v="174"/>
    <n v="361"/>
    <s v="none"/>
  </r>
  <r>
    <d v="2014-03-05T00:00:00"/>
    <x v="1"/>
    <x v="2"/>
    <n v="72"/>
    <n v="64"/>
    <n v="687"/>
    <n v="178"/>
    <n v="401"/>
    <s v="promotion"/>
  </r>
  <r>
    <d v="2014-03-06T00:00:00"/>
    <x v="2"/>
    <x v="2"/>
    <n v="69"/>
    <n v="66"/>
    <n v="330"/>
    <n v="162"/>
    <n v="320"/>
    <s v="none"/>
  </r>
  <r>
    <d v="2014-03-07T00:00:00"/>
    <x v="3"/>
    <x v="2"/>
    <n v="113"/>
    <n v="64"/>
    <n v="679"/>
    <n v="137"/>
    <n v="320"/>
    <s v="none"/>
  </r>
  <r>
    <d v="2014-03-08T00:00:00"/>
    <x v="4"/>
    <x v="2"/>
    <n v="100"/>
    <n v="64"/>
    <n v="707"/>
    <n v="253"/>
    <n v="368"/>
    <s v="none"/>
  </r>
  <r>
    <d v="2014-03-09T00:00:00"/>
    <x v="5"/>
    <x v="2"/>
    <n v="80"/>
    <n v="64"/>
    <n v="593"/>
    <n v="187"/>
    <n v="299"/>
    <s v="none"/>
  </r>
  <r>
    <d v="2014-03-10T00:00:00"/>
    <x v="6"/>
    <x v="2"/>
    <n v="94"/>
    <n v="54"/>
    <n v="505"/>
    <n v="177"/>
    <n v="526"/>
    <s v="promotion"/>
  </r>
  <r>
    <d v="2014-03-11T00:00:00"/>
    <x v="0"/>
    <x v="2"/>
    <n v="78"/>
    <n v="46"/>
    <n v="324"/>
    <n v="126"/>
    <n v="471"/>
    <s v="none"/>
  </r>
  <r>
    <d v="2014-03-12T00:00:00"/>
    <x v="1"/>
    <x v="2"/>
    <n v="47"/>
    <n v="65"/>
    <n v="562"/>
    <n v="123"/>
    <n v="280"/>
    <s v="none"/>
  </r>
  <r>
    <d v="2014-03-13T00:00:00"/>
    <x v="2"/>
    <x v="2"/>
    <n v="96"/>
    <n v="71"/>
    <n v="746"/>
    <n v="162"/>
    <n v="468"/>
    <s v="promotion"/>
  </r>
  <r>
    <d v="2014-03-14T00:00:00"/>
    <x v="3"/>
    <x v="2"/>
    <n v="89"/>
    <n v="59"/>
    <n v="776"/>
    <n v="276"/>
    <n v="516"/>
    <s v="none"/>
  </r>
  <r>
    <d v="2014-03-15T00:00:00"/>
    <x v="4"/>
    <x v="2"/>
    <n v="72"/>
    <n v="88"/>
    <n v="596"/>
    <n v="209"/>
    <n v="299"/>
    <s v="none"/>
  </r>
  <r>
    <d v="2014-03-16T00:00:00"/>
    <x v="5"/>
    <x v="2"/>
    <n v="75"/>
    <n v="60"/>
    <n v="534"/>
    <n v="227"/>
    <n v="366"/>
    <s v="none"/>
  </r>
  <r>
    <d v="2014-03-17T00:00:00"/>
    <x v="6"/>
    <x v="2"/>
    <n v="96"/>
    <n v="38"/>
    <n v="579"/>
    <n v="147"/>
    <n v="486"/>
    <s v="promotion"/>
  </r>
  <r>
    <d v="2014-03-18T00:00:00"/>
    <x v="0"/>
    <x v="2"/>
    <n v="75"/>
    <n v="44"/>
    <n v="552"/>
    <n v="108"/>
    <n v="254"/>
    <s v="none"/>
  </r>
  <r>
    <d v="2014-03-19T00:00:00"/>
    <x v="1"/>
    <x v="2"/>
    <n v="73"/>
    <n v="46"/>
    <n v="651"/>
    <n v="178"/>
    <n v="448"/>
    <s v="none"/>
  </r>
  <r>
    <d v="2014-03-20T00:00:00"/>
    <x v="2"/>
    <x v="2"/>
    <n v="56"/>
    <n v="29"/>
    <n v="414"/>
    <n v="169"/>
    <n v="453"/>
    <s v="none"/>
  </r>
  <r>
    <d v="2014-03-21T00:00:00"/>
    <x v="3"/>
    <x v="2"/>
    <n v="74"/>
    <n v="40"/>
    <n v="752"/>
    <n v="165"/>
    <n v="471"/>
    <s v="none"/>
  </r>
  <r>
    <d v="2014-03-22T00:00:00"/>
    <x v="4"/>
    <x v="2"/>
    <n v="116"/>
    <n v="53"/>
    <n v="760"/>
    <n v="243"/>
    <n v="375"/>
    <s v="none"/>
  </r>
  <r>
    <d v="2014-03-23T00:00:00"/>
    <x v="5"/>
    <x v="2"/>
    <n v="80"/>
    <n v="61"/>
    <n v="691"/>
    <n v="246"/>
    <n v="492"/>
    <s v="none"/>
  </r>
  <r>
    <d v="2014-03-24T00:00:00"/>
    <x v="6"/>
    <x v="2"/>
    <n v="78"/>
    <n v="58"/>
    <n v="479"/>
    <n v="144"/>
    <n v="245"/>
    <s v="none"/>
  </r>
  <r>
    <d v="2014-03-25T00:00:00"/>
    <x v="0"/>
    <x v="2"/>
    <n v="59"/>
    <n v="51"/>
    <n v="582"/>
    <n v="197"/>
    <n v="362"/>
    <s v="none"/>
  </r>
  <r>
    <d v="2014-03-26T00:00:00"/>
    <x v="1"/>
    <x v="2"/>
    <n v="58"/>
    <n v="45"/>
    <n v="519"/>
    <n v="206"/>
    <n v="412"/>
    <s v="none"/>
  </r>
  <r>
    <d v="2014-03-27T00:00:00"/>
    <x v="2"/>
    <x v="2"/>
    <n v="80"/>
    <n v="55"/>
    <n v="461"/>
    <n v="194"/>
    <n v="286"/>
    <s v="none"/>
  </r>
  <r>
    <d v="2014-03-28T00:00:00"/>
    <x v="3"/>
    <x v="2"/>
    <n v="122"/>
    <n v="45"/>
    <n v="561"/>
    <n v="201"/>
    <n v="548"/>
    <s v="none"/>
  </r>
  <r>
    <d v="2014-03-29T00:00:00"/>
    <x v="4"/>
    <x v="2"/>
    <n v="98"/>
    <n v="42"/>
    <n v="581"/>
    <n v="186"/>
    <n v="434"/>
    <s v="none"/>
  </r>
  <r>
    <d v="2014-03-30T00:00:00"/>
    <x v="5"/>
    <x v="2"/>
    <n v="97"/>
    <n v="60"/>
    <n v="519"/>
    <n v="127"/>
    <n v="397"/>
    <s v="promotion"/>
  </r>
  <r>
    <d v="2014-03-31T00:00:00"/>
    <x v="6"/>
    <x v="2"/>
    <n v="74"/>
    <n v="53"/>
    <n v="446"/>
    <n v="206"/>
    <n v="346"/>
    <s v="none"/>
  </r>
  <r>
    <d v="2014-04-01T00:00:00"/>
    <x v="0"/>
    <x v="3"/>
    <n v="85"/>
    <n v="38"/>
    <n v="420"/>
    <n v="203"/>
    <n v="352"/>
    <s v="none"/>
  </r>
  <r>
    <d v="2014-04-02T00:00:00"/>
    <x v="1"/>
    <x v="3"/>
    <n v="76"/>
    <n v="57"/>
    <n v="378"/>
    <n v="186"/>
    <n v="262"/>
    <s v="none"/>
  </r>
  <r>
    <d v="2014-04-03T00:00:00"/>
    <x v="2"/>
    <x v="3"/>
    <n v="74"/>
    <n v="53"/>
    <n v="530"/>
    <n v="164"/>
    <n v="382"/>
    <s v="none"/>
  </r>
  <r>
    <d v="2014-04-04T00:00:00"/>
    <x v="3"/>
    <x v="3"/>
    <n v="108"/>
    <n v="66"/>
    <n v="522"/>
    <n v="224"/>
    <n v="465"/>
    <s v="none"/>
  </r>
  <r>
    <d v="2014-04-05T00:00:00"/>
    <x v="4"/>
    <x v="3"/>
    <n v="109"/>
    <n v="57"/>
    <n v="698"/>
    <n v="286"/>
    <n v="499"/>
    <s v="none"/>
  </r>
  <r>
    <d v="2014-04-06T00:00:00"/>
    <x v="5"/>
    <x v="3"/>
    <n v="96"/>
    <n v="46"/>
    <n v="535"/>
    <n v="257"/>
    <n v="531"/>
    <s v="none"/>
  </r>
  <r>
    <d v="2014-04-07T00:00:00"/>
    <x v="6"/>
    <x v="3"/>
    <n v="78"/>
    <n v="54"/>
    <n v="541"/>
    <n v="202"/>
    <n v="440"/>
    <s v="none"/>
  </r>
  <r>
    <d v="2014-04-08T00:00:00"/>
    <x v="0"/>
    <x v="3"/>
    <n v="61"/>
    <n v="41"/>
    <n v="435"/>
    <n v="162"/>
    <n v="205"/>
    <s v="none"/>
  </r>
  <r>
    <d v="2014-04-09T00:00:00"/>
    <x v="1"/>
    <x v="3"/>
    <n v="52"/>
    <n v="34"/>
    <n v="437"/>
    <n v="219"/>
    <n v="348"/>
    <s v="none"/>
  </r>
  <r>
    <d v="2014-04-10T00:00:00"/>
    <x v="2"/>
    <x v="3"/>
    <n v="88"/>
    <n v="43"/>
    <n v="529"/>
    <n v="182"/>
    <n v="306"/>
    <s v="none"/>
  </r>
  <r>
    <d v="2014-04-11T00:00:00"/>
    <x v="3"/>
    <x v="3"/>
    <n v="107"/>
    <n v="51"/>
    <n v="603"/>
    <n v="199"/>
    <n v="519"/>
    <s v="none"/>
  </r>
  <r>
    <d v="2014-04-12T00:00:00"/>
    <x v="4"/>
    <x v="3"/>
    <n v="94"/>
    <n v="53"/>
    <n v="520"/>
    <n v="181"/>
    <n v="592"/>
    <s v="none"/>
  </r>
  <r>
    <d v="2014-04-13T00:00:00"/>
    <x v="5"/>
    <x v="3"/>
    <n v="123"/>
    <n v="42"/>
    <n v="624"/>
    <n v="256"/>
    <n v="288"/>
    <s v="none"/>
  </r>
  <r>
    <d v="2014-04-14T00:00:00"/>
    <x v="6"/>
    <x v="3"/>
    <n v="90"/>
    <n v="58"/>
    <n v="398"/>
    <n v="175"/>
    <n v="258"/>
    <s v="none"/>
  </r>
  <r>
    <d v="2014-04-15T00:00:00"/>
    <x v="0"/>
    <x v="3"/>
    <n v="40"/>
    <n v="48"/>
    <n v="597"/>
    <n v="247"/>
    <n v="214"/>
    <s v="none"/>
  </r>
  <r>
    <d v="2014-04-16T00:00:00"/>
    <x v="1"/>
    <x v="3"/>
    <n v="86"/>
    <n v="28"/>
    <n v="516"/>
    <n v="203"/>
    <n v="307"/>
    <s v="none"/>
  </r>
  <r>
    <d v="2014-04-17T00:00:00"/>
    <x v="2"/>
    <x v="3"/>
    <n v="89"/>
    <n v="57"/>
    <n v="397"/>
    <n v="183"/>
    <n v="409"/>
    <s v="none"/>
  </r>
  <r>
    <d v="2014-04-18T00:00:00"/>
    <x v="3"/>
    <x v="3"/>
    <n v="80"/>
    <n v="59"/>
    <n v="548"/>
    <n v="218"/>
    <n v="224"/>
    <s v="none"/>
  </r>
  <r>
    <d v="2014-04-19T00:00:00"/>
    <x v="4"/>
    <x v="3"/>
    <n v="109"/>
    <n v="66"/>
    <n v="499"/>
    <n v="291"/>
    <n v="577"/>
    <s v="none"/>
  </r>
  <r>
    <d v="2014-04-20T00:00:00"/>
    <x v="5"/>
    <x v="3"/>
    <n v="86"/>
    <n v="46"/>
    <n v="545"/>
    <n v="265"/>
    <n v="519"/>
    <s v="none"/>
  </r>
  <r>
    <d v="2014-04-21T00:00:00"/>
    <x v="6"/>
    <x v="3"/>
    <n v="85"/>
    <n v="65"/>
    <n v="610"/>
    <n v="115"/>
    <n v="410"/>
    <s v="none"/>
  </r>
  <r>
    <d v="2014-04-22T00:00:00"/>
    <x v="0"/>
    <x v="3"/>
    <n v="71"/>
    <n v="56"/>
    <n v="448"/>
    <n v="320"/>
    <n v="135"/>
    <s v="none"/>
  </r>
  <r>
    <d v="2014-04-23T00:00:00"/>
    <x v="1"/>
    <x v="3"/>
    <n v="100"/>
    <n v="35"/>
    <n v="530"/>
    <n v="215"/>
    <n v="339"/>
    <s v="none"/>
  </r>
  <r>
    <d v="2014-04-24T00:00:00"/>
    <x v="2"/>
    <x v="3"/>
    <n v="83"/>
    <n v="46"/>
    <n v="421"/>
    <n v="210"/>
    <n v="338"/>
    <s v="none"/>
  </r>
  <r>
    <d v="2014-04-25T00:00:00"/>
    <x v="3"/>
    <x v="3"/>
    <n v="99"/>
    <n v="44"/>
    <n v="424"/>
    <n v="177"/>
    <n v="567"/>
    <s v="none"/>
  </r>
  <r>
    <d v="2014-04-26T00:00:00"/>
    <x v="4"/>
    <x v="3"/>
    <n v="110"/>
    <n v="37"/>
    <n v="603"/>
    <n v="311"/>
    <n v="633"/>
    <s v="none"/>
  </r>
  <r>
    <d v="2014-04-27T00:00:00"/>
    <x v="5"/>
    <x v="3"/>
    <n v="125"/>
    <n v="44"/>
    <n v="761"/>
    <n v="147"/>
    <n v="344"/>
    <s v="none"/>
  </r>
  <r>
    <d v="2014-04-28T00:00:00"/>
    <x v="6"/>
    <x v="3"/>
    <n v="73"/>
    <n v="59"/>
    <n v="529"/>
    <n v="173"/>
    <n v="297"/>
    <s v="none"/>
  </r>
  <r>
    <d v="2014-04-29T00:00:00"/>
    <x v="0"/>
    <x v="3"/>
    <n v="85"/>
    <n v="44"/>
    <n v="456"/>
    <n v="143"/>
    <n v="438"/>
    <s v="none"/>
  </r>
  <r>
    <d v="2014-04-30T00:00:00"/>
    <x v="1"/>
    <x v="3"/>
    <n v="82"/>
    <n v="31"/>
    <n v="488"/>
    <n v="93"/>
    <n v="396"/>
    <s v="none"/>
  </r>
  <r>
    <d v="2014-05-01T00:00:00"/>
    <x v="2"/>
    <x v="4"/>
    <n v="65"/>
    <n v="52"/>
    <n v="552"/>
    <n v="270"/>
    <n v="379"/>
    <s v="promotion"/>
  </r>
  <r>
    <d v="2014-05-02T00:00:00"/>
    <x v="3"/>
    <x v="4"/>
    <n v="112"/>
    <n v="66"/>
    <n v="523"/>
    <n v="136"/>
    <n v="324"/>
    <s v="none"/>
  </r>
  <r>
    <d v="2014-05-03T00:00:00"/>
    <x v="4"/>
    <x v="4"/>
    <n v="122"/>
    <n v="49"/>
    <n v="690"/>
    <n v="449"/>
    <n v="279"/>
    <s v="none"/>
  </r>
  <r>
    <d v="2014-05-04T00:00:00"/>
    <x v="5"/>
    <x v="4"/>
    <n v="86"/>
    <n v="36"/>
    <n v="670"/>
    <n v="334"/>
    <n v="275"/>
    <s v="none"/>
  </r>
  <r>
    <d v="2014-05-05T00:00:00"/>
    <x v="6"/>
    <x v="4"/>
    <n v="75"/>
    <n v="43"/>
    <n v="460"/>
    <n v="202"/>
    <n v="174"/>
    <s v="none"/>
  </r>
  <r>
    <d v="2014-05-06T00:00:00"/>
    <x v="0"/>
    <x v="4"/>
    <n v="98"/>
    <n v="26"/>
    <n v="456"/>
    <n v="205"/>
    <n v="175"/>
    <s v="none"/>
  </r>
  <r>
    <d v="2014-05-07T00:00:00"/>
    <x v="1"/>
    <x v="4"/>
    <n v="73"/>
    <n v="57"/>
    <n v="529"/>
    <n v="302"/>
    <n v="271"/>
    <s v="none"/>
  </r>
  <r>
    <d v="2014-05-08T00:00:00"/>
    <x v="2"/>
    <x v="4"/>
    <n v="77"/>
    <n v="39"/>
    <n v="397"/>
    <n v="288"/>
    <n v="401"/>
    <s v="none"/>
  </r>
  <r>
    <d v="2014-05-09T00:00:00"/>
    <x v="3"/>
    <x v="4"/>
    <n v="90"/>
    <n v="64"/>
    <n v="559"/>
    <n v="249"/>
    <n v="371"/>
    <s v="none"/>
  </r>
  <r>
    <d v="2014-05-10T00:00:00"/>
    <x v="4"/>
    <x v="4"/>
    <n v="150"/>
    <n v="77"/>
    <n v="718"/>
    <n v="271"/>
    <n v="505"/>
    <s v="none"/>
  </r>
  <r>
    <d v="2014-05-11T00:00:00"/>
    <x v="5"/>
    <x v="4"/>
    <n v="81"/>
    <n v="67"/>
    <n v="629"/>
    <n v="184"/>
    <n v="377"/>
    <s v="none"/>
  </r>
  <r>
    <d v="2014-05-12T00:00:00"/>
    <x v="6"/>
    <x v="4"/>
    <n v="77"/>
    <n v="31"/>
    <n v="401"/>
    <n v="120"/>
    <n v="421"/>
    <s v="none"/>
  </r>
  <r>
    <d v="2014-05-13T00:00:00"/>
    <x v="0"/>
    <x v="4"/>
    <n v="105"/>
    <n v="44"/>
    <n v="484"/>
    <n v="196"/>
    <n v="338"/>
    <s v="none"/>
  </r>
  <r>
    <d v="2014-05-14T00:00:00"/>
    <x v="1"/>
    <x v="4"/>
    <n v="101"/>
    <n v="40"/>
    <n v="686"/>
    <n v="231"/>
    <n v="322"/>
    <s v="promotion"/>
  </r>
  <r>
    <d v="2014-05-15T00:00:00"/>
    <x v="2"/>
    <x v="4"/>
    <n v="87"/>
    <n v="45"/>
    <n v="545"/>
    <n v="128"/>
    <n v="488"/>
    <s v="promotion"/>
  </r>
  <r>
    <d v="2014-05-16T00:00:00"/>
    <x v="3"/>
    <x v="4"/>
    <n v="90"/>
    <n v="47"/>
    <n v="250"/>
    <n v="235"/>
    <n v="243"/>
    <s v="none"/>
  </r>
  <r>
    <d v="2014-05-17T00:00:00"/>
    <x v="4"/>
    <x v="4"/>
    <n v="94"/>
    <n v="66"/>
    <n v="649"/>
    <n v="357"/>
    <n v="562"/>
    <s v="promotion"/>
  </r>
  <r>
    <d v="2014-05-18T00:00:00"/>
    <x v="5"/>
    <x v="4"/>
    <n v="106"/>
    <n v="60"/>
    <n v="466"/>
    <n v="267"/>
    <n v="458"/>
    <s v="none"/>
  </r>
  <r>
    <d v="2014-05-19T00:00:00"/>
    <x v="6"/>
    <x v="4"/>
    <n v="70"/>
    <n v="67"/>
    <n v="275"/>
    <n v="260"/>
    <n v="308"/>
    <s v="none"/>
  </r>
  <r>
    <d v="2014-05-20T00:00:00"/>
    <x v="0"/>
    <x v="4"/>
    <n v="86"/>
    <n v="45"/>
    <n v="364"/>
    <n v="243"/>
    <n v="446"/>
    <s v="none"/>
  </r>
  <r>
    <d v="2014-05-21T00:00:00"/>
    <x v="1"/>
    <x v="4"/>
    <n v="78"/>
    <n v="59"/>
    <n v="627"/>
    <n v="313"/>
    <n v="411"/>
    <s v="promotion"/>
  </r>
  <r>
    <d v="2014-05-22T00:00:00"/>
    <x v="2"/>
    <x v="4"/>
    <n v="83"/>
    <n v="54"/>
    <n v="447"/>
    <n v="244"/>
    <n v="295"/>
    <s v="none"/>
  </r>
  <r>
    <d v="2014-05-23T00:00:00"/>
    <x v="3"/>
    <x v="4"/>
    <n v="106"/>
    <n v="50"/>
    <n v="837"/>
    <n v="159"/>
    <n v="370"/>
    <s v="none"/>
  </r>
  <r>
    <d v="2014-05-24T00:00:00"/>
    <x v="4"/>
    <x v="4"/>
    <n v="118"/>
    <n v="41"/>
    <n v="296"/>
    <n v="145"/>
    <n v="346"/>
    <s v="none"/>
  </r>
  <r>
    <d v="2014-05-25T00:00:00"/>
    <x v="5"/>
    <x v="4"/>
    <n v="97"/>
    <n v="59"/>
    <n v="556"/>
    <n v="255"/>
    <n v="240"/>
    <s v="none"/>
  </r>
  <r>
    <d v="2014-05-26T00:00:00"/>
    <x v="6"/>
    <x v="4"/>
    <n v="106"/>
    <n v="28"/>
    <n v="606"/>
    <n v="181"/>
    <n v="345"/>
    <s v="none"/>
  </r>
  <r>
    <d v="2014-05-27T00:00:00"/>
    <x v="0"/>
    <x v="4"/>
    <n v="75"/>
    <n v="48"/>
    <n v="480"/>
    <n v="145"/>
    <n v="418"/>
    <s v="none"/>
  </r>
  <r>
    <d v="2014-05-28T00:00:00"/>
    <x v="1"/>
    <x v="4"/>
    <n v="82"/>
    <n v="46"/>
    <n v="484"/>
    <n v="279"/>
    <n v="444"/>
    <s v="promotion"/>
  </r>
  <r>
    <d v="2014-05-29T00:00:00"/>
    <x v="2"/>
    <x v="4"/>
    <n v="77"/>
    <n v="42"/>
    <n v="568"/>
    <n v="150"/>
    <n v="232"/>
    <s v="none"/>
  </r>
  <r>
    <d v="2014-05-30T00:00:00"/>
    <x v="3"/>
    <x v="4"/>
    <n v="107"/>
    <n v="54"/>
    <n v="659"/>
    <n v="280"/>
    <n v="420"/>
    <s v="promotion"/>
  </r>
  <r>
    <d v="2014-05-31T00:00:00"/>
    <x v="4"/>
    <x v="4"/>
    <n v="90"/>
    <n v="75"/>
    <n v="738"/>
    <n v="314"/>
    <n v="312"/>
    <s v="promotion"/>
  </r>
  <r>
    <d v="2014-06-01T00:00:00"/>
    <x v="5"/>
    <x v="5"/>
    <n v="114"/>
    <n v="42"/>
    <n v="706"/>
    <n v="325"/>
    <n v="494"/>
    <s v="none"/>
  </r>
  <r>
    <d v="2014-06-02T00:00:00"/>
    <x v="6"/>
    <x v="5"/>
    <n v="45"/>
    <n v="34"/>
    <n v="374"/>
    <n v="303"/>
    <n v="326"/>
    <s v="none"/>
  </r>
  <r>
    <d v="2014-06-03T00:00:00"/>
    <x v="0"/>
    <x v="5"/>
    <n v="85"/>
    <n v="48"/>
    <n v="451"/>
    <n v="323"/>
    <n v="431"/>
    <s v="none"/>
  </r>
  <r>
    <d v="2014-06-04T00:00:00"/>
    <x v="1"/>
    <x v="5"/>
    <n v="52"/>
    <n v="54"/>
    <n v="551"/>
    <n v="323"/>
    <n v="290"/>
    <s v="none"/>
  </r>
  <r>
    <d v="2014-06-05T00:00:00"/>
    <x v="2"/>
    <x v="5"/>
    <n v="90"/>
    <n v="56"/>
    <n v="504"/>
    <n v="271"/>
    <n v="401"/>
    <s v="none"/>
  </r>
  <r>
    <d v="2014-06-06T00:00:00"/>
    <x v="3"/>
    <x v="5"/>
    <n v="112"/>
    <n v="86"/>
    <n v="804"/>
    <n v="440"/>
    <n v="357"/>
    <s v="none"/>
  </r>
  <r>
    <d v="2014-06-07T00:00:00"/>
    <x v="4"/>
    <x v="5"/>
    <n v="92"/>
    <n v="70"/>
    <n v="602"/>
    <n v="281"/>
    <n v="460"/>
    <s v="none"/>
  </r>
  <r>
    <d v="2014-06-08T00:00:00"/>
    <x v="5"/>
    <x v="5"/>
    <n v="93"/>
    <n v="59"/>
    <n v="517"/>
    <n v="341"/>
    <n v="400"/>
    <s v="none"/>
  </r>
  <r>
    <d v="2014-06-09T00:00:00"/>
    <x v="6"/>
    <x v="5"/>
    <n v="79"/>
    <n v="31"/>
    <n v="445"/>
    <n v="210"/>
    <n v="448"/>
    <s v="none"/>
  </r>
  <r>
    <d v="2014-06-10T00:00:00"/>
    <x v="0"/>
    <x v="5"/>
    <n v="58"/>
    <n v="34"/>
    <n v="526"/>
    <n v="288"/>
    <n v="458"/>
    <s v="none"/>
  </r>
  <r>
    <d v="2014-06-11T00:00:00"/>
    <x v="1"/>
    <x v="5"/>
    <n v="103"/>
    <n v="43"/>
    <n v="449"/>
    <n v="288"/>
    <n v="443"/>
    <s v="none"/>
  </r>
  <r>
    <d v="2014-06-12T00:00:00"/>
    <x v="2"/>
    <x v="5"/>
    <n v="75"/>
    <n v="50"/>
    <n v="360"/>
    <n v="264"/>
    <n v="371"/>
    <s v="none"/>
  </r>
  <r>
    <d v="2014-06-13T00:00:00"/>
    <x v="3"/>
    <x v="5"/>
    <n v="100"/>
    <n v="51"/>
    <n v="552"/>
    <n v="302"/>
    <n v="497"/>
    <s v="none"/>
  </r>
  <r>
    <d v="2014-06-14T00:00:00"/>
    <x v="4"/>
    <x v="5"/>
    <n v="106"/>
    <n v="95"/>
    <n v="896"/>
    <n v="213"/>
    <n v="555"/>
    <s v="promotion"/>
  </r>
  <r>
    <d v="2014-06-15T00:00:00"/>
    <x v="5"/>
    <x v="5"/>
    <n v="115"/>
    <n v="66"/>
    <n v="512"/>
    <n v="318"/>
    <n v="536"/>
    <s v="none"/>
  </r>
  <r>
    <d v="2014-06-16T00:00:00"/>
    <x v="6"/>
    <x v="5"/>
    <n v="68"/>
    <n v="33"/>
    <n v="453"/>
    <n v="218"/>
    <n v="359"/>
    <s v="none"/>
  </r>
  <r>
    <d v="2014-06-17T00:00:00"/>
    <x v="0"/>
    <x v="5"/>
    <n v="89"/>
    <n v="39"/>
    <n v="404"/>
    <n v="333"/>
    <n v="340"/>
    <s v="none"/>
  </r>
  <r>
    <d v="2014-06-18T00:00:00"/>
    <x v="1"/>
    <x v="5"/>
    <n v="89"/>
    <n v="59"/>
    <n v="311"/>
    <n v="237"/>
    <n v="329"/>
    <s v="none"/>
  </r>
  <r>
    <d v="2014-06-19T00:00:00"/>
    <x v="2"/>
    <x v="5"/>
    <n v="83"/>
    <n v="48"/>
    <n v="403"/>
    <n v="181"/>
    <n v="494"/>
    <s v="none"/>
  </r>
  <r>
    <d v="2014-06-20T00:00:00"/>
    <x v="3"/>
    <x v="5"/>
    <n v="108"/>
    <n v="79"/>
    <n v="575"/>
    <n v="347"/>
    <n v="283"/>
    <s v="none"/>
  </r>
  <r>
    <d v="2014-06-21T00:00:00"/>
    <x v="4"/>
    <x v="5"/>
    <n v="57"/>
    <n v="66"/>
    <n v="794"/>
    <n v="400"/>
    <n v="446"/>
    <s v="none"/>
  </r>
  <r>
    <d v="2014-06-22T00:00:00"/>
    <x v="5"/>
    <x v="5"/>
    <n v="139"/>
    <n v="75"/>
    <n v="693"/>
    <n v="320"/>
    <n v="487"/>
    <s v="none"/>
  </r>
  <r>
    <d v="2014-06-23T00:00:00"/>
    <x v="6"/>
    <x v="5"/>
    <n v="52"/>
    <n v="47"/>
    <n v="430"/>
    <n v="212"/>
    <n v="291"/>
    <s v="none"/>
  </r>
  <r>
    <d v="2014-06-24T00:00:00"/>
    <x v="0"/>
    <x v="5"/>
    <n v="62"/>
    <n v="46"/>
    <n v="447"/>
    <n v="196"/>
    <n v="379"/>
    <s v="none"/>
  </r>
  <r>
    <d v="2014-06-25T00:00:00"/>
    <x v="1"/>
    <x v="5"/>
    <n v="91"/>
    <n v="61"/>
    <n v="514"/>
    <n v="244"/>
    <n v="302"/>
    <s v="none"/>
  </r>
  <r>
    <d v="2014-06-26T00:00:00"/>
    <x v="2"/>
    <x v="5"/>
    <n v="82"/>
    <n v="37"/>
    <n v="375"/>
    <n v="207"/>
    <n v="380"/>
    <s v="none"/>
  </r>
  <r>
    <d v="2014-06-27T00:00:00"/>
    <x v="3"/>
    <x v="5"/>
    <n v="84"/>
    <n v="50"/>
    <n v="376"/>
    <n v="318"/>
    <n v="470"/>
    <s v="none"/>
  </r>
  <r>
    <d v="2014-06-28T00:00:00"/>
    <x v="4"/>
    <x v="5"/>
    <n v="88"/>
    <n v="66"/>
    <n v="640"/>
    <n v="253"/>
    <n v="405"/>
    <s v="none"/>
  </r>
  <r>
    <d v="2014-06-29T00:00:00"/>
    <x v="5"/>
    <x v="5"/>
    <n v="99"/>
    <n v="62"/>
    <n v="568"/>
    <n v="288"/>
    <n v="497"/>
    <s v="none"/>
  </r>
  <r>
    <d v="2014-06-30T00:00:00"/>
    <x v="6"/>
    <x v="5"/>
    <n v="79"/>
    <n v="51"/>
    <n v="398"/>
    <n v="285"/>
    <n v="342"/>
    <s v="none"/>
  </r>
  <r>
    <d v="2014-07-01T00:00:00"/>
    <x v="0"/>
    <x v="6"/>
    <n v="88"/>
    <n v="32"/>
    <n v="502"/>
    <n v="197"/>
    <n v="310"/>
    <s v="none"/>
  </r>
  <r>
    <d v="2014-07-02T00:00:00"/>
    <x v="1"/>
    <x v="6"/>
    <n v="59"/>
    <n v="51"/>
    <n v="471"/>
    <n v="339"/>
    <n v="338"/>
    <s v="none"/>
  </r>
  <r>
    <d v="2014-07-03T00:00:00"/>
    <x v="2"/>
    <x v="6"/>
    <n v="61"/>
    <n v="32"/>
    <n v="493"/>
    <n v="225"/>
    <n v="484"/>
    <s v="none"/>
  </r>
  <r>
    <d v="2014-07-04T00:00:00"/>
    <x v="3"/>
    <x v="6"/>
    <n v="81"/>
    <n v="66"/>
    <n v="590"/>
    <n v="386"/>
    <n v="483"/>
    <s v="none"/>
  </r>
  <r>
    <d v="2014-07-05T00:00:00"/>
    <x v="4"/>
    <x v="6"/>
    <n v="124"/>
    <n v="56"/>
    <n v="693"/>
    <n v="393"/>
    <n v="219"/>
    <s v="none"/>
  </r>
  <r>
    <d v="2014-07-06T00:00:00"/>
    <x v="5"/>
    <x v="6"/>
    <n v="107"/>
    <n v="69"/>
    <n v="1152"/>
    <n v="420"/>
    <n v="499"/>
    <s v="promotion"/>
  </r>
  <r>
    <d v="2014-07-07T00:00:00"/>
    <x v="6"/>
    <x v="6"/>
    <n v="52"/>
    <n v="52"/>
    <n v="526"/>
    <n v="247"/>
    <n v="246"/>
    <s v="none"/>
  </r>
  <r>
    <d v="2014-07-08T00:00:00"/>
    <x v="0"/>
    <x v="6"/>
    <n v="69"/>
    <n v="36"/>
    <n v="490"/>
    <n v="336"/>
    <n v="448"/>
    <s v="none"/>
  </r>
  <r>
    <d v="2014-07-09T00:00:00"/>
    <x v="1"/>
    <x v="6"/>
    <n v="96"/>
    <n v="31"/>
    <n v="481"/>
    <n v="125"/>
    <n v="252"/>
    <s v="promotion"/>
  </r>
  <r>
    <d v="2014-07-10T00:00:00"/>
    <x v="2"/>
    <x v="6"/>
    <n v="89"/>
    <n v="72"/>
    <n v="609"/>
    <n v="252"/>
    <n v="402"/>
    <s v="promotion"/>
  </r>
  <r>
    <d v="2014-07-11T00:00:00"/>
    <x v="3"/>
    <x v="6"/>
    <n v="54"/>
    <n v="60"/>
    <n v="468"/>
    <n v="195"/>
    <n v="532"/>
    <s v="none"/>
  </r>
  <r>
    <d v="2014-07-12T00:00:00"/>
    <x v="4"/>
    <x v="6"/>
    <n v="133"/>
    <n v="38"/>
    <n v="535"/>
    <n v="322"/>
    <n v="521"/>
    <s v="none"/>
  </r>
  <r>
    <d v="2014-07-13T00:00:00"/>
    <x v="5"/>
    <x v="6"/>
    <n v="105"/>
    <n v="48"/>
    <n v="634"/>
    <n v="265"/>
    <n v="324"/>
    <s v="none"/>
  </r>
  <r>
    <d v="2014-07-14T00:00:00"/>
    <x v="6"/>
    <x v="6"/>
    <n v="63"/>
    <n v="49"/>
    <n v="537"/>
    <n v="378"/>
    <n v="330"/>
    <s v="none"/>
  </r>
  <r>
    <d v="2014-07-15T00:00:00"/>
    <x v="0"/>
    <x v="6"/>
    <n v="104"/>
    <n v="34"/>
    <n v="541"/>
    <n v="370"/>
    <n v="314"/>
    <s v="none"/>
  </r>
  <r>
    <d v="2014-07-16T00:00:00"/>
    <x v="1"/>
    <x v="6"/>
    <n v="81"/>
    <n v="45"/>
    <n v="338"/>
    <n v="243"/>
    <n v="352"/>
    <s v="none"/>
  </r>
  <r>
    <d v="2014-07-17T00:00:00"/>
    <x v="2"/>
    <x v="6"/>
    <n v="42"/>
    <n v="38"/>
    <n v="396"/>
    <n v="317"/>
    <n v="395"/>
    <s v="none"/>
  </r>
  <r>
    <d v="2014-07-18T00:00:00"/>
    <x v="3"/>
    <x v="6"/>
    <n v="116"/>
    <n v="66"/>
    <n v="538"/>
    <n v="335"/>
    <n v="334"/>
    <s v="none"/>
  </r>
  <r>
    <d v="2014-07-19T00:00:00"/>
    <x v="4"/>
    <x v="6"/>
    <n v="82"/>
    <n v="56"/>
    <n v="555"/>
    <n v="407"/>
    <n v="490"/>
    <s v="none"/>
  </r>
  <r>
    <d v="2014-07-20T00:00:00"/>
    <x v="5"/>
    <x v="6"/>
    <n v="103"/>
    <n v="57"/>
    <n v="590"/>
    <n v="344"/>
    <n v="562"/>
    <s v="none"/>
  </r>
  <r>
    <d v="2014-07-21T00:00:00"/>
    <x v="6"/>
    <x v="6"/>
    <n v="85"/>
    <n v="57"/>
    <n v="490"/>
    <n v="238"/>
    <n v="257"/>
    <s v="none"/>
  </r>
  <r>
    <d v="2014-07-22T00:00:00"/>
    <x v="0"/>
    <x v="6"/>
    <n v="58"/>
    <n v="43"/>
    <n v="435"/>
    <n v="224"/>
    <n v="398"/>
    <s v="none"/>
  </r>
  <r>
    <d v="2014-07-23T00:00:00"/>
    <x v="1"/>
    <x v="6"/>
    <n v="63"/>
    <n v="48"/>
    <n v="479"/>
    <n v="311"/>
    <n v="388"/>
    <s v="none"/>
  </r>
  <r>
    <d v="2014-07-24T00:00:00"/>
    <x v="2"/>
    <x v="6"/>
    <n v="84"/>
    <n v="53"/>
    <n v="449"/>
    <n v="281"/>
    <n v="316"/>
    <s v="none"/>
  </r>
  <r>
    <d v="2014-07-25T00:00:00"/>
    <x v="3"/>
    <x v="6"/>
    <n v="119"/>
    <n v="56"/>
    <n v="743"/>
    <n v="298"/>
    <n v="135"/>
    <s v="none"/>
  </r>
  <r>
    <d v="2014-07-26T00:00:00"/>
    <x v="4"/>
    <x v="6"/>
    <n v="107"/>
    <n v="54"/>
    <n v="438"/>
    <n v="191"/>
    <n v="458"/>
    <s v="none"/>
  </r>
  <r>
    <d v="2014-07-27T00:00:00"/>
    <x v="5"/>
    <x v="6"/>
    <n v="122"/>
    <n v="69"/>
    <n v="662"/>
    <n v="298"/>
    <n v="500"/>
    <s v="none"/>
  </r>
  <r>
    <d v="2014-07-28T00:00:00"/>
    <x v="6"/>
    <x v="6"/>
    <n v="61"/>
    <n v="45"/>
    <n v="406"/>
    <n v="305"/>
    <n v="396"/>
    <s v="none"/>
  </r>
  <r>
    <d v="2014-07-29T00:00:00"/>
    <x v="0"/>
    <x v="6"/>
    <n v="77"/>
    <n v="49"/>
    <n v="392"/>
    <n v="244"/>
    <n v="316"/>
    <s v="none"/>
  </r>
  <r>
    <d v="2014-07-30T00:00:00"/>
    <x v="1"/>
    <x v="6"/>
    <n v="59"/>
    <n v="50"/>
    <n v="554"/>
    <n v="172"/>
    <n v="440"/>
    <s v="none"/>
  </r>
  <r>
    <d v="2014-07-31T00:00:00"/>
    <x v="2"/>
    <x v="6"/>
    <n v="90"/>
    <n v="68"/>
    <n v="561"/>
    <n v="305"/>
    <n v="272"/>
    <s v="promotion"/>
  </r>
  <r>
    <d v="2014-08-01T00:00:00"/>
    <x v="3"/>
    <x v="7"/>
    <n v="89"/>
    <n v="59"/>
    <n v="671"/>
    <n v="290"/>
    <n v="421"/>
    <s v="none"/>
  </r>
  <r>
    <d v="2014-08-02T00:00:00"/>
    <x v="4"/>
    <x v="7"/>
    <n v="74"/>
    <n v="47"/>
    <n v="707"/>
    <n v="465"/>
    <n v="406"/>
    <s v="none"/>
  </r>
  <r>
    <d v="2014-08-03T00:00:00"/>
    <x v="5"/>
    <x v="7"/>
    <n v="87"/>
    <n v="53"/>
    <n v="451"/>
    <n v="412"/>
    <n v="561"/>
    <s v="none"/>
  </r>
  <r>
    <d v="2014-08-04T00:00:00"/>
    <x v="6"/>
    <x v="7"/>
    <n v="85"/>
    <n v="59"/>
    <n v="435"/>
    <n v="262"/>
    <n v="428"/>
    <s v="none"/>
  </r>
  <r>
    <d v="2014-08-05T00:00:00"/>
    <x v="0"/>
    <x v="7"/>
    <n v="96"/>
    <n v="52"/>
    <n v="533"/>
    <n v="254"/>
    <n v="539"/>
    <s v="promotion"/>
  </r>
  <r>
    <d v="2014-08-06T00:00:00"/>
    <x v="1"/>
    <x v="7"/>
    <n v="80"/>
    <n v="35"/>
    <n v="295"/>
    <n v="299"/>
    <n v="428"/>
    <s v="none"/>
  </r>
  <r>
    <d v="2014-08-07T00:00:00"/>
    <x v="2"/>
    <x v="7"/>
    <n v="64"/>
    <n v="31"/>
    <n v="477"/>
    <n v="146"/>
    <n v="443"/>
    <s v="none"/>
  </r>
  <r>
    <d v="2014-08-08T00:00:00"/>
    <x v="3"/>
    <x v="7"/>
    <n v="80"/>
    <n v="90"/>
    <n v="559"/>
    <n v="468"/>
    <n v="486"/>
    <s v="promotion"/>
  </r>
  <r>
    <d v="2014-08-09T00:00:00"/>
    <x v="4"/>
    <x v="7"/>
    <n v="105"/>
    <n v="73"/>
    <n v="789"/>
    <n v="336"/>
    <n v="504"/>
    <s v="none"/>
  </r>
  <r>
    <d v="2014-08-10T00:00:00"/>
    <x v="5"/>
    <x v="7"/>
    <n v="115"/>
    <n v="54"/>
    <n v="714"/>
    <n v="235"/>
    <n v="441"/>
    <s v="none"/>
  </r>
  <r>
    <d v="2014-08-11T00:00:00"/>
    <x v="6"/>
    <x v="7"/>
    <n v="95"/>
    <n v="49"/>
    <n v="548"/>
    <n v="304"/>
    <n v="308"/>
    <s v="none"/>
  </r>
  <r>
    <d v="2014-08-12T00:00:00"/>
    <x v="0"/>
    <x v="7"/>
    <n v="81"/>
    <n v="32"/>
    <n v="353"/>
    <n v="200"/>
    <n v="347"/>
    <s v="none"/>
  </r>
  <r>
    <d v="2014-08-13T00:00:00"/>
    <x v="1"/>
    <x v="7"/>
    <n v="73"/>
    <n v="63"/>
    <n v="445"/>
    <n v="274"/>
    <n v="317"/>
    <s v="none"/>
  </r>
  <r>
    <d v="2014-08-14T00:00:00"/>
    <x v="2"/>
    <x v="7"/>
    <n v="95"/>
    <n v="56"/>
    <n v="401"/>
    <n v="237"/>
    <n v="416"/>
    <s v="none"/>
  </r>
  <r>
    <d v="2014-08-15T00:00:00"/>
    <x v="3"/>
    <x v="7"/>
    <n v="100"/>
    <n v="67"/>
    <n v="483"/>
    <n v="328"/>
    <n v="475"/>
    <s v="none"/>
  </r>
  <r>
    <d v="2014-08-16T00:00:00"/>
    <x v="4"/>
    <x v="7"/>
    <n v="98"/>
    <n v="47"/>
    <n v="655"/>
    <n v="460"/>
    <n v="578"/>
    <s v="promotion"/>
  </r>
  <r>
    <d v="2014-08-17T00:00:00"/>
    <x v="5"/>
    <x v="7"/>
    <n v="102"/>
    <n v="49"/>
    <n v="559"/>
    <n v="247"/>
    <n v="450"/>
    <s v="none"/>
  </r>
  <r>
    <d v="2014-08-18T00:00:00"/>
    <x v="6"/>
    <x v="7"/>
    <n v="85"/>
    <n v="55"/>
    <n v="571"/>
    <n v="209"/>
    <n v="249"/>
    <s v="none"/>
  </r>
  <r>
    <d v="2014-08-19T00:00:00"/>
    <x v="0"/>
    <x v="7"/>
    <n v="79"/>
    <n v="51"/>
    <n v="530"/>
    <n v="280"/>
    <n v="334"/>
    <s v="none"/>
  </r>
  <r>
    <d v="2014-08-20T00:00:00"/>
    <x v="1"/>
    <x v="7"/>
    <n v="84"/>
    <n v="64"/>
    <n v="482"/>
    <n v="146"/>
    <n v="294"/>
    <s v="none"/>
  </r>
  <r>
    <d v="2014-08-21T00:00:00"/>
    <x v="2"/>
    <x v="7"/>
    <n v="88"/>
    <n v="26"/>
    <n v="429"/>
    <n v="186"/>
    <n v="435"/>
    <s v="none"/>
  </r>
  <r>
    <d v="2014-08-22T00:00:00"/>
    <x v="3"/>
    <x v="7"/>
    <n v="92"/>
    <n v="32"/>
    <n v="578"/>
    <n v="278"/>
    <n v="478"/>
    <s v="none"/>
  </r>
  <r>
    <d v="2014-08-23T00:00:00"/>
    <x v="4"/>
    <x v="7"/>
    <n v="127"/>
    <n v="78"/>
    <n v="701"/>
    <n v="311"/>
    <n v="418"/>
    <s v="none"/>
  </r>
  <r>
    <d v="2014-08-24T00:00:00"/>
    <x v="5"/>
    <x v="7"/>
    <n v="126"/>
    <n v="86"/>
    <n v="560"/>
    <n v="551"/>
    <n v="546"/>
    <s v="promotion"/>
  </r>
  <r>
    <d v="2014-08-25T00:00:00"/>
    <x v="6"/>
    <x v="7"/>
    <n v="78"/>
    <n v="52"/>
    <n v="623"/>
    <n v="327"/>
    <n v="445"/>
    <s v="none"/>
  </r>
  <r>
    <d v="2014-08-26T00:00:00"/>
    <x v="0"/>
    <x v="7"/>
    <n v="69"/>
    <n v="68"/>
    <n v="502"/>
    <n v="212"/>
    <n v="499"/>
    <s v="none"/>
  </r>
  <r>
    <d v="2014-08-27T00:00:00"/>
    <x v="1"/>
    <x v="7"/>
    <n v="90"/>
    <n v="40"/>
    <n v="490"/>
    <n v="333"/>
    <n v="393"/>
    <s v="none"/>
  </r>
  <r>
    <d v="2014-08-28T00:00:00"/>
    <x v="2"/>
    <x v="7"/>
    <n v="86"/>
    <n v="52"/>
    <n v="552"/>
    <n v="277"/>
    <n v="365"/>
    <s v="none"/>
  </r>
  <r>
    <d v="2014-08-29T00:00:00"/>
    <x v="3"/>
    <x v="7"/>
    <n v="99"/>
    <n v="45"/>
    <n v="576"/>
    <n v="353"/>
    <n v="442"/>
    <s v="promotion"/>
  </r>
  <r>
    <d v="2014-08-30T00:00:00"/>
    <x v="4"/>
    <x v="7"/>
    <n v="74"/>
    <n v="59"/>
    <n v="886"/>
    <n v="250"/>
    <n v="615"/>
    <s v="none"/>
  </r>
  <r>
    <d v="2014-08-31T00:00:00"/>
    <x v="5"/>
    <x v="7"/>
    <n v="137"/>
    <n v="58"/>
    <n v="698"/>
    <n v="385"/>
    <n v="581"/>
    <s v="promotion"/>
  </r>
  <r>
    <d v="2014-09-01T00:00:00"/>
    <x v="6"/>
    <x v="8"/>
    <n v="90"/>
    <n v="52"/>
    <n v="351"/>
    <n v="221"/>
    <n v="229"/>
    <s v="none"/>
  </r>
  <r>
    <d v="2014-09-02T00:00:00"/>
    <x v="0"/>
    <x v="8"/>
    <n v="108"/>
    <n v="71"/>
    <n v="555"/>
    <n v="212"/>
    <n v="322"/>
    <s v="promotion"/>
  </r>
  <r>
    <d v="2014-09-03T00:00:00"/>
    <x v="1"/>
    <x v="8"/>
    <n v="82"/>
    <n v="46"/>
    <n v="634"/>
    <n v="133"/>
    <n v="333"/>
    <s v="none"/>
  </r>
  <r>
    <d v="2014-09-04T00:00:00"/>
    <x v="2"/>
    <x v="8"/>
    <n v="82"/>
    <n v="34"/>
    <n v="445"/>
    <n v="211"/>
    <n v="214"/>
    <s v="none"/>
  </r>
  <r>
    <d v="2014-09-05T00:00:00"/>
    <x v="3"/>
    <x v="8"/>
    <n v="124"/>
    <n v="82"/>
    <n v="759"/>
    <n v="204"/>
    <n v="426"/>
    <s v="none"/>
  </r>
  <r>
    <d v="2014-09-06T00:00:00"/>
    <x v="4"/>
    <x v="8"/>
    <n v="90"/>
    <n v="80"/>
    <n v="465"/>
    <n v="312"/>
    <n v="355"/>
    <s v="none"/>
  </r>
  <r>
    <d v="2014-09-07T00:00:00"/>
    <x v="5"/>
    <x v="8"/>
    <n v="85"/>
    <n v="42"/>
    <n v="511"/>
    <n v="298"/>
    <n v="303"/>
    <s v="none"/>
  </r>
  <r>
    <d v="2014-09-08T00:00:00"/>
    <x v="6"/>
    <x v="8"/>
    <n v="70"/>
    <n v="40"/>
    <n v="467"/>
    <n v="140"/>
    <n v="219"/>
    <s v="none"/>
  </r>
  <r>
    <d v="2014-09-09T00:00:00"/>
    <x v="0"/>
    <x v="8"/>
    <n v="94"/>
    <n v="40"/>
    <n v="681"/>
    <n v="210"/>
    <n v="458"/>
    <s v="none"/>
  </r>
  <r>
    <d v="2014-09-10T00:00:00"/>
    <x v="1"/>
    <x v="8"/>
    <n v="51"/>
    <n v="46"/>
    <n v="570"/>
    <n v="172"/>
    <n v="347"/>
    <s v="none"/>
  </r>
  <r>
    <d v="2014-09-11T00:00:00"/>
    <x v="2"/>
    <x v="8"/>
    <n v="96"/>
    <n v="52"/>
    <n v="294"/>
    <n v="173"/>
    <n v="214"/>
    <s v="none"/>
  </r>
  <r>
    <d v="2014-09-12T00:00:00"/>
    <x v="3"/>
    <x v="8"/>
    <n v="105"/>
    <n v="60"/>
    <n v="788"/>
    <n v="157"/>
    <n v="416"/>
    <s v="none"/>
  </r>
  <r>
    <d v="2014-09-13T00:00:00"/>
    <x v="4"/>
    <x v="8"/>
    <n v="90"/>
    <n v="95"/>
    <n v="422"/>
    <n v="189"/>
    <n v="443"/>
    <s v="none"/>
  </r>
  <r>
    <d v="2014-09-14T00:00:00"/>
    <x v="5"/>
    <x v="8"/>
    <n v="72"/>
    <n v="62"/>
    <n v="576"/>
    <n v="206"/>
    <n v="486"/>
    <s v="none"/>
  </r>
  <r>
    <d v="2014-09-15T00:00:00"/>
    <x v="6"/>
    <x v="8"/>
    <n v="86"/>
    <n v="29"/>
    <n v="575"/>
    <n v="288"/>
    <n v="335"/>
    <s v="none"/>
  </r>
  <r>
    <d v="2014-09-16T00:00:00"/>
    <x v="0"/>
    <x v="8"/>
    <n v="99"/>
    <n v="37"/>
    <n v="397"/>
    <n v="200"/>
    <n v="360"/>
    <s v="none"/>
  </r>
  <r>
    <d v="2014-09-17T00:00:00"/>
    <x v="1"/>
    <x v="8"/>
    <n v="68"/>
    <n v="55"/>
    <n v="395"/>
    <n v="198"/>
    <n v="442"/>
    <s v="none"/>
  </r>
  <r>
    <d v="2014-09-18T00:00:00"/>
    <x v="2"/>
    <x v="8"/>
    <n v="43"/>
    <n v="48"/>
    <n v="441"/>
    <n v="251"/>
    <n v="420"/>
    <s v="none"/>
  </r>
  <r>
    <d v="2014-09-19T00:00:00"/>
    <x v="3"/>
    <x v="8"/>
    <n v="104"/>
    <n v="68"/>
    <n v="697"/>
    <n v="306"/>
    <n v="334"/>
    <s v="none"/>
  </r>
  <r>
    <d v="2014-09-20T00:00:00"/>
    <x v="4"/>
    <x v="8"/>
    <n v="142"/>
    <n v="87"/>
    <n v="555"/>
    <n v="230"/>
    <n v="638"/>
    <s v="promotion"/>
  </r>
  <r>
    <d v="2014-09-21T00:00:00"/>
    <x v="5"/>
    <x v="8"/>
    <n v="113"/>
    <n v="54"/>
    <n v="656"/>
    <n v="216"/>
    <n v="601"/>
    <s v="none"/>
  </r>
  <r>
    <d v="2014-09-22T00:00:00"/>
    <x v="6"/>
    <x v="8"/>
    <n v="68"/>
    <n v="63"/>
    <n v="494"/>
    <n v="256"/>
    <n v="422"/>
    <s v="none"/>
  </r>
  <r>
    <d v="2014-09-23T00:00:00"/>
    <x v="0"/>
    <x v="8"/>
    <n v="67"/>
    <n v="60"/>
    <n v="370"/>
    <n v="270"/>
    <n v="374"/>
    <s v="none"/>
  </r>
  <r>
    <d v="2014-09-24T00:00:00"/>
    <x v="1"/>
    <x v="8"/>
    <n v="96"/>
    <n v="43"/>
    <n v="590"/>
    <n v="248"/>
    <n v="281"/>
    <s v="none"/>
  </r>
  <r>
    <d v="2014-09-25T00:00:00"/>
    <x v="2"/>
    <x v="8"/>
    <n v="95"/>
    <n v="34"/>
    <n v="501"/>
    <n v="180"/>
    <n v="526"/>
    <s v="none"/>
  </r>
  <r>
    <d v="2014-09-26T00:00:00"/>
    <x v="3"/>
    <x v="8"/>
    <n v="102"/>
    <n v="53"/>
    <n v="514"/>
    <n v="279"/>
    <n v="338"/>
    <s v="none"/>
  </r>
  <r>
    <d v="2014-09-27T00:00:00"/>
    <x v="4"/>
    <x v="8"/>
    <n v="99"/>
    <n v="49"/>
    <n v="769"/>
    <n v="275"/>
    <n v="537"/>
    <s v="none"/>
  </r>
  <r>
    <d v="2014-09-28T00:00:00"/>
    <x v="5"/>
    <x v="8"/>
    <n v="81"/>
    <n v="64"/>
    <n v="697"/>
    <n v="138"/>
    <n v="293"/>
    <s v="none"/>
  </r>
  <r>
    <d v="2014-09-29T00:00:00"/>
    <x v="6"/>
    <x v="8"/>
    <n v="106"/>
    <n v="43"/>
    <n v="600"/>
    <n v="161"/>
    <n v="435"/>
    <s v="none"/>
  </r>
  <r>
    <d v="2014-09-30T00:00:00"/>
    <x v="0"/>
    <x v="8"/>
    <n v="66"/>
    <n v="40"/>
    <n v="626"/>
    <n v="125"/>
    <n v="361"/>
    <s v="none"/>
  </r>
  <r>
    <d v="2014-10-01T00:00:00"/>
    <x v="1"/>
    <x v="9"/>
    <n v="87"/>
    <n v="48"/>
    <n v="440"/>
    <n v="193"/>
    <n v="306"/>
    <s v="none"/>
  </r>
  <r>
    <d v="2014-10-02T00:00:00"/>
    <x v="2"/>
    <x v="9"/>
    <n v="76"/>
    <n v="29"/>
    <n v="535"/>
    <n v="240"/>
    <n v="402"/>
    <s v="none"/>
  </r>
  <r>
    <d v="2014-10-03T00:00:00"/>
    <x v="3"/>
    <x v="9"/>
    <n v="96"/>
    <n v="71"/>
    <n v="631"/>
    <n v="267"/>
    <n v="274"/>
    <s v="none"/>
  </r>
  <r>
    <d v="2014-10-04T00:00:00"/>
    <x v="4"/>
    <x v="9"/>
    <n v="102"/>
    <n v="77"/>
    <n v="444"/>
    <n v="230"/>
    <n v="687"/>
    <s v="none"/>
  </r>
  <r>
    <d v="2014-10-05T00:00:00"/>
    <x v="5"/>
    <x v="9"/>
    <n v="113"/>
    <n v="53"/>
    <n v="689"/>
    <n v="272"/>
    <n v="617"/>
    <s v="none"/>
  </r>
  <r>
    <d v="2014-10-06T00:00:00"/>
    <x v="6"/>
    <x v="9"/>
    <n v="84"/>
    <n v="61"/>
    <n v="585"/>
    <n v="148"/>
    <n v="397"/>
    <s v="none"/>
  </r>
  <r>
    <d v="2014-10-07T00:00:00"/>
    <x v="0"/>
    <x v="9"/>
    <n v="75"/>
    <n v="51"/>
    <n v="482"/>
    <n v="176"/>
    <n v="241"/>
    <s v="none"/>
  </r>
  <r>
    <d v="2014-10-08T00:00:00"/>
    <x v="1"/>
    <x v="9"/>
    <n v="74"/>
    <n v="22"/>
    <n v="376"/>
    <n v="184"/>
    <n v="461"/>
    <s v="none"/>
  </r>
  <r>
    <d v="2014-10-09T00:00:00"/>
    <x v="2"/>
    <x v="9"/>
    <n v="62"/>
    <n v="65"/>
    <n v="625"/>
    <n v="206"/>
    <n v="253"/>
    <s v="none"/>
  </r>
  <r>
    <d v="2014-10-10T00:00:00"/>
    <x v="3"/>
    <x v="9"/>
    <n v="86"/>
    <n v="63"/>
    <n v="514"/>
    <n v="225"/>
    <n v="329"/>
    <s v="none"/>
  </r>
  <r>
    <d v="2014-10-11T00:00:00"/>
    <x v="4"/>
    <x v="9"/>
    <n v="85"/>
    <n v="58"/>
    <n v="540"/>
    <n v="269"/>
    <n v="491"/>
    <s v="none"/>
  </r>
  <r>
    <d v="2014-10-12T00:00:00"/>
    <x v="5"/>
    <x v="9"/>
    <n v="80"/>
    <n v="76"/>
    <n v="385"/>
    <n v="223"/>
    <n v="233"/>
    <s v="none"/>
  </r>
  <r>
    <d v="2014-10-13T00:00:00"/>
    <x v="6"/>
    <x v="9"/>
    <n v="63"/>
    <n v="52"/>
    <n v="637"/>
    <n v="209"/>
    <n v="317"/>
    <s v="none"/>
  </r>
  <r>
    <d v="2014-10-14T00:00:00"/>
    <x v="0"/>
    <x v="9"/>
    <n v="65"/>
    <n v="49"/>
    <n v="590"/>
    <n v="147"/>
    <n v="366"/>
    <s v="none"/>
  </r>
  <r>
    <d v="2014-10-15T00:00:00"/>
    <x v="1"/>
    <x v="9"/>
    <n v="70"/>
    <n v="45"/>
    <n v="532"/>
    <n v="259"/>
    <n v="346"/>
    <s v="none"/>
  </r>
  <r>
    <d v="2014-10-16T00:00:00"/>
    <x v="2"/>
    <x v="9"/>
    <n v="103"/>
    <n v="28"/>
    <n v="569"/>
    <n v="314"/>
    <n v="433"/>
    <s v="none"/>
  </r>
  <r>
    <d v="2014-10-17T00:00:00"/>
    <x v="3"/>
    <x v="9"/>
    <n v="117"/>
    <n v="45"/>
    <n v="527"/>
    <n v="128"/>
    <n v="567"/>
    <s v="none"/>
  </r>
  <r>
    <d v="2014-10-18T00:00:00"/>
    <x v="4"/>
    <x v="9"/>
    <n v="134"/>
    <n v="84"/>
    <n v="941"/>
    <n v="196"/>
    <n v="461"/>
    <s v="none"/>
  </r>
  <r>
    <d v="2014-10-19T00:00:00"/>
    <x v="5"/>
    <x v="9"/>
    <n v="79"/>
    <n v="63"/>
    <n v="658"/>
    <n v="196"/>
    <n v="459"/>
    <s v="promotion"/>
  </r>
  <r>
    <d v="2014-10-20T00:00:00"/>
    <x v="6"/>
    <x v="9"/>
    <n v="106"/>
    <n v="42"/>
    <n v="584"/>
    <n v="141"/>
    <n v="303"/>
    <s v="none"/>
  </r>
  <r>
    <d v="2014-10-21T00:00:00"/>
    <x v="0"/>
    <x v="9"/>
    <n v="90"/>
    <n v="44"/>
    <n v="508"/>
    <n v="219"/>
    <n v="233"/>
    <s v="none"/>
  </r>
  <r>
    <d v="2014-10-22T00:00:00"/>
    <x v="1"/>
    <x v="9"/>
    <n v="78"/>
    <n v="53"/>
    <n v="403"/>
    <n v="243"/>
    <n v="442"/>
    <s v="none"/>
  </r>
  <r>
    <d v="2014-10-23T00:00:00"/>
    <x v="2"/>
    <x v="9"/>
    <n v="82"/>
    <n v="46"/>
    <n v="754"/>
    <n v="202"/>
    <n v="376"/>
    <s v="none"/>
  </r>
  <r>
    <d v="2014-10-24T00:00:00"/>
    <x v="3"/>
    <x v="9"/>
    <n v="110"/>
    <n v="78"/>
    <n v="403"/>
    <n v="223"/>
    <n v="543"/>
    <s v="none"/>
  </r>
  <r>
    <d v="2014-10-25T00:00:00"/>
    <x v="4"/>
    <x v="9"/>
    <n v="95"/>
    <n v="72"/>
    <n v="582"/>
    <n v="253"/>
    <n v="323"/>
    <s v="none"/>
  </r>
  <r>
    <d v="2014-10-26T00:00:00"/>
    <x v="5"/>
    <x v="9"/>
    <n v="93"/>
    <n v="69"/>
    <n v="554"/>
    <n v="271"/>
    <n v="343"/>
    <s v="none"/>
  </r>
  <r>
    <d v="2014-10-27T00:00:00"/>
    <x v="6"/>
    <x v="9"/>
    <n v="74"/>
    <n v="46"/>
    <n v="488"/>
    <n v="194"/>
    <n v="347"/>
    <s v="none"/>
  </r>
  <r>
    <d v="2014-10-28T00:00:00"/>
    <x v="0"/>
    <x v="9"/>
    <n v="100"/>
    <n v="50"/>
    <n v="528"/>
    <n v="120"/>
    <n v="411"/>
    <s v="none"/>
  </r>
  <r>
    <d v="2014-10-29T00:00:00"/>
    <x v="1"/>
    <x v="9"/>
    <n v="59"/>
    <n v="37"/>
    <n v="290"/>
    <n v="123"/>
    <n v="301"/>
    <s v="none"/>
  </r>
  <r>
    <d v="2014-10-30T00:00:00"/>
    <x v="2"/>
    <x v="9"/>
    <n v="82"/>
    <n v="41"/>
    <n v="414"/>
    <n v="235"/>
    <n v="482"/>
    <s v="none"/>
  </r>
  <r>
    <d v="2014-10-31T00:00:00"/>
    <x v="3"/>
    <x v="9"/>
    <n v="89"/>
    <n v="82"/>
    <n v="552"/>
    <n v="234"/>
    <n v="426"/>
    <s v="none"/>
  </r>
  <r>
    <d v="2014-11-01T00:00:00"/>
    <x v="4"/>
    <x v="10"/>
    <n v="119"/>
    <n v="71"/>
    <n v="840"/>
    <n v="233"/>
    <n v="758"/>
    <s v="none"/>
  </r>
  <r>
    <d v="2014-11-02T00:00:00"/>
    <x v="5"/>
    <x v="10"/>
    <n v="123"/>
    <n v="68"/>
    <n v="860"/>
    <n v="174"/>
    <n v="427"/>
    <s v="none"/>
  </r>
  <r>
    <d v="2014-11-03T00:00:00"/>
    <x v="6"/>
    <x v="10"/>
    <n v="97"/>
    <n v="38"/>
    <n v="377"/>
    <n v="119"/>
    <n v="433"/>
    <s v="none"/>
  </r>
  <r>
    <d v="2014-11-04T00:00:00"/>
    <x v="0"/>
    <x v="10"/>
    <n v="74"/>
    <n v="58"/>
    <n v="358"/>
    <n v="165"/>
    <n v="214"/>
    <s v="none"/>
  </r>
  <r>
    <d v="2014-11-05T00:00:00"/>
    <x v="1"/>
    <x v="10"/>
    <n v="49"/>
    <n v="49"/>
    <n v="613"/>
    <n v="175"/>
    <n v="306"/>
    <s v="none"/>
  </r>
  <r>
    <d v="2014-11-06T00:00:00"/>
    <x v="2"/>
    <x v="10"/>
    <n v="97"/>
    <n v="39"/>
    <n v="636"/>
    <n v="109"/>
    <n v="316"/>
    <s v="none"/>
  </r>
  <r>
    <d v="2014-11-07T00:00:00"/>
    <x v="3"/>
    <x v="10"/>
    <n v="76"/>
    <n v="69"/>
    <n v="614"/>
    <n v="209"/>
    <n v="521"/>
    <s v="none"/>
  </r>
  <r>
    <d v="2014-11-08T00:00:00"/>
    <x v="4"/>
    <x v="10"/>
    <n v="124"/>
    <n v="78"/>
    <n v="803"/>
    <n v="256"/>
    <n v="404"/>
    <s v="none"/>
  </r>
  <r>
    <d v="2014-11-09T00:00:00"/>
    <x v="5"/>
    <x v="10"/>
    <n v="59"/>
    <n v="64"/>
    <n v="722"/>
    <n v="182"/>
    <n v="329"/>
    <s v="none"/>
  </r>
  <r>
    <d v="2014-11-10T00:00:00"/>
    <x v="6"/>
    <x v="10"/>
    <n v="75"/>
    <n v="54"/>
    <n v="456"/>
    <n v="120"/>
    <n v="253"/>
    <s v="none"/>
  </r>
  <r>
    <d v="2014-11-11T00:00:00"/>
    <x v="0"/>
    <x v="10"/>
    <n v="72"/>
    <n v="33"/>
    <n v="473"/>
    <n v="147"/>
    <n v="295"/>
    <s v="promotion"/>
  </r>
  <r>
    <d v="2014-11-12T00:00:00"/>
    <x v="1"/>
    <x v="10"/>
    <n v="97"/>
    <n v="62"/>
    <n v="489"/>
    <n v="155"/>
    <n v="210"/>
    <s v="none"/>
  </r>
  <r>
    <d v="2014-11-13T00:00:00"/>
    <x v="2"/>
    <x v="10"/>
    <n v="87"/>
    <n v="38"/>
    <n v="425"/>
    <n v="166"/>
    <n v="298"/>
    <s v="none"/>
  </r>
  <r>
    <d v="2014-11-14T00:00:00"/>
    <x v="3"/>
    <x v="10"/>
    <n v="96"/>
    <n v="71"/>
    <n v="602"/>
    <n v="217"/>
    <n v="376"/>
    <s v="none"/>
  </r>
  <r>
    <d v="2014-11-15T00:00:00"/>
    <x v="4"/>
    <x v="10"/>
    <n v="125"/>
    <n v="88"/>
    <n v="744"/>
    <n v="267"/>
    <n v="500"/>
    <s v="none"/>
  </r>
  <r>
    <d v="2014-11-16T00:00:00"/>
    <x v="5"/>
    <x v="10"/>
    <n v="87"/>
    <n v="89"/>
    <n v="649"/>
    <n v="193"/>
    <n v="391"/>
    <s v="none"/>
  </r>
  <r>
    <d v="2014-11-17T00:00:00"/>
    <x v="6"/>
    <x v="10"/>
    <n v="69"/>
    <n v="44"/>
    <n v="549"/>
    <n v="151"/>
    <n v="289"/>
    <s v="none"/>
  </r>
  <r>
    <d v="2014-11-18T00:00:00"/>
    <x v="0"/>
    <x v="10"/>
    <n v="84"/>
    <n v="47"/>
    <n v="497"/>
    <n v="164"/>
    <n v="214"/>
    <s v="none"/>
  </r>
  <r>
    <d v="2014-11-19T00:00:00"/>
    <x v="1"/>
    <x v="10"/>
    <n v="90"/>
    <n v="33"/>
    <n v="584"/>
    <n v="106"/>
    <n v="279"/>
    <s v="none"/>
  </r>
  <r>
    <d v="2014-11-20T00:00:00"/>
    <x v="2"/>
    <x v="10"/>
    <n v="62"/>
    <n v="46"/>
    <n v="512"/>
    <n v="85"/>
    <n v="222"/>
    <s v="none"/>
  </r>
  <r>
    <d v="2014-11-21T00:00:00"/>
    <x v="3"/>
    <x v="10"/>
    <n v="66"/>
    <n v="64"/>
    <n v="720"/>
    <n v="147"/>
    <n v="535"/>
    <s v="none"/>
  </r>
  <r>
    <d v="2014-11-22T00:00:00"/>
    <x v="4"/>
    <x v="10"/>
    <n v="115"/>
    <n v="66"/>
    <n v="745"/>
    <n v="316"/>
    <n v="494"/>
    <s v="none"/>
  </r>
  <r>
    <d v="2014-11-23T00:00:00"/>
    <x v="5"/>
    <x v="10"/>
    <n v="69"/>
    <n v="53"/>
    <n v="594"/>
    <n v="144"/>
    <n v="591"/>
    <s v="none"/>
  </r>
  <r>
    <d v="2014-11-24T00:00:00"/>
    <x v="6"/>
    <x v="10"/>
    <n v="93"/>
    <n v="46"/>
    <n v="465"/>
    <n v="186"/>
    <n v="435"/>
    <s v="promotion"/>
  </r>
  <r>
    <d v="2014-11-25T00:00:00"/>
    <x v="0"/>
    <x v="10"/>
    <n v="77"/>
    <n v="49"/>
    <n v="432"/>
    <n v="151"/>
    <n v="356"/>
    <s v="none"/>
  </r>
  <r>
    <d v="2014-11-26T00:00:00"/>
    <x v="1"/>
    <x v="10"/>
    <n v="102"/>
    <n v="61"/>
    <n v="558"/>
    <n v="132"/>
    <n v="331"/>
    <s v="none"/>
  </r>
  <r>
    <d v="2014-11-27T00:00:00"/>
    <x v="2"/>
    <x v="10"/>
    <n v="63"/>
    <n v="52"/>
    <n v="561"/>
    <n v="92"/>
    <n v="278"/>
    <s v="none"/>
  </r>
  <r>
    <d v="2014-11-28T00:00:00"/>
    <x v="3"/>
    <x v="10"/>
    <n v="87"/>
    <n v="55"/>
    <n v="601"/>
    <n v="201"/>
    <n v="471"/>
    <s v="none"/>
  </r>
  <r>
    <d v="2014-11-29T00:00:00"/>
    <x v="4"/>
    <x v="10"/>
    <n v="93"/>
    <n v="56"/>
    <n v="746"/>
    <n v="135"/>
    <n v="332"/>
    <s v="none"/>
  </r>
  <r>
    <d v="2014-11-30T00:00:00"/>
    <x v="5"/>
    <x v="10"/>
    <n v="77"/>
    <n v="53"/>
    <n v="401"/>
    <n v="190"/>
    <n v="518"/>
    <s v="none"/>
  </r>
  <r>
    <d v="2014-12-01T00:00:00"/>
    <x v="6"/>
    <x v="11"/>
    <n v="92"/>
    <n v="56"/>
    <n v="629"/>
    <n v="104"/>
    <n v="409"/>
    <s v="none"/>
  </r>
  <r>
    <d v="2014-12-02T00:00:00"/>
    <x v="0"/>
    <x v="11"/>
    <n v="83"/>
    <n v="55"/>
    <n v="464"/>
    <n v="128"/>
    <n v="396"/>
    <s v="none"/>
  </r>
  <r>
    <d v="2014-12-03T00:00:00"/>
    <x v="1"/>
    <x v="11"/>
    <n v="71"/>
    <n v="46"/>
    <n v="465"/>
    <n v="142"/>
    <n v="236"/>
    <s v="none"/>
  </r>
  <r>
    <d v="2014-12-04T00:00:00"/>
    <x v="2"/>
    <x v="11"/>
    <n v="52"/>
    <n v="56"/>
    <n v="385"/>
    <n v="201"/>
    <n v="328"/>
    <s v="none"/>
  </r>
  <r>
    <d v="2014-12-05T00:00:00"/>
    <x v="3"/>
    <x v="11"/>
    <n v="98"/>
    <n v="63"/>
    <n v="582"/>
    <n v="198"/>
    <n v="444"/>
    <s v="none"/>
  </r>
  <r>
    <d v="2014-12-06T00:00:00"/>
    <x v="4"/>
    <x v="11"/>
    <n v="114"/>
    <n v="52"/>
    <n v="657"/>
    <n v="277"/>
    <n v="392"/>
    <s v="none"/>
  </r>
  <r>
    <d v="2014-12-07T00:00:00"/>
    <x v="5"/>
    <x v="11"/>
    <n v="87"/>
    <n v="50"/>
    <n v="685"/>
    <n v="129"/>
    <n v="488"/>
    <s v="none"/>
  </r>
  <r>
    <d v="2014-12-08T00:00:00"/>
    <x v="6"/>
    <x v="11"/>
    <n v="70"/>
    <n v="54"/>
    <n v="577"/>
    <n v="149"/>
    <n v="228"/>
    <s v="none"/>
  </r>
  <r>
    <d v="2014-12-09T00:00:00"/>
    <x v="0"/>
    <x v="11"/>
    <n v="110"/>
    <n v="68"/>
    <n v="716"/>
    <n v="239"/>
    <n v="444"/>
    <s v="promotion"/>
  </r>
  <r>
    <d v="2014-12-10T00:00:00"/>
    <x v="1"/>
    <x v="11"/>
    <n v="86"/>
    <n v="49"/>
    <n v="533"/>
    <n v="220"/>
    <n v="345"/>
    <s v="none"/>
  </r>
  <r>
    <d v="2014-12-11T00:00:00"/>
    <x v="2"/>
    <x v="11"/>
    <n v="55"/>
    <n v="63"/>
    <n v="566"/>
    <n v="239"/>
    <n v="306"/>
    <s v="none"/>
  </r>
  <r>
    <d v="2014-12-12T00:00:00"/>
    <x v="3"/>
    <x v="11"/>
    <n v="106"/>
    <n v="64"/>
    <n v="686"/>
    <n v="96"/>
    <n v="410"/>
    <s v="none"/>
  </r>
  <r>
    <d v="2014-12-13T00:00:00"/>
    <x v="4"/>
    <x v="11"/>
    <n v="143"/>
    <n v="93"/>
    <n v="594"/>
    <n v="342"/>
    <n v="639"/>
    <s v="none"/>
  </r>
  <r>
    <d v="2014-12-14T00:00:00"/>
    <x v="5"/>
    <x v="11"/>
    <n v="100"/>
    <n v="67"/>
    <n v="707"/>
    <n v="243"/>
    <n v="277"/>
    <s v="none"/>
  </r>
  <r>
    <d v="2014-12-15T00:00:00"/>
    <x v="6"/>
    <x v="11"/>
    <n v="101"/>
    <n v="39"/>
    <n v="423"/>
    <n v="167"/>
    <n v="305"/>
    <s v="none"/>
  </r>
  <r>
    <d v="2014-12-16T00:00:00"/>
    <x v="0"/>
    <x v="11"/>
    <n v="76"/>
    <n v="63"/>
    <n v="581"/>
    <n v="202"/>
    <n v="347"/>
    <s v="none"/>
  </r>
  <r>
    <d v="2014-12-17T00:00:00"/>
    <x v="1"/>
    <x v="11"/>
    <n v="38"/>
    <n v="40"/>
    <n v="489"/>
    <n v="96"/>
    <n v="433"/>
    <s v="none"/>
  </r>
  <r>
    <d v="2014-12-18T00:00:00"/>
    <x v="2"/>
    <x v="11"/>
    <n v="90"/>
    <n v="52"/>
    <n v="387"/>
    <n v="129"/>
    <n v="378"/>
    <s v="none"/>
  </r>
  <r>
    <d v="2014-12-19T00:00:00"/>
    <x v="3"/>
    <x v="11"/>
    <n v="80"/>
    <n v="68"/>
    <n v="532"/>
    <n v="236"/>
    <n v="441"/>
    <s v="none"/>
  </r>
  <r>
    <d v="2014-12-20T00:00:00"/>
    <x v="4"/>
    <x v="11"/>
    <n v="140"/>
    <n v="62"/>
    <n v="657"/>
    <n v="292"/>
    <n v="473"/>
    <s v="none"/>
  </r>
  <r>
    <d v="2014-12-21T00:00:00"/>
    <x v="5"/>
    <x v="11"/>
    <n v="68"/>
    <n v="49"/>
    <n v="391"/>
    <n v="148"/>
    <n v="563"/>
    <s v="none"/>
  </r>
  <r>
    <d v="2014-12-22T00:00:00"/>
    <x v="6"/>
    <x v="11"/>
    <n v="73"/>
    <n v="71"/>
    <n v="381"/>
    <n v="171"/>
    <n v="368"/>
    <s v="none"/>
  </r>
  <r>
    <d v="2014-12-23T00:00:00"/>
    <x v="0"/>
    <x v="11"/>
    <n v="71"/>
    <n v="43"/>
    <n v="419"/>
    <n v="155"/>
    <n v="352"/>
    <s v="none"/>
  </r>
  <r>
    <d v="2014-12-24T00:00:00"/>
    <x v="1"/>
    <x v="11"/>
    <n v="55"/>
    <n v="28"/>
    <n v="647"/>
    <n v="206"/>
    <n v="305"/>
    <s v="none"/>
  </r>
  <r>
    <d v="2014-12-25T00:00:00"/>
    <x v="2"/>
    <x v="11"/>
    <n v="90"/>
    <n v="51"/>
    <n v="650"/>
    <n v="115"/>
    <n v="216"/>
    <s v="none"/>
  </r>
  <r>
    <d v="2014-12-26T00:00:00"/>
    <x v="3"/>
    <x v="11"/>
    <n v="88"/>
    <n v="67"/>
    <n v="663"/>
    <n v="182"/>
    <n v="375"/>
    <s v="none"/>
  </r>
  <r>
    <d v="2014-12-27T00:00:00"/>
    <x v="4"/>
    <x v="11"/>
    <n v="113"/>
    <n v="74"/>
    <n v="600"/>
    <n v="207"/>
    <n v="528"/>
    <s v="none"/>
  </r>
  <r>
    <d v="2014-12-28T00:00:00"/>
    <x v="5"/>
    <x v="11"/>
    <n v="88"/>
    <n v="82"/>
    <n v="601"/>
    <n v="156"/>
    <n v="427"/>
    <s v="none"/>
  </r>
  <r>
    <d v="2014-12-29T00:00:00"/>
    <x v="6"/>
    <x v="11"/>
    <n v="115"/>
    <n v="48"/>
    <n v="555"/>
    <n v="252"/>
    <n v="338"/>
    <s v="promotion"/>
  </r>
  <r>
    <d v="2014-12-30T00:00:00"/>
    <x v="0"/>
    <x v="11"/>
    <n v="84"/>
    <n v="43"/>
    <n v="555"/>
    <n v="160"/>
    <n v="339"/>
    <s v="none"/>
  </r>
  <r>
    <d v="2014-12-31T00:00:00"/>
    <x v="1"/>
    <x v="11"/>
    <n v="87"/>
    <n v="64"/>
    <n v="337"/>
    <n v="151"/>
    <n v="322"/>
    <s v="none"/>
  </r>
  <r>
    <d v="2015-01-01T00:00:00"/>
    <x v="2"/>
    <x v="0"/>
    <n v="88"/>
    <n v="39"/>
    <n v="281"/>
    <n v="155"/>
    <n v="407"/>
    <s v="none"/>
  </r>
  <r>
    <d v="2015-01-02T00:00:00"/>
    <x v="3"/>
    <x v="0"/>
    <n v="97"/>
    <n v="35"/>
    <n v="575"/>
    <n v="131"/>
    <n v="420"/>
    <s v="none"/>
  </r>
  <r>
    <d v="2015-01-03T00:00:00"/>
    <x v="4"/>
    <x v="0"/>
    <n v="104"/>
    <n v="48"/>
    <n v="742"/>
    <n v="175"/>
    <n v="536"/>
    <s v="none"/>
  </r>
  <r>
    <d v="2015-01-04T00:00:00"/>
    <x v="5"/>
    <x v="0"/>
    <n v="85"/>
    <n v="76"/>
    <n v="394"/>
    <n v="196"/>
    <n v="530"/>
    <s v="none"/>
  </r>
  <r>
    <d v="2015-01-05T00:00:00"/>
    <x v="6"/>
    <x v="0"/>
    <n v="87"/>
    <n v="52"/>
    <n v="335"/>
    <n v="116"/>
    <n v="362"/>
    <s v="none"/>
  </r>
  <r>
    <d v="2015-01-06T00:00:00"/>
    <x v="0"/>
    <x v="0"/>
    <n v="82"/>
    <n v="43"/>
    <n v="458"/>
    <n v="146"/>
    <n v="295"/>
    <s v="none"/>
  </r>
  <r>
    <d v="2015-01-07T00:00:00"/>
    <x v="1"/>
    <x v="0"/>
    <n v="96"/>
    <n v="49"/>
    <n v="400"/>
    <n v="173"/>
    <n v="246"/>
    <s v="none"/>
  </r>
  <r>
    <d v="2015-01-08T00:00:00"/>
    <x v="2"/>
    <x v="0"/>
    <n v="94"/>
    <n v="43"/>
    <n v="570"/>
    <n v="185"/>
    <n v="445"/>
    <s v="none"/>
  </r>
  <r>
    <d v="2015-01-09T00:00:00"/>
    <x v="3"/>
    <x v="0"/>
    <n v="90"/>
    <n v="54"/>
    <n v="526"/>
    <n v="186"/>
    <n v="400"/>
    <s v="none"/>
  </r>
  <r>
    <d v="2015-01-10T00:00:00"/>
    <x v="4"/>
    <x v="0"/>
    <n v="111"/>
    <n v="64"/>
    <n v="641"/>
    <n v="198"/>
    <n v="570"/>
    <s v="none"/>
  </r>
  <r>
    <d v="2015-01-11T00:00:00"/>
    <x v="5"/>
    <x v="0"/>
    <n v="109"/>
    <n v="67"/>
    <n v="614"/>
    <n v="163"/>
    <n v="451"/>
    <s v="none"/>
  </r>
  <r>
    <d v="2015-01-12T00:00:00"/>
    <x v="6"/>
    <x v="0"/>
    <n v="76"/>
    <n v="51"/>
    <n v="410"/>
    <n v="166"/>
    <n v="411"/>
    <s v="none"/>
  </r>
  <r>
    <d v="2015-01-13T00:00:00"/>
    <x v="0"/>
    <x v="0"/>
    <n v="75"/>
    <n v="50"/>
    <n v="484"/>
    <n v="143"/>
    <n v="408"/>
    <s v="none"/>
  </r>
  <r>
    <d v="2015-01-14T00:00:00"/>
    <x v="1"/>
    <x v="0"/>
    <n v="68"/>
    <n v="41"/>
    <n v="596"/>
    <n v="132"/>
    <n v="345"/>
    <s v="none"/>
  </r>
  <r>
    <d v="2015-01-15T00:00:00"/>
    <x v="2"/>
    <x v="0"/>
    <n v="81"/>
    <n v="41"/>
    <n v="491"/>
    <n v="167"/>
    <n v="282"/>
    <s v="none"/>
  </r>
  <r>
    <d v="2015-01-16T00:00:00"/>
    <x v="3"/>
    <x v="0"/>
    <n v="110"/>
    <n v="38"/>
    <n v="668"/>
    <n v="148"/>
    <n v="476"/>
    <s v="none"/>
  </r>
  <r>
    <d v="2015-01-17T00:00:00"/>
    <x v="4"/>
    <x v="0"/>
    <n v="129"/>
    <n v="66"/>
    <n v="759"/>
    <n v="190"/>
    <n v="309"/>
    <s v="none"/>
  </r>
  <r>
    <d v="2015-01-18T00:00:00"/>
    <x v="5"/>
    <x v="0"/>
    <n v="79"/>
    <n v="58"/>
    <n v="580"/>
    <n v="208"/>
    <n v="284"/>
    <s v="none"/>
  </r>
  <r>
    <d v="2015-01-19T00:00:00"/>
    <x v="6"/>
    <x v="0"/>
    <n v="76"/>
    <n v="41"/>
    <n v="381"/>
    <n v="125"/>
    <n v="410"/>
    <s v="none"/>
  </r>
  <r>
    <d v="2015-01-20T00:00:00"/>
    <x v="0"/>
    <x v="0"/>
    <n v="60"/>
    <n v="40"/>
    <n v="322"/>
    <n v="111"/>
    <n v="294"/>
    <s v="none"/>
  </r>
  <r>
    <d v="2015-01-21T00:00:00"/>
    <x v="1"/>
    <x v="0"/>
    <n v="87"/>
    <n v="38"/>
    <n v="559"/>
    <n v="119"/>
    <n v="375"/>
    <s v="none"/>
  </r>
  <r>
    <d v="2015-01-22T00:00:00"/>
    <x v="2"/>
    <x v="0"/>
    <n v="80"/>
    <n v="52"/>
    <n v="466"/>
    <n v="154"/>
    <n v="315"/>
    <s v="none"/>
  </r>
  <r>
    <d v="2015-01-23T00:00:00"/>
    <x v="3"/>
    <x v="0"/>
    <n v="98"/>
    <n v="73"/>
    <n v="778"/>
    <n v="187"/>
    <n v="417"/>
    <s v="none"/>
  </r>
  <r>
    <d v="2015-01-24T00:00:00"/>
    <x v="4"/>
    <x v="0"/>
    <n v="92"/>
    <n v="56"/>
    <n v="702"/>
    <n v="215"/>
    <n v="448"/>
    <s v="none"/>
  </r>
  <r>
    <d v="2015-01-25T00:00:00"/>
    <x v="5"/>
    <x v="0"/>
    <n v="109"/>
    <n v="75"/>
    <n v="325"/>
    <n v="193"/>
    <n v="511"/>
    <s v="none"/>
  </r>
  <r>
    <d v="2015-01-26T00:00:00"/>
    <x v="6"/>
    <x v="0"/>
    <n v="58"/>
    <n v="63"/>
    <n v="443"/>
    <n v="188"/>
    <n v="346"/>
    <s v="none"/>
  </r>
  <r>
    <d v="2015-01-27T00:00:00"/>
    <x v="0"/>
    <x v="0"/>
    <n v="62"/>
    <n v="35"/>
    <n v="423"/>
    <n v="169"/>
    <n v="319"/>
    <s v="none"/>
  </r>
  <r>
    <d v="2015-01-28T00:00:00"/>
    <x v="1"/>
    <x v="0"/>
    <n v="83"/>
    <n v="39"/>
    <n v="373"/>
    <n v="173"/>
    <n v="411"/>
    <s v="none"/>
  </r>
  <r>
    <d v="2015-01-29T00:00:00"/>
    <x v="2"/>
    <x v="0"/>
    <n v="51"/>
    <n v="57"/>
    <n v="568"/>
    <n v="100"/>
    <n v="463"/>
    <s v="none"/>
  </r>
  <r>
    <d v="2015-01-30T00:00:00"/>
    <x v="3"/>
    <x v="0"/>
    <n v="74"/>
    <n v="48"/>
    <n v="629"/>
    <n v="185"/>
    <n v="421"/>
    <s v="none"/>
  </r>
  <r>
    <d v="2015-01-31T00:00:00"/>
    <x v="4"/>
    <x v="0"/>
    <n v="116"/>
    <n v="59"/>
    <n v="595"/>
    <n v="184"/>
    <n v="434"/>
    <s v="none"/>
  </r>
  <r>
    <d v="2015-02-01T00:00:00"/>
    <x v="5"/>
    <x v="1"/>
    <n v="107"/>
    <n v="72"/>
    <n v="412"/>
    <n v="175"/>
    <n v="424"/>
    <s v="none"/>
  </r>
  <r>
    <d v="2015-02-02T00:00:00"/>
    <x v="6"/>
    <x v="1"/>
    <n v="63"/>
    <n v="40"/>
    <n v="513"/>
    <n v="165"/>
    <n v="375"/>
    <s v="none"/>
  </r>
  <r>
    <d v="2015-02-03T00:00:00"/>
    <x v="0"/>
    <x v="1"/>
    <n v="86"/>
    <n v="37"/>
    <n v="308"/>
    <n v="138"/>
    <n v="312"/>
    <s v="none"/>
  </r>
  <r>
    <d v="2015-02-04T00:00:00"/>
    <x v="1"/>
    <x v="1"/>
    <n v="87"/>
    <n v="61"/>
    <n v="521"/>
    <n v="167"/>
    <n v="337"/>
    <s v="none"/>
  </r>
  <r>
    <d v="2015-02-05T00:00:00"/>
    <x v="2"/>
    <x v="1"/>
    <n v="72"/>
    <n v="42"/>
    <n v="578"/>
    <n v="132"/>
    <n v="448"/>
    <s v="none"/>
  </r>
  <r>
    <d v="2015-02-06T00:00:00"/>
    <x v="3"/>
    <x v="1"/>
    <n v="89"/>
    <n v="77"/>
    <n v="883"/>
    <n v="189"/>
    <n v="356"/>
    <s v="none"/>
  </r>
  <r>
    <d v="2015-02-07T00:00:00"/>
    <x v="4"/>
    <x v="1"/>
    <n v="110"/>
    <n v="67"/>
    <n v="713"/>
    <n v="219"/>
    <n v="397"/>
    <s v="none"/>
  </r>
  <r>
    <d v="2015-02-08T00:00:00"/>
    <x v="5"/>
    <x v="1"/>
    <n v="90"/>
    <n v="53"/>
    <n v="845"/>
    <n v="205"/>
    <n v="319"/>
    <s v="none"/>
  </r>
  <r>
    <d v="2015-02-09T00:00:00"/>
    <x v="6"/>
    <x v="1"/>
    <n v="96"/>
    <n v="43"/>
    <n v="499"/>
    <n v="179"/>
    <n v="229"/>
    <s v="none"/>
  </r>
  <r>
    <d v="2015-02-10T00:00:00"/>
    <x v="0"/>
    <x v="1"/>
    <n v="53"/>
    <n v="54"/>
    <n v="565"/>
    <n v="240"/>
    <n v="435"/>
    <s v="none"/>
  </r>
  <r>
    <d v="2015-02-11T00:00:00"/>
    <x v="1"/>
    <x v="1"/>
    <n v="71"/>
    <n v="50"/>
    <n v="463"/>
    <n v="150"/>
    <n v="429"/>
    <s v="none"/>
  </r>
  <r>
    <d v="2015-02-12T00:00:00"/>
    <x v="2"/>
    <x v="1"/>
    <n v="107"/>
    <n v="67"/>
    <n v="576"/>
    <n v="119"/>
    <n v="376"/>
    <s v="promotion"/>
  </r>
  <r>
    <d v="2015-02-13T00:00:00"/>
    <x v="3"/>
    <x v="1"/>
    <n v="89"/>
    <n v="41"/>
    <n v="594"/>
    <n v="205"/>
    <n v="428"/>
    <s v="none"/>
  </r>
  <r>
    <d v="2015-02-14T00:00:00"/>
    <x v="4"/>
    <x v="1"/>
    <n v="105"/>
    <n v="64"/>
    <n v="764"/>
    <n v="208"/>
    <n v="712"/>
    <s v="none"/>
  </r>
  <r>
    <d v="2015-02-15T00:00:00"/>
    <x v="5"/>
    <x v="1"/>
    <n v="117"/>
    <n v="54"/>
    <n v="387"/>
    <n v="166"/>
    <n v="303"/>
    <s v="none"/>
  </r>
  <r>
    <d v="2015-02-16T00:00:00"/>
    <x v="6"/>
    <x v="1"/>
    <n v="86"/>
    <n v="54"/>
    <n v="525"/>
    <n v="151"/>
    <n v="392"/>
    <s v="none"/>
  </r>
  <r>
    <d v="2015-02-17T00:00:00"/>
    <x v="0"/>
    <x v="1"/>
    <n v="84"/>
    <n v="43"/>
    <n v="629"/>
    <n v="140"/>
    <n v="406"/>
    <s v="none"/>
  </r>
  <r>
    <d v="2015-02-18T00:00:00"/>
    <x v="1"/>
    <x v="1"/>
    <n v="88"/>
    <n v="46"/>
    <n v="530"/>
    <n v="119"/>
    <n v="387"/>
    <s v="none"/>
  </r>
  <r>
    <d v="2015-02-19T00:00:00"/>
    <x v="2"/>
    <x v="1"/>
    <n v="102"/>
    <n v="52"/>
    <n v="460"/>
    <n v="216"/>
    <n v="486"/>
    <s v="none"/>
  </r>
  <r>
    <d v="2015-02-20T00:00:00"/>
    <x v="3"/>
    <x v="1"/>
    <n v="108"/>
    <n v="70"/>
    <n v="684"/>
    <n v="170"/>
    <n v="518"/>
    <s v="promotion"/>
  </r>
  <r>
    <d v="2015-02-21T00:00:00"/>
    <x v="4"/>
    <x v="1"/>
    <n v="146"/>
    <n v="56"/>
    <n v="634"/>
    <n v="180"/>
    <n v="393"/>
    <s v="none"/>
  </r>
  <r>
    <d v="2015-02-22T00:00:00"/>
    <x v="5"/>
    <x v="1"/>
    <n v="75"/>
    <n v="31"/>
    <n v="459"/>
    <n v="124"/>
    <n v="453"/>
    <s v="none"/>
  </r>
  <r>
    <d v="2015-02-23T00:00:00"/>
    <x v="6"/>
    <x v="1"/>
    <n v="104"/>
    <n v="35"/>
    <n v="552"/>
    <n v="114"/>
    <n v="334"/>
    <s v="none"/>
  </r>
  <r>
    <d v="2015-02-24T00:00:00"/>
    <x v="0"/>
    <x v="1"/>
    <n v="83"/>
    <n v="53"/>
    <n v="538"/>
    <n v="145"/>
    <n v="358"/>
    <s v="promotion"/>
  </r>
  <r>
    <d v="2015-02-25T00:00:00"/>
    <x v="1"/>
    <x v="1"/>
    <n v="55"/>
    <n v="45"/>
    <n v="621"/>
    <n v="191"/>
    <n v="257"/>
    <s v="none"/>
  </r>
  <r>
    <d v="2015-02-26T00:00:00"/>
    <x v="2"/>
    <x v="1"/>
    <n v="102"/>
    <n v="53"/>
    <n v="365"/>
    <n v="190"/>
    <n v="333"/>
    <s v="none"/>
  </r>
  <r>
    <d v="2015-02-27T00:00:00"/>
    <x v="3"/>
    <x v="1"/>
    <n v="101"/>
    <n v="77"/>
    <n v="584"/>
    <n v="229"/>
    <n v="335"/>
    <s v="none"/>
  </r>
  <r>
    <d v="2015-02-28T00:00:00"/>
    <x v="4"/>
    <x v="1"/>
    <n v="115"/>
    <n v="73"/>
    <n v="670"/>
    <n v="225"/>
    <n v="389"/>
    <s v="none"/>
  </r>
  <r>
    <d v="2015-03-01T00:00:00"/>
    <x v="5"/>
    <x v="2"/>
    <n v="100"/>
    <n v="54"/>
    <n v="648"/>
    <n v="217"/>
    <n v="522"/>
    <s v="none"/>
  </r>
  <r>
    <d v="2015-03-02T00:00:00"/>
    <x v="6"/>
    <x v="2"/>
    <n v="116"/>
    <n v="47"/>
    <n v="492"/>
    <n v="193"/>
    <n v="247"/>
    <s v="none"/>
  </r>
  <r>
    <d v="2015-03-03T00:00:00"/>
    <x v="0"/>
    <x v="2"/>
    <n v="37"/>
    <n v="41"/>
    <n v="419"/>
    <n v="199"/>
    <n v="453"/>
    <s v="none"/>
  </r>
  <r>
    <d v="2015-03-04T00:00:00"/>
    <x v="1"/>
    <x v="2"/>
    <n v="85"/>
    <n v="47"/>
    <n v="393"/>
    <n v="166"/>
    <n v="241"/>
    <s v="none"/>
  </r>
  <r>
    <d v="2015-03-05T00:00:00"/>
    <x v="2"/>
    <x v="2"/>
    <n v="61"/>
    <n v="54"/>
    <n v="568"/>
    <n v="123"/>
    <n v="342"/>
    <s v="none"/>
  </r>
  <r>
    <d v="2015-03-06T00:00:00"/>
    <x v="3"/>
    <x v="2"/>
    <n v="124"/>
    <n v="66"/>
    <n v="674"/>
    <n v="235"/>
    <n v="492"/>
    <s v="none"/>
  </r>
  <r>
    <d v="2015-03-07T00:00:00"/>
    <x v="4"/>
    <x v="2"/>
    <n v="101"/>
    <n v="84"/>
    <n v="581"/>
    <n v="221"/>
    <n v="539"/>
    <s v="none"/>
  </r>
  <r>
    <d v="2015-03-08T00:00:00"/>
    <x v="5"/>
    <x v="2"/>
    <n v="77"/>
    <n v="77"/>
    <n v="614"/>
    <n v="237"/>
    <n v="208"/>
    <s v="none"/>
  </r>
  <r>
    <d v="2015-03-09T00:00:00"/>
    <x v="6"/>
    <x v="2"/>
    <n v="98"/>
    <n v="43"/>
    <n v="451"/>
    <n v="165"/>
    <n v="426"/>
    <s v="promotion"/>
  </r>
  <r>
    <d v="2015-03-10T00:00:00"/>
    <x v="0"/>
    <x v="2"/>
    <n v="83"/>
    <n v="49"/>
    <n v="508"/>
    <n v="145"/>
    <n v="448"/>
    <s v="none"/>
  </r>
  <r>
    <d v="2015-03-11T00:00:00"/>
    <x v="1"/>
    <x v="2"/>
    <n v="51"/>
    <n v="48"/>
    <n v="397"/>
    <n v="127"/>
    <n v="317"/>
    <s v="none"/>
  </r>
  <r>
    <d v="2015-03-12T00:00:00"/>
    <x v="2"/>
    <x v="2"/>
    <n v="70"/>
    <n v="54"/>
    <n v="492"/>
    <n v="171"/>
    <n v="597"/>
    <s v="none"/>
  </r>
  <r>
    <d v="2015-03-13T00:00:00"/>
    <x v="3"/>
    <x v="2"/>
    <n v="78"/>
    <n v="49"/>
    <n v="463"/>
    <n v="150"/>
    <n v="244"/>
    <s v="none"/>
  </r>
  <r>
    <d v="2015-03-14T00:00:00"/>
    <x v="4"/>
    <x v="2"/>
    <n v="119"/>
    <n v="89"/>
    <n v="751"/>
    <n v="153"/>
    <n v="412"/>
    <s v="none"/>
  </r>
  <r>
    <d v="2015-03-15T00:00:00"/>
    <x v="5"/>
    <x v="2"/>
    <n v="77"/>
    <n v="48"/>
    <n v="475"/>
    <n v="212"/>
    <n v="458"/>
    <s v="none"/>
  </r>
  <r>
    <d v="2015-03-16T00:00:00"/>
    <x v="6"/>
    <x v="2"/>
    <n v="78"/>
    <n v="54"/>
    <n v="597"/>
    <n v="297"/>
    <n v="380"/>
    <s v="promotion"/>
  </r>
  <r>
    <d v="2015-03-17T00:00:00"/>
    <x v="0"/>
    <x v="2"/>
    <n v="52"/>
    <n v="77"/>
    <n v="448"/>
    <n v="213"/>
    <n v="397"/>
    <s v="promotion"/>
  </r>
  <r>
    <d v="2015-03-18T00:00:00"/>
    <x v="1"/>
    <x v="2"/>
    <n v="71"/>
    <n v="57"/>
    <n v="470"/>
    <n v="230"/>
    <n v="164"/>
    <s v="none"/>
  </r>
  <r>
    <d v="2015-03-19T00:00:00"/>
    <x v="2"/>
    <x v="2"/>
    <n v="88"/>
    <n v="43"/>
    <n v="530"/>
    <n v="194"/>
    <n v="416"/>
    <s v="none"/>
  </r>
  <r>
    <d v="2015-03-20T00:00:00"/>
    <x v="3"/>
    <x v="2"/>
    <n v="108"/>
    <n v="89"/>
    <n v="585"/>
    <n v="250"/>
    <n v="558"/>
    <s v="none"/>
  </r>
  <r>
    <d v="2015-03-21T00:00:00"/>
    <x v="4"/>
    <x v="2"/>
    <n v="94"/>
    <n v="72"/>
    <n v="696"/>
    <n v="276"/>
    <n v="319"/>
    <s v="none"/>
  </r>
  <r>
    <d v="2015-03-22T00:00:00"/>
    <x v="5"/>
    <x v="2"/>
    <n v="97"/>
    <n v="46"/>
    <n v="708"/>
    <n v="174"/>
    <n v="389"/>
    <s v="none"/>
  </r>
  <r>
    <d v="2015-03-23T00:00:00"/>
    <x v="6"/>
    <x v="2"/>
    <n v="54"/>
    <n v="45"/>
    <n v="380"/>
    <n v="161"/>
    <n v="330"/>
    <s v="none"/>
  </r>
  <r>
    <d v="2015-03-24T00:00:00"/>
    <x v="0"/>
    <x v="2"/>
    <n v="67"/>
    <n v="48"/>
    <n v="435"/>
    <n v="138"/>
    <n v="272"/>
    <s v="none"/>
  </r>
  <r>
    <d v="2015-03-25T00:00:00"/>
    <x v="1"/>
    <x v="2"/>
    <n v="67"/>
    <n v="63"/>
    <n v="348"/>
    <n v="199"/>
    <n v="251"/>
    <s v="none"/>
  </r>
  <r>
    <d v="2015-03-26T00:00:00"/>
    <x v="2"/>
    <x v="2"/>
    <n v="78"/>
    <n v="56"/>
    <n v="523"/>
    <n v="118"/>
    <n v="367"/>
    <s v="none"/>
  </r>
  <r>
    <d v="2015-03-27T00:00:00"/>
    <x v="3"/>
    <x v="2"/>
    <n v="94"/>
    <n v="66"/>
    <n v="726"/>
    <n v="149"/>
    <n v="608"/>
    <s v="none"/>
  </r>
  <r>
    <d v="2015-03-28T00:00:00"/>
    <x v="4"/>
    <x v="2"/>
    <n v="109"/>
    <n v="64"/>
    <n v="686"/>
    <n v="244"/>
    <n v="609"/>
    <s v="none"/>
  </r>
  <r>
    <d v="2015-03-29T00:00:00"/>
    <x v="5"/>
    <x v="2"/>
    <n v="127"/>
    <n v="56"/>
    <n v="257"/>
    <n v="236"/>
    <n v="446"/>
    <s v="none"/>
  </r>
  <r>
    <d v="2015-03-30T00:00:00"/>
    <x v="6"/>
    <x v="2"/>
    <n v="93"/>
    <n v="55"/>
    <n v="547"/>
    <n v="234"/>
    <n v="427"/>
    <s v="promotion"/>
  </r>
  <r>
    <d v="2015-03-31T00:00:00"/>
    <x v="0"/>
    <x v="2"/>
    <n v="81"/>
    <n v="39"/>
    <n v="361"/>
    <n v="122"/>
    <n v="429"/>
    <s v="none"/>
  </r>
  <r>
    <d v="2015-04-01T00:00:00"/>
    <x v="1"/>
    <x v="3"/>
    <n v="74"/>
    <n v="41"/>
    <n v="457"/>
    <n v="297"/>
    <n v="259"/>
    <s v="none"/>
  </r>
  <r>
    <d v="2015-04-02T00:00:00"/>
    <x v="2"/>
    <x v="3"/>
    <n v="73"/>
    <n v="40"/>
    <n v="482"/>
    <n v="199"/>
    <n v="359"/>
    <s v="none"/>
  </r>
  <r>
    <d v="2015-04-03T00:00:00"/>
    <x v="3"/>
    <x v="3"/>
    <n v="88"/>
    <n v="41"/>
    <n v="744"/>
    <n v="222"/>
    <n v="584"/>
    <s v="none"/>
  </r>
  <r>
    <d v="2015-04-04T00:00:00"/>
    <x v="4"/>
    <x v="3"/>
    <n v="84"/>
    <n v="36"/>
    <n v="711"/>
    <n v="326"/>
    <n v="481"/>
    <s v="none"/>
  </r>
  <r>
    <d v="2015-04-05T00:00:00"/>
    <x v="5"/>
    <x v="3"/>
    <n v="71"/>
    <n v="53"/>
    <n v="541"/>
    <n v="294"/>
    <n v="564"/>
    <s v="none"/>
  </r>
  <r>
    <d v="2015-04-06T00:00:00"/>
    <x v="6"/>
    <x v="3"/>
    <n v="48"/>
    <n v="33"/>
    <n v="584"/>
    <n v="211"/>
    <n v="232"/>
    <s v="none"/>
  </r>
  <r>
    <d v="2015-04-07T00:00:00"/>
    <x v="0"/>
    <x v="3"/>
    <n v="92"/>
    <n v="44"/>
    <n v="576"/>
    <n v="212"/>
    <n v="441"/>
    <s v="none"/>
  </r>
  <r>
    <d v="2015-04-08T00:00:00"/>
    <x v="1"/>
    <x v="3"/>
    <n v="74"/>
    <n v="71"/>
    <n v="427"/>
    <n v="194"/>
    <n v="520"/>
    <s v="none"/>
  </r>
  <r>
    <d v="2015-04-09T00:00:00"/>
    <x v="2"/>
    <x v="3"/>
    <n v="96"/>
    <n v="54"/>
    <n v="521"/>
    <n v="140"/>
    <n v="316"/>
    <s v="none"/>
  </r>
  <r>
    <d v="2015-04-10T00:00:00"/>
    <x v="3"/>
    <x v="3"/>
    <n v="94"/>
    <n v="72"/>
    <n v="324"/>
    <n v="239"/>
    <n v="385"/>
    <s v="none"/>
  </r>
  <r>
    <d v="2015-04-11T00:00:00"/>
    <x v="4"/>
    <x v="3"/>
    <n v="87"/>
    <n v="38"/>
    <n v="701"/>
    <n v="291"/>
    <n v="503"/>
    <s v="none"/>
  </r>
  <r>
    <d v="2015-04-12T00:00:00"/>
    <x v="5"/>
    <x v="3"/>
    <n v="86"/>
    <n v="61"/>
    <n v="658"/>
    <n v="183"/>
    <n v="540"/>
    <s v="none"/>
  </r>
  <r>
    <d v="2015-04-13T00:00:00"/>
    <x v="6"/>
    <x v="3"/>
    <n v="48"/>
    <n v="44"/>
    <n v="485"/>
    <n v="196"/>
    <n v="269"/>
    <s v="none"/>
  </r>
  <r>
    <d v="2015-04-14T00:00:00"/>
    <x v="0"/>
    <x v="3"/>
    <n v="67"/>
    <n v="50"/>
    <n v="575"/>
    <n v="145"/>
    <n v="309"/>
    <s v="none"/>
  </r>
  <r>
    <d v="2015-04-15T00:00:00"/>
    <x v="1"/>
    <x v="3"/>
    <n v="70"/>
    <n v="55"/>
    <n v="354"/>
    <n v="104"/>
    <n v="212"/>
    <s v="none"/>
  </r>
  <r>
    <d v="2015-04-16T00:00:00"/>
    <x v="2"/>
    <x v="3"/>
    <n v="73"/>
    <n v="48"/>
    <n v="616"/>
    <n v="188"/>
    <n v="357"/>
    <s v="none"/>
  </r>
  <r>
    <d v="2015-04-17T00:00:00"/>
    <x v="3"/>
    <x v="3"/>
    <n v="98"/>
    <n v="68"/>
    <n v="657"/>
    <n v="243"/>
    <n v="431"/>
    <s v="none"/>
  </r>
  <r>
    <d v="2015-04-18T00:00:00"/>
    <x v="4"/>
    <x v="3"/>
    <n v="110"/>
    <n v="72"/>
    <n v="760"/>
    <n v="330"/>
    <n v="431"/>
    <s v="none"/>
  </r>
  <r>
    <d v="2015-04-19T00:00:00"/>
    <x v="5"/>
    <x v="3"/>
    <n v="112"/>
    <n v="53"/>
    <n v="481"/>
    <n v="231"/>
    <n v="553"/>
    <s v="none"/>
  </r>
  <r>
    <d v="2015-04-20T00:00:00"/>
    <x v="6"/>
    <x v="3"/>
    <n v="64"/>
    <n v="48"/>
    <n v="559"/>
    <n v="206"/>
    <n v="454"/>
    <s v="none"/>
  </r>
  <r>
    <d v="2015-04-21T00:00:00"/>
    <x v="0"/>
    <x v="3"/>
    <n v="86"/>
    <n v="47"/>
    <n v="362"/>
    <n v="277"/>
    <n v="484"/>
    <s v="none"/>
  </r>
  <r>
    <d v="2015-04-22T00:00:00"/>
    <x v="1"/>
    <x v="3"/>
    <n v="84"/>
    <n v="65"/>
    <n v="511"/>
    <n v="200"/>
    <n v="342"/>
    <s v="none"/>
  </r>
  <r>
    <d v="2015-04-23T00:00:00"/>
    <x v="2"/>
    <x v="3"/>
    <n v="83"/>
    <n v="57"/>
    <n v="682"/>
    <n v="301"/>
    <n v="308"/>
    <s v="none"/>
  </r>
  <r>
    <d v="2015-04-24T00:00:00"/>
    <x v="3"/>
    <x v="3"/>
    <n v="137"/>
    <n v="68"/>
    <n v="517"/>
    <n v="240"/>
    <n v="398"/>
    <s v="none"/>
  </r>
  <r>
    <d v="2015-04-25T00:00:00"/>
    <x v="4"/>
    <x v="3"/>
    <n v="85"/>
    <n v="67"/>
    <n v="705"/>
    <n v="175"/>
    <n v="407"/>
    <s v="none"/>
  </r>
  <r>
    <d v="2015-04-26T00:00:00"/>
    <x v="5"/>
    <x v="3"/>
    <n v="112"/>
    <n v="66"/>
    <n v="465"/>
    <n v="237"/>
    <n v="393"/>
    <s v="none"/>
  </r>
  <r>
    <d v="2015-04-27T00:00:00"/>
    <x v="6"/>
    <x v="3"/>
    <n v="71"/>
    <n v="69"/>
    <n v="435"/>
    <n v="162"/>
    <n v="280"/>
    <s v="none"/>
  </r>
  <r>
    <d v="2015-04-28T00:00:00"/>
    <x v="0"/>
    <x v="3"/>
    <n v="90"/>
    <n v="52"/>
    <n v="444"/>
    <n v="160"/>
    <n v="291"/>
    <s v="none"/>
  </r>
  <r>
    <d v="2015-04-29T00:00:00"/>
    <x v="1"/>
    <x v="3"/>
    <n v="81"/>
    <n v="62"/>
    <n v="488"/>
    <n v="253"/>
    <n v="542"/>
    <s v="none"/>
  </r>
  <r>
    <d v="2015-04-30T00:00:00"/>
    <x v="2"/>
    <x v="3"/>
    <n v="77"/>
    <n v="39"/>
    <n v="328"/>
    <n v="252"/>
    <n v="275"/>
    <s v="none"/>
  </r>
  <r>
    <d v="2015-05-01T00:00:00"/>
    <x v="3"/>
    <x v="4"/>
    <n v="85"/>
    <n v="47"/>
    <n v="571"/>
    <n v="290"/>
    <n v="533"/>
    <s v="none"/>
  </r>
  <r>
    <d v="2015-05-02T00:00:00"/>
    <x v="4"/>
    <x v="4"/>
    <n v="111"/>
    <n v="58"/>
    <n v="760"/>
    <n v="171"/>
    <n v="451"/>
    <s v="none"/>
  </r>
  <r>
    <d v="2015-05-03T00:00:00"/>
    <x v="5"/>
    <x v="4"/>
    <n v="84"/>
    <n v="58"/>
    <n v="691"/>
    <n v="326"/>
    <n v="553"/>
    <s v="promotion"/>
  </r>
  <r>
    <d v="2015-05-04T00:00:00"/>
    <x v="6"/>
    <x v="4"/>
    <n v="77"/>
    <n v="37"/>
    <n v="320"/>
    <n v="244"/>
    <n v="262"/>
    <s v="none"/>
  </r>
  <r>
    <d v="2015-05-05T00:00:00"/>
    <x v="0"/>
    <x v="4"/>
    <n v="90"/>
    <n v="48"/>
    <n v="556"/>
    <n v="223"/>
    <n v="412"/>
    <s v="none"/>
  </r>
  <r>
    <d v="2015-05-06T00:00:00"/>
    <x v="1"/>
    <x v="4"/>
    <n v="83"/>
    <n v="51"/>
    <n v="501"/>
    <n v="183"/>
    <n v="341"/>
    <s v="none"/>
  </r>
  <r>
    <d v="2015-05-07T00:00:00"/>
    <x v="2"/>
    <x v="4"/>
    <n v="97"/>
    <n v="44"/>
    <n v="699"/>
    <n v="153"/>
    <n v="290"/>
    <s v="none"/>
  </r>
  <r>
    <d v="2015-05-08T00:00:00"/>
    <x v="3"/>
    <x v="4"/>
    <n v="96"/>
    <n v="45"/>
    <n v="744"/>
    <n v="313"/>
    <n v="480"/>
    <s v="none"/>
  </r>
  <r>
    <d v="2015-05-09T00:00:00"/>
    <x v="4"/>
    <x v="4"/>
    <n v="113"/>
    <n v="58"/>
    <n v="917"/>
    <n v="351"/>
    <n v="323"/>
    <s v="none"/>
  </r>
  <r>
    <d v="2015-05-10T00:00:00"/>
    <x v="5"/>
    <x v="4"/>
    <n v="51"/>
    <n v="52"/>
    <n v="678"/>
    <n v="330"/>
    <n v="268"/>
    <s v="none"/>
  </r>
  <r>
    <d v="2015-05-11T00:00:00"/>
    <x v="6"/>
    <x v="4"/>
    <n v="92"/>
    <n v="50"/>
    <n v="487"/>
    <n v="282"/>
    <n v="615"/>
    <s v="promotion"/>
  </r>
  <r>
    <d v="2015-05-12T00:00:00"/>
    <x v="0"/>
    <x v="4"/>
    <n v="107"/>
    <n v="45"/>
    <n v="444"/>
    <n v="287"/>
    <n v="286"/>
    <s v="none"/>
  </r>
  <r>
    <d v="2015-05-13T00:00:00"/>
    <x v="1"/>
    <x v="4"/>
    <n v="59"/>
    <n v="51"/>
    <n v="598"/>
    <n v="262"/>
    <n v="177"/>
    <s v="none"/>
  </r>
  <r>
    <d v="2015-05-14T00:00:00"/>
    <x v="2"/>
    <x v="4"/>
    <n v="107"/>
    <n v="64"/>
    <n v="642"/>
    <n v="221"/>
    <n v="395"/>
    <s v="none"/>
  </r>
  <r>
    <d v="2015-05-15T00:00:00"/>
    <x v="3"/>
    <x v="4"/>
    <n v="138"/>
    <n v="60"/>
    <n v="704"/>
    <n v="174"/>
    <n v="160"/>
    <s v="none"/>
  </r>
  <r>
    <d v="2015-05-16T00:00:00"/>
    <x v="4"/>
    <x v="4"/>
    <n v="103"/>
    <n v="66"/>
    <n v="487"/>
    <n v="283"/>
    <n v="543"/>
    <s v="none"/>
  </r>
  <r>
    <d v="2015-05-17T00:00:00"/>
    <x v="5"/>
    <x v="4"/>
    <n v="108"/>
    <n v="65"/>
    <n v="277"/>
    <n v="310"/>
    <n v="251"/>
    <s v="none"/>
  </r>
  <r>
    <d v="2015-05-18T00:00:00"/>
    <x v="6"/>
    <x v="4"/>
    <n v="67"/>
    <n v="51"/>
    <n v="300"/>
    <n v="249"/>
    <n v="460"/>
    <s v="none"/>
  </r>
  <r>
    <d v="2015-05-19T00:00:00"/>
    <x v="0"/>
    <x v="4"/>
    <n v="73"/>
    <n v="57"/>
    <n v="340"/>
    <n v="236"/>
    <n v="413"/>
    <s v="none"/>
  </r>
  <r>
    <d v="2015-05-20T00:00:00"/>
    <x v="1"/>
    <x v="4"/>
    <n v="74"/>
    <n v="44"/>
    <n v="423"/>
    <n v="65"/>
    <n v="278"/>
    <s v="none"/>
  </r>
  <r>
    <d v="2015-05-21T00:00:00"/>
    <x v="2"/>
    <x v="4"/>
    <n v="54"/>
    <n v="22"/>
    <n v="457"/>
    <n v="266"/>
    <n v="303"/>
    <s v="none"/>
  </r>
  <r>
    <d v="2015-05-22T00:00:00"/>
    <x v="3"/>
    <x v="4"/>
    <n v="108"/>
    <n v="57"/>
    <n v="665"/>
    <n v="334"/>
    <n v="303"/>
    <s v="none"/>
  </r>
  <r>
    <d v="2015-05-23T00:00:00"/>
    <x v="4"/>
    <x v="4"/>
    <n v="165"/>
    <n v="69"/>
    <n v="736"/>
    <n v="312"/>
    <n v="550"/>
    <s v="promotion"/>
  </r>
  <r>
    <d v="2015-05-24T00:00:00"/>
    <x v="5"/>
    <x v="4"/>
    <n v="82"/>
    <n v="68"/>
    <n v="768"/>
    <n v="185"/>
    <n v="570"/>
    <s v="none"/>
  </r>
  <r>
    <d v="2015-05-25T00:00:00"/>
    <x v="6"/>
    <x v="4"/>
    <n v="102"/>
    <n v="61"/>
    <n v="569"/>
    <n v="159"/>
    <n v="366"/>
    <s v="promotion"/>
  </r>
  <r>
    <d v="2015-05-26T00:00:00"/>
    <x v="0"/>
    <x v="4"/>
    <n v="91"/>
    <n v="49"/>
    <n v="391"/>
    <n v="97"/>
    <n v="261"/>
    <s v="none"/>
  </r>
  <r>
    <d v="2015-05-27T00:00:00"/>
    <x v="1"/>
    <x v="4"/>
    <n v="94"/>
    <n v="30"/>
    <n v="543"/>
    <n v="219"/>
    <n v="506"/>
    <s v="none"/>
  </r>
  <r>
    <d v="2015-05-28T00:00:00"/>
    <x v="2"/>
    <x v="4"/>
    <n v="90"/>
    <n v="50"/>
    <n v="546"/>
    <n v="212"/>
    <n v="380"/>
    <s v="none"/>
  </r>
  <r>
    <d v="2015-05-29T00:00:00"/>
    <x v="3"/>
    <x v="4"/>
    <n v="110"/>
    <n v="65"/>
    <n v="759"/>
    <n v="263"/>
    <n v="489"/>
    <s v="none"/>
  </r>
  <r>
    <d v="2015-05-30T00:00:00"/>
    <x v="4"/>
    <x v="4"/>
    <n v="99"/>
    <n v="54"/>
    <n v="716"/>
    <n v="419"/>
    <n v="429"/>
    <s v="none"/>
  </r>
  <r>
    <d v="2015-05-31T00:00:00"/>
    <x v="5"/>
    <x v="4"/>
    <n v="81"/>
    <n v="56"/>
    <n v="525"/>
    <n v="233"/>
    <n v="621"/>
    <s v="none"/>
  </r>
  <r>
    <d v="2015-06-01T00:00:00"/>
    <x v="6"/>
    <x v="5"/>
    <n v="56"/>
    <n v="29"/>
    <n v="398"/>
    <n v="336"/>
    <n v="261"/>
    <s v="none"/>
  </r>
  <r>
    <d v="2015-06-02T00:00:00"/>
    <x v="0"/>
    <x v="5"/>
    <n v="58"/>
    <n v="37"/>
    <n v="428"/>
    <n v="259"/>
    <n v="510"/>
    <s v="none"/>
  </r>
  <r>
    <d v="2015-06-03T00:00:00"/>
    <x v="1"/>
    <x v="5"/>
    <n v="63"/>
    <n v="39"/>
    <n v="539"/>
    <n v="244"/>
    <n v="350"/>
    <s v="none"/>
  </r>
  <r>
    <d v="2015-06-04T00:00:00"/>
    <x v="2"/>
    <x v="5"/>
    <n v="88"/>
    <n v="43"/>
    <n v="623"/>
    <n v="316"/>
    <n v="314"/>
    <s v="none"/>
  </r>
  <r>
    <d v="2015-06-05T00:00:00"/>
    <x v="3"/>
    <x v="5"/>
    <n v="115"/>
    <n v="75"/>
    <n v="750"/>
    <n v="290"/>
    <n v="367"/>
    <s v="none"/>
  </r>
  <r>
    <d v="2015-06-06T00:00:00"/>
    <x v="4"/>
    <x v="5"/>
    <n v="89"/>
    <n v="87"/>
    <n v="684"/>
    <n v="434"/>
    <n v="459"/>
    <s v="none"/>
  </r>
  <r>
    <d v="2015-06-07T00:00:00"/>
    <x v="5"/>
    <x v="5"/>
    <n v="118"/>
    <n v="55"/>
    <n v="563"/>
    <n v="181"/>
    <n v="462"/>
    <s v="none"/>
  </r>
  <r>
    <d v="2015-06-08T00:00:00"/>
    <x v="6"/>
    <x v="5"/>
    <n v="97"/>
    <n v="53"/>
    <n v="394"/>
    <n v="316"/>
    <n v="386"/>
    <s v="none"/>
  </r>
  <r>
    <d v="2015-06-09T00:00:00"/>
    <x v="0"/>
    <x v="5"/>
    <n v="115"/>
    <n v="39"/>
    <n v="553"/>
    <n v="326"/>
    <n v="499"/>
    <s v="promotion"/>
  </r>
  <r>
    <d v="2015-06-10T00:00:00"/>
    <x v="1"/>
    <x v="5"/>
    <n v="55"/>
    <n v="52"/>
    <n v="453"/>
    <n v="241"/>
    <n v="300"/>
    <s v="none"/>
  </r>
  <r>
    <d v="2015-06-11T00:00:00"/>
    <x v="2"/>
    <x v="5"/>
    <n v="89"/>
    <n v="59"/>
    <n v="515"/>
    <n v="281"/>
    <n v="373"/>
    <s v="none"/>
  </r>
  <r>
    <d v="2015-06-12T00:00:00"/>
    <x v="3"/>
    <x v="5"/>
    <n v="95"/>
    <n v="63"/>
    <n v="625"/>
    <n v="274"/>
    <n v="370"/>
    <s v="none"/>
  </r>
  <r>
    <d v="2015-06-13T00:00:00"/>
    <x v="4"/>
    <x v="5"/>
    <n v="118"/>
    <n v="42"/>
    <n v="638"/>
    <n v="260"/>
    <n v="634"/>
    <s v="none"/>
  </r>
  <r>
    <d v="2015-06-14T00:00:00"/>
    <x v="5"/>
    <x v="5"/>
    <n v="113"/>
    <n v="67"/>
    <n v="477"/>
    <n v="227"/>
    <n v="349"/>
    <s v="none"/>
  </r>
  <r>
    <d v="2015-06-15T00:00:00"/>
    <x v="6"/>
    <x v="5"/>
    <n v="82"/>
    <n v="54"/>
    <n v="548"/>
    <n v="276"/>
    <n v="369"/>
    <s v="none"/>
  </r>
  <r>
    <d v="2015-06-16T00:00:00"/>
    <x v="0"/>
    <x v="5"/>
    <n v="65"/>
    <n v="37"/>
    <n v="622"/>
    <n v="351"/>
    <n v="228"/>
    <s v="promotion"/>
  </r>
  <r>
    <d v="2015-06-17T00:00:00"/>
    <x v="1"/>
    <x v="5"/>
    <n v="81"/>
    <n v="61"/>
    <n v="548"/>
    <n v="381"/>
    <n v="440"/>
    <s v="none"/>
  </r>
  <r>
    <d v="2015-06-18T00:00:00"/>
    <x v="2"/>
    <x v="5"/>
    <n v="104"/>
    <n v="49"/>
    <n v="519"/>
    <n v="271"/>
    <n v="323"/>
    <s v="none"/>
  </r>
  <r>
    <d v="2015-06-19T00:00:00"/>
    <x v="3"/>
    <x v="5"/>
    <n v="115"/>
    <n v="57"/>
    <n v="621"/>
    <n v="331"/>
    <n v="521"/>
    <s v="none"/>
  </r>
  <r>
    <d v="2015-06-20T00:00:00"/>
    <x v="4"/>
    <x v="5"/>
    <n v="136"/>
    <n v="61"/>
    <n v="600"/>
    <n v="377"/>
    <n v="480"/>
    <s v="none"/>
  </r>
  <r>
    <d v="2015-06-21T00:00:00"/>
    <x v="5"/>
    <x v="5"/>
    <n v="118"/>
    <n v="67"/>
    <n v="595"/>
    <n v="241"/>
    <n v="349"/>
    <s v="none"/>
  </r>
  <r>
    <d v="2015-06-22T00:00:00"/>
    <x v="6"/>
    <x v="5"/>
    <n v="59"/>
    <n v="61"/>
    <n v="551"/>
    <n v="249"/>
    <n v="318"/>
    <s v="none"/>
  </r>
  <r>
    <d v="2015-06-23T00:00:00"/>
    <x v="0"/>
    <x v="5"/>
    <n v="80"/>
    <n v="54"/>
    <n v="505"/>
    <n v="276"/>
    <n v="395"/>
    <s v="none"/>
  </r>
  <r>
    <d v="2015-06-24T00:00:00"/>
    <x v="1"/>
    <x v="5"/>
    <n v="101"/>
    <n v="59"/>
    <n v="469"/>
    <n v="186"/>
    <n v="201"/>
    <s v="none"/>
  </r>
  <r>
    <d v="2015-06-25T00:00:00"/>
    <x v="2"/>
    <x v="5"/>
    <n v="76"/>
    <n v="35"/>
    <n v="501"/>
    <n v="157"/>
    <n v="325"/>
    <s v="none"/>
  </r>
  <r>
    <d v="2015-06-26T00:00:00"/>
    <x v="3"/>
    <x v="5"/>
    <n v="90"/>
    <n v="64"/>
    <n v="602"/>
    <n v="317"/>
    <n v="434"/>
    <s v="none"/>
  </r>
  <r>
    <d v="2015-06-27T00:00:00"/>
    <x v="4"/>
    <x v="5"/>
    <n v="106"/>
    <n v="41"/>
    <n v="390"/>
    <n v="251"/>
    <n v="451"/>
    <s v="none"/>
  </r>
  <r>
    <d v="2015-06-28T00:00:00"/>
    <x v="5"/>
    <x v="5"/>
    <n v="116"/>
    <n v="64"/>
    <n v="364"/>
    <n v="232"/>
    <n v="365"/>
    <s v="none"/>
  </r>
  <r>
    <d v="2015-06-29T00:00:00"/>
    <x v="6"/>
    <x v="5"/>
    <n v="85"/>
    <n v="46"/>
    <n v="395"/>
    <n v="283"/>
    <n v="291"/>
    <s v="none"/>
  </r>
  <r>
    <d v="2015-06-30T00:00:00"/>
    <x v="0"/>
    <x v="5"/>
    <n v="65"/>
    <n v="62"/>
    <n v="442"/>
    <n v="361"/>
    <n v="329"/>
    <s v="none"/>
  </r>
  <r>
    <d v="2015-07-01T00:00:00"/>
    <x v="1"/>
    <x v="6"/>
    <n v="85"/>
    <n v="25"/>
    <n v="397"/>
    <n v="256"/>
    <n v="394"/>
    <s v="none"/>
  </r>
  <r>
    <d v="2015-07-02T00:00:00"/>
    <x v="2"/>
    <x v="6"/>
    <n v="76"/>
    <n v="39"/>
    <n v="415"/>
    <n v="368"/>
    <n v="233"/>
    <s v="none"/>
  </r>
  <r>
    <d v="2015-07-03T00:00:00"/>
    <x v="3"/>
    <x v="6"/>
    <n v="114"/>
    <n v="61"/>
    <n v="514"/>
    <n v="269"/>
    <n v="476"/>
    <s v="none"/>
  </r>
  <r>
    <d v="2015-07-04T00:00:00"/>
    <x v="4"/>
    <x v="6"/>
    <n v="121"/>
    <n v="58"/>
    <n v="814"/>
    <n v="162"/>
    <n v="306"/>
    <s v="none"/>
  </r>
  <r>
    <d v="2015-07-05T00:00:00"/>
    <x v="5"/>
    <x v="6"/>
    <n v="126"/>
    <n v="59"/>
    <n v="606"/>
    <n v="337"/>
    <n v="555"/>
    <s v="promotion"/>
  </r>
  <r>
    <d v="2015-07-06T00:00:00"/>
    <x v="6"/>
    <x v="6"/>
    <n v="74"/>
    <n v="45"/>
    <n v="699"/>
    <n v="290"/>
    <n v="359"/>
    <s v="none"/>
  </r>
  <r>
    <d v="2015-07-07T00:00:00"/>
    <x v="0"/>
    <x v="6"/>
    <n v="73"/>
    <n v="57"/>
    <n v="645"/>
    <n v="238"/>
    <n v="368"/>
    <s v="none"/>
  </r>
  <r>
    <d v="2015-07-08T00:00:00"/>
    <x v="1"/>
    <x v="6"/>
    <n v="79"/>
    <n v="56"/>
    <n v="521"/>
    <n v="252"/>
    <n v="344"/>
    <s v="none"/>
  </r>
  <r>
    <d v="2015-07-09T00:00:00"/>
    <x v="2"/>
    <x v="6"/>
    <n v="81"/>
    <n v="50"/>
    <n v="383"/>
    <n v="274"/>
    <n v="378"/>
    <s v="none"/>
  </r>
  <r>
    <d v="2015-07-10T00:00:00"/>
    <x v="3"/>
    <x v="6"/>
    <n v="74"/>
    <n v="66"/>
    <n v="564"/>
    <n v="421"/>
    <n v="621"/>
    <s v="none"/>
  </r>
  <r>
    <d v="2015-07-11T00:00:00"/>
    <x v="4"/>
    <x v="6"/>
    <n v="126"/>
    <n v="64"/>
    <n v="868"/>
    <n v="477"/>
    <n v="505"/>
    <s v="promotion"/>
  </r>
  <r>
    <d v="2015-07-12T00:00:00"/>
    <x v="5"/>
    <x v="6"/>
    <n v="107"/>
    <n v="38"/>
    <n v="640"/>
    <n v="354"/>
    <n v="482"/>
    <s v="none"/>
  </r>
  <r>
    <d v="2015-07-13T00:00:00"/>
    <x v="6"/>
    <x v="6"/>
    <n v="97"/>
    <n v="44"/>
    <n v="366"/>
    <n v="233"/>
    <n v="313"/>
    <s v="none"/>
  </r>
  <r>
    <d v="2015-07-14T00:00:00"/>
    <x v="0"/>
    <x v="6"/>
    <n v="91"/>
    <n v="69"/>
    <n v="525"/>
    <n v="308"/>
    <n v="167"/>
    <s v="none"/>
  </r>
  <r>
    <d v="2015-07-15T00:00:00"/>
    <x v="1"/>
    <x v="6"/>
    <n v="67"/>
    <n v="36"/>
    <n v="373"/>
    <n v="258"/>
    <n v="402"/>
    <s v="none"/>
  </r>
  <r>
    <d v="2015-07-16T00:00:00"/>
    <x v="2"/>
    <x v="6"/>
    <n v="61"/>
    <n v="42"/>
    <n v="581"/>
    <n v="232"/>
    <n v="491"/>
    <s v="none"/>
  </r>
  <r>
    <d v="2015-07-17T00:00:00"/>
    <x v="3"/>
    <x v="6"/>
    <n v="114"/>
    <n v="60"/>
    <n v="627"/>
    <n v="387"/>
    <n v="734"/>
    <s v="promotion"/>
  </r>
  <r>
    <d v="2015-07-18T00:00:00"/>
    <x v="4"/>
    <x v="6"/>
    <n v="105"/>
    <n v="33"/>
    <n v="635"/>
    <n v="214"/>
    <n v="516"/>
    <s v="none"/>
  </r>
  <r>
    <d v="2015-07-19T00:00:00"/>
    <x v="5"/>
    <x v="6"/>
    <n v="113"/>
    <n v="72"/>
    <n v="688"/>
    <n v="302"/>
    <n v="397"/>
    <s v="none"/>
  </r>
  <r>
    <d v="2015-07-20T00:00:00"/>
    <x v="6"/>
    <x v="6"/>
    <n v="97"/>
    <n v="46"/>
    <n v="388"/>
    <n v="205"/>
    <n v="388"/>
    <s v="none"/>
  </r>
  <r>
    <d v="2015-07-21T00:00:00"/>
    <x v="0"/>
    <x v="6"/>
    <n v="65"/>
    <n v="42"/>
    <n v="473"/>
    <n v="220"/>
    <n v="469"/>
    <s v="none"/>
  </r>
  <r>
    <d v="2015-07-22T00:00:00"/>
    <x v="1"/>
    <x v="6"/>
    <n v="94"/>
    <n v="44"/>
    <n v="475"/>
    <n v="232"/>
    <n v="514"/>
    <s v="none"/>
  </r>
  <r>
    <d v="2015-07-23T00:00:00"/>
    <x v="2"/>
    <x v="6"/>
    <n v="65"/>
    <n v="54"/>
    <n v="487"/>
    <n v="265"/>
    <n v="287"/>
    <s v="none"/>
  </r>
  <r>
    <d v="2015-07-24T00:00:00"/>
    <x v="3"/>
    <x v="6"/>
    <n v="130"/>
    <n v="56"/>
    <n v="678"/>
    <n v="301"/>
    <n v="543"/>
    <s v="none"/>
  </r>
  <r>
    <d v="2015-07-25T00:00:00"/>
    <x v="4"/>
    <x v="6"/>
    <n v="114"/>
    <n v="73"/>
    <n v="623"/>
    <n v="361"/>
    <n v="534"/>
    <s v="none"/>
  </r>
  <r>
    <d v="2015-07-26T00:00:00"/>
    <x v="5"/>
    <x v="6"/>
    <n v="82"/>
    <n v="61"/>
    <n v="526"/>
    <n v="514"/>
    <n v="386"/>
    <s v="none"/>
  </r>
  <r>
    <d v="2015-07-27T00:00:00"/>
    <x v="6"/>
    <x v="6"/>
    <n v="92"/>
    <n v="48"/>
    <n v="615"/>
    <n v="211"/>
    <n v="344"/>
    <s v="none"/>
  </r>
  <r>
    <d v="2015-07-28T00:00:00"/>
    <x v="0"/>
    <x v="6"/>
    <n v="51"/>
    <n v="50"/>
    <n v="493"/>
    <n v="307"/>
    <n v="338"/>
    <s v="none"/>
  </r>
  <r>
    <d v="2015-07-29T00:00:00"/>
    <x v="1"/>
    <x v="6"/>
    <n v="94"/>
    <n v="69"/>
    <n v="473"/>
    <n v="386"/>
    <n v="378"/>
    <s v="promotion"/>
  </r>
  <r>
    <d v="2015-07-30T00:00:00"/>
    <x v="2"/>
    <x v="6"/>
    <n v="87"/>
    <n v="43"/>
    <n v="334"/>
    <n v="229"/>
    <n v="441"/>
    <s v="none"/>
  </r>
  <r>
    <d v="2015-07-31T00:00:00"/>
    <x v="3"/>
    <x v="6"/>
    <n v="47"/>
    <n v="55"/>
    <n v="538"/>
    <n v="293"/>
    <n v="272"/>
    <s v="none"/>
  </r>
  <r>
    <d v="2015-08-01T00:00:00"/>
    <x v="4"/>
    <x v="7"/>
    <n v="109"/>
    <n v="81"/>
    <n v="538"/>
    <n v="417"/>
    <n v="556"/>
    <s v="none"/>
  </r>
  <r>
    <d v="2015-08-02T00:00:00"/>
    <x v="5"/>
    <x v="7"/>
    <n v="77"/>
    <n v="54"/>
    <n v="340"/>
    <n v="356"/>
    <n v="251"/>
    <s v="none"/>
  </r>
  <r>
    <d v="2015-08-03T00:00:00"/>
    <x v="6"/>
    <x v="7"/>
    <n v="69"/>
    <n v="59"/>
    <n v="595"/>
    <n v="261"/>
    <n v="309"/>
    <s v="promotion"/>
  </r>
  <r>
    <d v="2015-08-04T00:00:00"/>
    <x v="0"/>
    <x v="7"/>
    <n v="67"/>
    <n v="48"/>
    <n v="612"/>
    <n v="200"/>
    <n v="466"/>
    <s v="none"/>
  </r>
  <r>
    <d v="2015-08-05T00:00:00"/>
    <x v="1"/>
    <x v="7"/>
    <n v="69"/>
    <n v="47"/>
    <n v="544"/>
    <n v="320"/>
    <n v="438"/>
    <s v="none"/>
  </r>
  <r>
    <d v="2015-08-06T00:00:00"/>
    <x v="2"/>
    <x v="7"/>
    <n v="103"/>
    <n v="61"/>
    <n v="460"/>
    <n v="212"/>
    <n v="375"/>
    <s v="none"/>
  </r>
  <r>
    <d v="2015-08-07T00:00:00"/>
    <x v="3"/>
    <x v="7"/>
    <n v="86"/>
    <n v="46"/>
    <n v="749"/>
    <n v="416"/>
    <n v="404"/>
    <s v="promotion"/>
  </r>
  <r>
    <d v="2015-08-08T00:00:00"/>
    <x v="4"/>
    <x v="7"/>
    <n v="61"/>
    <n v="67"/>
    <n v="662"/>
    <n v="326"/>
    <n v="417"/>
    <s v="none"/>
  </r>
  <r>
    <d v="2015-08-09T00:00:00"/>
    <x v="5"/>
    <x v="7"/>
    <n v="114"/>
    <n v="73"/>
    <n v="526"/>
    <n v="357"/>
    <n v="403"/>
    <s v="none"/>
  </r>
  <r>
    <d v="2015-08-10T00:00:00"/>
    <x v="6"/>
    <x v="7"/>
    <n v="43"/>
    <n v="46"/>
    <n v="419"/>
    <n v="259"/>
    <n v="311"/>
    <s v="none"/>
  </r>
  <r>
    <d v="2015-08-11T00:00:00"/>
    <x v="0"/>
    <x v="7"/>
    <n v="86"/>
    <n v="33"/>
    <n v="380"/>
    <n v="308"/>
    <n v="446"/>
    <s v="none"/>
  </r>
  <r>
    <d v="2015-08-12T00:00:00"/>
    <x v="1"/>
    <x v="7"/>
    <n v="57"/>
    <n v="39"/>
    <n v="398"/>
    <n v="161"/>
    <n v="356"/>
    <s v="none"/>
  </r>
  <r>
    <d v="2015-08-13T00:00:00"/>
    <x v="2"/>
    <x v="7"/>
    <n v="74"/>
    <n v="45"/>
    <n v="539"/>
    <n v="246"/>
    <n v="504"/>
    <s v="none"/>
  </r>
  <r>
    <d v="2015-08-14T00:00:00"/>
    <x v="3"/>
    <x v="7"/>
    <n v="122"/>
    <n v="56"/>
    <n v="496"/>
    <n v="241"/>
    <n v="422"/>
    <s v="none"/>
  </r>
  <r>
    <d v="2015-08-15T00:00:00"/>
    <x v="4"/>
    <x v="7"/>
    <n v="119"/>
    <n v="59"/>
    <n v="470"/>
    <n v="249"/>
    <n v="401"/>
    <s v="none"/>
  </r>
  <r>
    <d v="2015-08-16T00:00:00"/>
    <x v="5"/>
    <x v="7"/>
    <n v="95"/>
    <n v="57"/>
    <n v="570"/>
    <n v="248"/>
    <n v="406"/>
    <s v="none"/>
  </r>
  <r>
    <d v="2015-08-17T00:00:00"/>
    <x v="6"/>
    <x v="7"/>
    <n v="100"/>
    <n v="55"/>
    <n v="643"/>
    <n v="105"/>
    <n v="470"/>
    <s v="promotion"/>
  </r>
  <r>
    <d v="2015-08-18T00:00:00"/>
    <x v="0"/>
    <x v="7"/>
    <n v="91"/>
    <n v="56"/>
    <n v="656"/>
    <n v="295"/>
    <n v="428"/>
    <s v="none"/>
  </r>
  <r>
    <d v="2015-08-19T00:00:00"/>
    <x v="1"/>
    <x v="7"/>
    <n v="64"/>
    <n v="48"/>
    <n v="702"/>
    <n v="239"/>
    <n v="225"/>
    <s v="none"/>
  </r>
  <r>
    <d v="2015-08-20T00:00:00"/>
    <x v="2"/>
    <x v="7"/>
    <n v="81"/>
    <n v="53"/>
    <n v="534"/>
    <n v="221"/>
    <n v="308"/>
    <s v="none"/>
  </r>
  <r>
    <d v="2015-08-21T00:00:00"/>
    <x v="3"/>
    <x v="7"/>
    <n v="100"/>
    <n v="76"/>
    <n v="787"/>
    <n v="275"/>
    <n v="277"/>
    <s v="none"/>
  </r>
  <r>
    <d v="2015-08-22T00:00:00"/>
    <x v="4"/>
    <x v="7"/>
    <n v="71"/>
    <n v="69"/>
    <n v="913"/>
    <n v="272"/>
    <n v="404"/>
    <s v="none"/>
  </r>
  <r>
    <d v="2015-08-23T00:00:00"/>
    <x v="5"/>
    <x v="7"/>
    <n v="88"/>
    <n v="85"/>
    <n v="846"/>
    <n v="265"/>
    <n v="607"/>
    <s v="none"/>
  </r>
  <r>
    <d v="2015-08-24T00:00:00"/>
    <x v="6"/>
    <x v="7"/>
    <n v="74"/>
    <n v="53"/>
    <n v="588"/>
    <n v="261"/>
    <n v="323"/>
    <s v="promotion"/>
  </r>
  <r>
    <d v="2015-08-25T00:00:00"/>
    <x v="0"/>
    <x v="7"/>
    <n v="103"/>
    <n v="58"/>
    <n v="474"/>
    <n v="382"/>
    <n v="526"/>
    <s v="none"/>
  </r>
  <r>
    <d v="2015-08-26T00:00:00"/>
    <x v="1"/>
    <x v="7"/>
    <n v="66"/>
    <n v="37"/>
    <n v="669"/>
    <n v="316"/>
    <n v="442"/>
    <s v="promotion"/>
  </r>
  <r>
    <d v="2015-08-27T00:00:00"/>
    <x v="2"/>
    <x v="7"/>
    <n v="87"/>
    <n v="51"/>
    <n v="381"/>
    <n v="304"/>
    <n v="348"/>
    <s v="none"/>
  </r>
  <r>
    <d v="2015-08-28T00:00:00"/>
    <x v="3"/>
    <x v="7"/>
    <n v="81"/>
    <n v="67"/>
    <n v="657"/>
    <n v="441"/>
    <n v="432"/>
    <s v="promotion"/>
  </r>
  <r>
    <d v="2015-08-29T00:00:00"/>
    <x v="4"/>
    <x v="7"/>
    <n v="144"/>
    <n v="65"/>
    <n v="695"/>
    <n v="378"/>
    <n v="611"/>
    <s v="none"/>
  </r>
  <r>
    <d v="2015-08-30T00:00:00"/>
    <x v="5"/>
    <x v="7"/>
    <n v="147"/>
    <n v="74"/>
    <n v="692"/>
    <n v="335"/>
    <n v="343"/>
    <s v="none"/>
  </r>
  <r>
    <d v="2015-08-31T00:00:00"/>
    <x v="6"/>
    <x v="7"/>
    <n v="84"/>
    <n v="57"/>
    <n v="484"/>
    <n v="208"/>
    <n v="430"/>
    <s v="none"/>
  </r>
  <r>
    <d v="2015-09-01T00:00:00"/>
    <x v="0"/>
    <x v="8"/>
    <n v="78"/>
    <n v="37"/>
    <n v="415"/>
    <n v="272"/>
    <n v="386"/>
    <s v="none"/>
  </r>
  <r>
    <d v="2015-09-02T00:00:00"/>
    <x v="1"/>
    <x v="8"/>
    <n v="91"/>
    <n v="50"/>
    <n v="577"/>
    <n v="159"/>
    <n v="403"/>
    <s v="none"/>
  </r>
  <r>
    <d v="2015-09-03T00:00:00"/>
    <x v="2"/>
    <x v="8"/>
    <n v="72"/>
    <n v="65"/>
    <n v="536"/>
    <n v="131"/>
    <n v="390"/>
    <s v="none"/>
  </r>
  <r>
    <d v="2015-09-04T00:00:00"/>
    <x v="3"/>
    <x v="8"/>
    <n v="92"/>
    <n v="42"/>
    <n v="686"/>
    <n v="333"/>
    <n v="409"/>
    <s v="none"/>
  </r>
  <r>
    <d v="2015-09-05T00:00:00"/>
    <x v="4"/>
    <x v="8"/>
    <n v="104"/>
    <n v="74"/>
    <n v="619"/>
    <n v="191"/>
    <n v="545"/>
    <s v="none"/>
  </r>
  <r>
    <d v="2015-09-06T00:00:00"/>
    <x v="5"/>
    <x v="8"/>
    <n v="116"/>
    <n v="51"/>
    <n v="785"/>
    <n v="277"/>
    <n v="525"/>
    <s v="none"/>
  </r>
  <r>
    <d v="2015-09-07T00:00:00"/>
    <x v="6"/>
    <x v="8"/>
    <n v="66"/>
    <n v="47"/>
    <n v="593"/>
    <n v="134"/>
    <n v="316"/>
    <s v="none"/>
  </r>
  <r>
    <d v="2015-09-08T00:00:00"/>
    <x v="0"/>
    <x v="8"/>
    <n v="54"/>
    <n v="48"/>
    <n v="584"/>
    <n v="235"/>
    <n v="230"/>
    <s v="none"/>
  </r>
  <r>
    <d v="2015-09-09T00:00:00"/>
    <x v="1"/>
    <x v="8"/>
    <n v="71"/>
    <n v="29"/>
    <n v="576"/>
    <n v="211"/>
    <n v="304"/>
    <s v="none"/>
  </r>
  <r>
    <d v="2015-09-10T00:00:00"/>
    <x v="2"/>
    <x v="8"/>
    <n v="101"/>
    <n v="38"/>
    <n v="656"/>
    <n v="124"/>
    <n v="500"/>
    <s v="none"/>
  </r>
  <r>
    <d v="2015-09-11T00:00:00"/>
    <x v="3"/>
    <x v="8"/>
    <n v="132"/>
    <n v="61"/>
    <n v="640"/>
    <n v="228"/>
    <n v="254"/>
    <s v="none"/>
  </r>
  <r>
    <d v="2015-09-12T00:00:00"/>
    <x v="4"/>
    <x v="8"/>
    <n v="115"/>
    <n v="72"/>
    <n v="777"/>
    <n v="299"/>
    <n v="334"/>
    <s v="none"/>
  </r>
  <r>
    <d v="2015-09-13T00:00:00"/>
    <x v="5"/>
    <x v="8"/>
    <n v="108"/>
    <n v="66"/>
    <n v="762"/>
    <n v="251"/>
    <n v="509"/>
    <s v="none"/>
  </r>
  <r>
    <d v="2015-09-14T00:00:00"/>
    <x v="6"/>
    <x v="8"/>
    <n v="76"/>
    <n v="38"/>
    <n v="543"/>
    <n v="139"/>
    <n v="417"/>
    <s v="none"/>
  </r>
  <r>
    <d v="2015-09-15T00:00:00"/>
    <x v="0"/>
    <x v="8"/>
    <n v="129"/>
    <n v="42"/>
    <n v="746"/>
    <n v="243"/>
    <n v="463"/>
    <s v="promotion"/>
  </r>
  <r>
    <d v="2015-09-16T00:00:00"/>
    <x v="1"/>
    <x v="8"/>
    <n v="70"/>
    <n v="36"/>
    <n v="434"/>
    <n v="182"/>
    <n v="206"/>
    <s v="none"/>
  </r>
  <r>
    <d v="2015-09-17T00:00:00"/>
    <x v="2"/>
    <x v="8"/>
    <n v="81"/>
    <n v="59"/>
    <n v="399"/>
    <n v="222"/>
    <n v="460"/>
    <s v="none"/>
  </r>
  <r>
    <d v="2015-09-18T00:00:00"/>
    <x v="3"/>
    <x v="8"/>
    <n v="109"/>
    <n v="29"/>
    <n v="621"/>
    <n v="176"/>
    <n v="453"/>
    <s v="none"/>
  </r>
  <r>
    <d v="2015-09-19T00:00:00"/>
    <x v="4"/>
    <x v="8"/>
    <n v="117"/>
    <n v="77"/>
    <n v="818"/>
    <n v="377"/>
    <n v="495"/>
    <s v="promotion"/>
  </r>
  <r>
    <d v="2015-09-20T00:00:00"/>
    <x v="5"/>
    <x v="8"/>
    <n v="88"/>
    <n v="76"/>
    <n v="651"/>
    <n v="244"/>
    <n v="451"/>
    <s v="none"/>
  </r>
  <r>
    <d v="2015-09-21T00:00:00"/>
    <x v="6"/>
    <x v="8"/>
    <n v="153"/>
    <n v="62"/>
    <n v="545"/>
    <n v="258"/>
    <n v="528"/>
    <s v="promotion"/>
  </r>
  <r>
    <d v="2015-09-22T00:00:00"/>
    <x v="0"/>
    <x v="8"/>
    <n v="78"/>
    <n v="46"/>
    <n v="510"/>
    <n v="202"/>
    <n v="410"/>
    <s v="none"/>
  </r>
  <r>
    <d v="2015-09-23T00:00:00"/>
    <x v="1"/>
    <x v="8"/>
    <n v="79"/>
    <n v="53"/>
    <n v="618"/>
    <n v="250"/>
    <n v="351"/>
    <s v="none"/>
  </r>
  <r>
    <d v="2015-09-24T00:00:00"/>
    <x v="2"/>
    <x v="8"/>
    <n v="101"/>
    <n v="57"/>
    <n v="532"/>
    <n v="205"/>
    <n v="368"/>
    <s v="none"/>
  </r>
  <r>
    <d v="2015-09-25T00:00:00"/>
    <x v="3"/>
    <x v="8"/>
    <n v="98"/>
    <n v="51"/>
    <n v="445"/>
    <n v="143"/>
    <n v="547"/>
    <s v="none"/>
  </r>
  <r>
    <d v="2015-09-26T00:00:00"/>
    <x v="4"/>
    <x v="8"/>
    <n v="94"/>
    <n v="79"/>
    <n v="977"/>
    <n v="315"/>
    <n v="557"/>
    <s v="none"/>
  </r>
  <r>
    <d v="2015-09-27T00:00:00"/>
    <x v="5"/>
    <x v="8"/>
    <n v="109"/>
    <n v="62"/>
    <n v="718"/>
    <n v="140"/>
    <n v="431"/>
    <s v="none"/>
  </r>
  <r>
    <d v="2015-09-28T00:00:00"/>
    <x v="6"/>
    <x v="8"/>
    <n v="70"/>
    <n v="44"/>
    <n v="462"/>
    <n v="217"/>
    <n v="272"/>
    <s v="none"/>
  </r>
  <r>
    <d v="2015-09-29T00:00:00"/>
    <x v="0"/>
    <x v="8"/>
    <n v="64"/>
    <n v="44"/>
    <n v="369"/>
    <n v="143"/>
    <n v="260"/>
    <s v="none"/>
  </r>
  <r>
    <d v="2015-09-30T00:00:00"/>
    <x v="1"/>
    <x v="8"/>
    <n v="77"/>
    <n v="63"/>
    <n v="636"/>
    <n v="174"/>
    <n v="253"/>
    <s v="none"/>
  </r>
  <r>
    <d v="2015-10-01T00:00:00"/>
    <x v="2"/>
    <x v="9"/>
    <n v="86"/>
    <n v="44"/>
    <n v="602"/>
    <n v="267"/>
    <n v="436"/>
    <s v="none"/>
  </r>
  <r>
    <d v="2015-10-02T00:00:00"/>
    <x v="3"/>
    <x v="9"/>
    <n v="138"/>
    <n v="71"/>
    <n v="635"/>
    <n v="260"/>
    <n v="387"/>
    <s v="promotion"/>
  </r>
  <r>
    <d v="2015-10-03T00:00:00"/>
    <x v="4"/>
    <x v="9"/>
    <n v="113"/>
    <n v="63"/>
    <n v="966"/>
    <n v="268"/>
    <n v="634"/>
    <s v="none"/>
  </r>
  <r>
    <d v="2015-10-04T00:00:00"/>
    <x v="5"/>
    <x v="9"/>
    <n v="85"/>
    <n v="68"/>
    <n v="682"/>
    <n v="208"/>
    <n v="450"/>
    <s v="none"/>
  </r>
  <r>
    <d v="2015-10-05T00:00:00"/>
    <x v="6"/>
    <x v="9"/>
    <n v="71"/>
    <n v="39"/>
    <n v="653"/>
    <n v="262"/>
    <n v="424"/>
    <s v="none"/>
  </r>
  <r>
    <d v="2015-10-06T00:00:00"/>
    <x v="0"/>
    <x v="9"/>
    <n v="69"/>
    <n v="49"/>
    <n v="275"/>
    <n v="150"/>
    <n v="456"/>
    <s v="none"/>
  </r>
  <r>
    <d v="2015-10-07T00:00:00"/>
    <x v="1"/>
    <x v="9"/>
    <n v="81"/>
    <n v="40"/>
    <n v="849"/>
    <n v="243"/>
    <n v="348"/>
    <s v="none"/>
  </r>
  <r>
    <d v="2015-10-08T00:00:00"/>
    <x v="2"/>
    <x v="9"/>
    <n v="70"/>
    <n v="32"/>
    <n v="534"/>
    <n v="230"/>
    <n v="246"/>
    <s v="none"/>
  </r>
  <r>
    <d v="2015-10-09T00:00:00"/>
    <x v="3"/>
    <x v="9"/>
    <n v="92"/>
    <n v="91"/>
    <n v="719"/>
    <n v="216"/>
    <n v="685"/>
    <s v="promotion"/>
  </r>
  <r>
    <d v="2015-10-10T00:00:00"/>
    <x v="4"/>
    <x v="9"/>
    <n v="105"/>
    <n v="71"/>
    <n v="567"/>
    <n v="338"/>
    <n v="475"/>
    <s v="none"/>
  </r>
  <r>
    <d v="2015-10-11T00:00:00"/>
    <x v="5"/>
    <x v="9"/>
    <n v="141"/>
    <n v="38"/>
    <n v="515"/>
    <n v="290"/>
    <n v="453"/>
    <s v="none"/>
  </r>
  <r>
    <d v="2015-10-12T00:00:00"/>
    <x v="6"/>
    <x v="9"/>
    <n v="50"/>
    <n v="33"/>
    <n v="470"/>
    <n v="234"/>
    <n v="372"/>
    <s v="none"/>
  </r>
  <r>
    <d v="2015-10-13T00:00:00"/>
    <x v="0"/>
    <x v="9"/>
    <n v="61"/>
    <n v="44"/>
    <n v="539"/>
    <n v="228"/>
    <n v="354"/>
    <s v="none"/>
  </r>
  <r>
    <d v="2015-10-14T00:00:00"/>
    <x v="1"/>
    <x v="9"/>
    <n v="115"/>
    <n v="45"/>
    <n v="537"/>
    <n v="176"/>
    <n v="448"/>
    <s v="promotion"/>
  </r>
  <r>
    <d v="2015-10-15T00:00:00"/>
    <x v="2"/>
    <x v="9"/>
    <n v="82"/>
    <n v="42"/>
    <n v="549"/>
    <n v="192"/>
    <n v="492"/>
    <s v="none"/>
  </r>
  <r>
    <d v="2015-10-16T00:00:00"/>
    <x v="3"/>
    <x v="9"/>
    <n v="124"/>
    <n v="84"/>
    <n v="573"/>
    <n v="261"/>
    <n v="463"/>
    <s v="none"/>
  </r>
  <r>
    <d v="2015-10-17T00:00:00"/>
    <x v="4"/>
    <x v="9"/>
    <n v="70"/>
    <n v="76"/>
    <n v="566"/>
    <n v="349"/>
    <n v="686"/>
    <s v="none"/>
  </r>
  <r>
    <d v="2015-10-18T00:00:00"/>
    <x v="5"/>
    <x v="9"/>
    <n v="119"/>
    <n v="82"/>
    <n v="584"/>
    <n v="269"/>
    <n v="543"/>
    <s v="none"/>
  </r>
  <r>
    <d v="2015-10-19T00:00:00"/>
    <x v="6"/>
    <x v="9"/>
    <n v="69"/>
    <n v="37"/>
    <n v="589"/>
    <n v="187"/>
    <n v="298"/>
    <s v="none"/>
  </r>
  <r>
    <d v="2015-10-20T00:00:00"/>
    <x v="0"/>
    <x v="9"/>
    <n v="67"/>
    <n v="38"/>
    <n v="650"/>
    <n v="161"/>
    <n v="337"/>
    <s v="none"/>
  </r>
  <r>
    <d v="2015-10-21T00:00:00"/>
    <x v="1"/>
    <x v="9"/>
    <n v="90"/>
    <n v="47"/>
    <n v="386"/>
    <n v="203"/>
    <n v="316"/>
    <s v="none"/>
  </r>
  <r>
    <d v="2015-10-22T00:00:00"/>
    <x v="2"/>
    <x v="9"/>
    <n v="94"/>
    <n v="64"/>
    <n v="506"/>
    <n v="235"/>
    <n v="316"/>
    <s v="none"/>
  </r>
  <r>
    <d v="2015-10-23T00:00:00"/>
    <x v="3"/>
    <x v="9"/>
    <n v="108"/>
    <n v="45"/>
    <n v="826"/>
    <n v="275"/>
    <n v="361"/>
    <s v="none"/>
  </r>
  <r>
    <d v="2015-10-24T00:00:00"/>
    <x v="4"/>
    <x v="9"/>
    <n v="63"/>
    <n v="82"/>
    <n v="689"/>
    <n v="275"/>
    <n v="370"/>
    <s v="none"/>
  </r>
  <r>
    <d v="2015-10-25T00:00:00"/>
    <x v="5"/>
    <x v="9"/>
    <n v="86"/>
    <n v="87"/>
    <n v="465"/>
    <n v="280"/>
    <n v="528"/>
    <s v="none"/>
  </r>
  <r>
    <d v="2015-10-26T00:00:00"/>
    <x v="6"/>
    <x v="9"/>
    <n v="91"/>
    <n v="62"/>
    <n v="386"/>
    <n v="110"/>
    <n v="379"/>
    <s v="none"/>
  </r>
  <r>
    <d v="2015-10-27T00:00:00"/>
    <x v="0"/>
    <x v="9"/>
    <n v="97"/>
    <n v="44"/>
    <n v="310"/>
    <n v="137"/>
    <n v="287"/>
    <s v="none"/>
  </r>
  <r>
    <d v="2015-10-28T00:00:00"/>
    <x v="1"/>
    <x v="9"/>
    <n v="69"/>
    <n v="54"/>
    <n v="358"/>
    <n v="176"/>
    <n v="531"/>
    <s v="none"/>
  </r>
  <r>
    <d v="2015-10-29T00:00:00"/>
    <x v="2"/>
    <x v="9"/>
    <n v="93"/>
    <n v="61"/>
    <n v="581"/>
    <n v="73"/>
    <n v="303"/>
    <s v="none"/>
  </r>
  <r>
    <d v="2015-10-30T00:00:00"/>
    <x v="3"/>
    <x v="9"/>
    <n v="91"/>
    <n v="77"/>
    <n v="348"/>
    <n v="258"/>
    <n v="345"/>
    <s v="none"/>
  </r>
  <r>
    <d v="2015-10-31T00:00:00"/>
    <x v="4"/>
    <x v="9"/>
    <n v="135"/>
    <n v="52"/>
    <n v="441"/>
    <n v="221"/>
    <n v="340"/>
    <s v="none"/>
  </r>
  <r>
    <d v="2015-11-01T00:00:00"/>
    <x v="5"/>
    <x v="10"/>
    <n v="88"/>
    <n v="80"/>
    <n v="981"/>
    <n v="123"/>
    <n v="417"/>
    <s v="promotion"/>
  </r>
  <r>
    <d v="2015-11-02T00:00:00"/>
    <x v="6"/>
    <x v="10"/>
    <n v="74"/>
    <n v="39"/>
    <n v="462"/>
    <n v="149"/>
    <n v="286"/>
    <s v="none"/>
  </r>
  <r>
    <d v="2015-11-03T00:00:00"/>
    <x v="0"/>
    <x v="10"/>
    <n v="81"/>
    <n v="48"/>
    <n v="403"/>
    <n v="138"/>
    <n v="419"/>
    <s v="none"/>
  </r>
  <r>
    <d v="2015-11-04T00:00:00"/>
    <x v="1"/>
    <x v="10"/>
    <n v="82"/>
    <n v="37"/>
    <n v="452"/>
    <n v="160"/>
    <n v="234"/>
    <s v="none"/>
  </r>
  <r>
    <d v="2015-11-05T00:00:00"/>
    <x v="2"/>
    <x v="10"/>
    <n v="73"/>
    <n v="38"/>
    <n v="514"/>
    <n v="223"/>
    <n v="344"/>
    <s v="none"/>
  </r>
  <r>
    <d v="2015-11-06T00:00:00"/>
    <x v="3"/>
    <x v="10"/>
    <n v="83"/>
    <n v="57"/>
    <n v="533"/>
    <n v="245"/>
    <n v="469"/>
    <s v="none"/>
  </r>
  <r>
    <d v="2015-11-07T00:00:00"/>
    <x v="4"/>
    <x v="10"/>
    <n v="105"/>
    <n v="73"/>
    <n v="612"/>
    <n v="166"/>
    <n v="333"/>
    <s v="none"/>
  </r>
  <r>
    <d v="2015-11-08T00:00:00"/>
    <x v="5"/>
    <x v="10"/>
    <n v="75"/>
    <n v="62"/>
    <n v="646"/>
    <n v="189"/>
    <n v="473"/>
    <s v="promotion"/>
  </r>
  <r>
    <d v="2015-11-09T00:00:00"/>
    <x v="6"/>
    <x v="10"/>
    <n v="118"/>
    <n v="46"/>
    <n v="523"/>
    <n v="247"/>
    <n v="336"/>
    <s v="promotion"/>
  </r>
  <r>
    <d v="2015-11-10T00:00:00"/>
    <x v="0"/>
    <x v="10"/>
    <n v="85"/>
    <n v="66"/>
    <n v="713"/>
    <n v="172"/>
    <n v="404"/>
    <s v="none"/>
  </r>
  <r>
    <d v="2015-11-11T00:00:00"/>
    <x v="1"/>
    <x v="10"/>
    <n v="96"/>
    <n v="38"/>
    <n v="628"/>
    <n v="157"/>
    <n v="237"/>
    <s v="none"/>
  </r>
  <r>
    <d v="2015-11-12T00:00:00"/>
    <x v="2"/>
    <x v="10"/>
    <n v="92"/>
    <n v="52"/>
    <n v="485"/>
    <n v="142"/>
    <n v="271"/>
    <s v="none"/>
  </r>
  <r>
    <d v="2015-11-13T00:00:00"/>
    <x v="3"/>
    <x v="10"/>
    <n v="96"/>
    <n v="48"/>
    <n v="614"/>
    <n v="169"/>
    <n v="265"/>
    <s v="none"/>
  </r>
  <r>
    <d v="2015-11-14T00:00:00"/>
    <x v="4"/>
    <x v="10"/>
    <n v="132"/>
    <n v="35"/>
    <n v="792"/>
    <n v="147"/>
    <n v="580"/>
    <s v="none"/>
  </r>
  <r>
    <d v="2015-11-15T00:00:00"/>
    <x v="5"/>
    <x v="10"/>
    <n v="115"/>
    <n v="32"/>
    <n v="529"/>
    <n v="83"/>
    <n v="425"/>
    <s v="none"/>
  </r>
  <r>
    <d v="2015-11-16T00:00:00"/>
    <x v="6"/>
    <x v="10"/>
    <n v="96"/>
    <n v="66"/>
    <n v="472"/>
    <n v="172"/>
    <n v="480"/>
    <s v="promotion"/>
  </r>
  <r>
    <d v="2015-11-17T00:00:00"/>
    <x v="0"/>
    <x v="10"/>
    <n v="95"/>
    <n v="45"/>
    <n v="699"/>
    <n v="165"/>
    <n v="572"/>
    <s v="none"/>
  </r>
  <r>
    <d v="2015-11-18T00:00:00"/>
    <x v="1"/>
    <x v="10"/>
    <n v="59"/>
    <n v="59"/>
    <n v="375"/>
    <n v="180"/>
    <n v="436"/>
    <s v="none"/>
  </r>
  <r>
    <d v="2015-11-19T00:00:00"/>
    <x v="2"/>
    <x v="10"/>
    <n v="86"/>
    <n v="63"/>
    <n v="384"/>
    <n v="115"/>
    <n v="369"/>
    <s v="none"/>
  </r>
  <r>
    <d v="2015-11-20T00:00:00"/>
    <x v="3"/>
    <x v="10"/>
    <n v="89"/>
    <n v="73"/>
    <n v="490"/>
    <n v="224"/>
    <n v="570"/>
    <s v="none"/>
  </r>
  <r>
    <d v="2015-11-21T00:00:00"/>
    <x v="4"/>
    <x v="10"/>
    <n v="113"/>
    <n v="74"/>
    <n v="799"/>
    <n v="308"/>
    <n v="470"/>
    <s v="none"/>
  </r>
  <r>
    <d v="2015-11-22T00:00:00"/>
    <x v="5"/>
    <x v="10"/>
    <n v="105"/>
    <n v="44"/>
    <n v="564"/>
    <n v="225"/>
    <n v="269"/>
    <s v="none"/>
  </r>
  <r>
    <d v="2015-11-23T00:00:00"/>
    <x v="6"/>
    <x v="10"/>
    <n v="88"/>
    <n v="40"/>
    <n v="285"/>
    <n v="179"/>
    <n v="318"/>
    <s v="none"/>
  </r>
  <r>
    <d v="2015-11-24T00:00:00"/>
    <x v="0"/>
    <x v="10"/>
    <n v="74"/>
    <n v="41"/>
    <n v="355"/>
    <n v="124"/>
    <n v="332"/>
    <s v="none"/>
  </r>
  <r>
    <d v="2015-11-25T00:00:00"/>
    <x v="1"/>
    <x v="10"/>
    <n v="75"/>
    <n v="52"/>
    <n v="467"/>
    <n v="176"/>
    <n v="461"/>
    <s v="none"/>
  </r>
  <r>
    <d v="2015-11-26T00:00:00"/>
    <x v="2"/>
    <x v="10"/>
    <n v="97"/>
    <n v="53"/>
    <n v="554"/>
    <n v="122"/>
    <n v="344"/>
    <s v="none"/>
  </r>
  <r>
    <d v="2015-11-27T00:00:00"/>
    <x v="3"/>
    <x v="10"/>
    <n v="83"/>
    <n v="67"/>
    <n v="559"/>
    <n v="191"/>
    <n v="391"/>
    <s v="none"/>
  </r>
  <r>
    <d v="2015-11-28T00:00:00"/>
    <x v="4"/>
    <x v="10"/>
    <n v="113"/>
    <n v="86"/>
    <n v="596"/>
    <n v="197"/>
    <n v="389"/>
    <s v="none"/>
  </r>
  <r>
    <d v="2015-11-29T00:00:00"/>
    <x v="5"/>
    <x v="10"/>
    <n v="104"/>
    <n v="63"/>
    <n v="532"/>
    <n v="196"/>
    <n v="626"/>
    <s v="none"/>
  </r>
  <r>
    <d v="2015-11-30T00:00:00"/>
    <x v="6"/>
    <x v="10"/>
    <n v="82"/>
    <n v="54"/>
    <n v="329"/>
    <n v="145"/>
    <n v="659"/>
    <s v="none"/>
  </r>
  <r>
    <d v="2015-12-01T00:00:00"/>
    <x v="0"/>
    <x v="11"/>
    <n v="85"/>
    <n v="52"/>
    <n v="361"/>
    <n v="148"/>
    <n v="368"/>
    <s v="none"/>
  </r>
  <r>
    <d v="2015-12-02T00:00:00"/>
    <x v="1"/>
    <x v="11"/>
    <n v="59"/>
    <n v="61"/>
    <n v="398"/>
    <n v="156"/>
    <n v="358"/>
    <s v="none"/>
  </r>
  <r>
    <d v="2015-12-03T00:00:00"/>
    <x v="2"/>
    <x v="11"/>
    <n v="87"/>
    <n v="47"/>
    <n v="345"/>
    <n v="165"/>
    <n v="439"/>
    <s v="none"/>
  </r>
  <r>
    <d v="2015-12-04T00:00:00"/>
    <x v="3"/>
    <x v="11"/>
    <n v="109"/>
    <n v="61"/>
    <n v="678"/>
    <n v="192"/>
    <n v="624"/>
    <s v="none"/>
  </r>
  <r>
    <d v="2015-12-05T00:00:00"/>
    <x v="4"/>
    <x v="11"/>
    <n v="115"/>
    <n v="51"/>
    <n v="535"/>
    <n v="156"/>
    <n v="547"/>
    <s v="none"/>
  </r>
  <r>
    <d v="2015-12-06T00:00:00"/>
    <x v="5"/>
    <x v="11"/>
    <n v="109"/>
    <n v="45"/>
    <n v="734"/>
    <n v="199"/>
    <n v="453"/>
    <s v="promotion"/>
  </r>
  <r>
    <d v="2015-12-07T00:00:00"/>
    <x v="6"/>
    <x v="11"/>
    <n v="129"/>
    <n v="72"/>
    <n v="846"/>
    <n v="185"/>
    <n v="384"/>
    <s v="promotion"/>
  </r>
  <r>
    <d v="2015-12-08T00:00:00"/>
    <x v="0"/>
    <x v="11"/>
    <n v="79"/>
    <n v="48"/>
    <n v="467"/>
    <n v="188"/>
    <n v="317"/>
    <s v="none"/>
  </r>
  <r>
    <d v="2015-12-09T00:00:00"/>
    <x v="1"/>
    <x v="11"/>
    <n v="85"/>
    <n v="51"/>
    <n v="562"/>
    <n v="134"/>
    <n v="434"/>
    <s v="none"/>
  </r>
  <r>
    <d v="2015-12-10T00:00:00"/>
    <x v="2"/>
    <x v="11"/>
    <n v="99"/>
    <n v="48"/>
    <n v="728"/>
    <n v="164"/>
    <n v="445"/>
    <s v="none"/>
  </r>
  <r>
    <d v="2015-12-11T00:00:00"/>
    <x v="3"/>
    <x v="11"/>
    <n v="156"/>
    <n v="70"/>
    <n v="907"/>
    <n v="274"/>
    <n v="504"/>
    <s v="promotion"/>
  </r>
  <r>
    <d v="2015-12-12T00:00:00"/>
    <x v="4"/>
    <x v="11"/>
    <n v="53"/>
    <n v="58"/>
    <n v="590"/>
    <n v="262"/>
    <n v="423"/>
    <s v="none"/>
  </r>
  <r>
    <d v="2015-12-13T00:00:00"/>
    <x v="5"/>
    <x v="11"/>
    <n v="78"/>
    <n v="77"/>
    <n v="707"/>
    <n v="185"/>
    <n v="490"/>
    <s v="none"/>
  </r>
  <r>
    <d v="2015-12-14T00:00:00"/>
    <x v="6"/>
    <x v="11"/>
    <n v="72"/>
    <n v="70"/>
    <n v="404"/>
    <n v="198"/>
    <n v="380"/>
    <s v="none"/>
  </r>
  <r>
    <d v="2015-12-15T00:00:00"/>
    <x v="0"/>
    <x v="11"/>
    <n v="107"/>
    <n v="60"/>
    <n v="444"/>
    <n v="174"/>
    <n v="272"/>
    <s v="none"/>
  </r>
  <r>
    <d v="2015-12-16T00:00:00"/>
    <x v="1"/>
    <x v="11"/>
    <n v="77"/>
    <n v="48"/>
    <n v="598"/>
    <n v="155"/>
    <n v="419"/>
    <s v="none"/>
  </r>
  <r>
    <d v="2015-12-17T00:00:00"/>
    <x v="2"/>
    <x v="11"/>
    <n v="65"/>
    <n v="54"/>
    <n v="638"/>
    <n v="107"/>
    <n v="341"/>
    <s v="none"/>
  </r>
  <r>
    <d v="2015-12-18T00:00:00"/>
    <x v="3"/>
    <x v="11"/>
    <n v="103"/>
    <n v="63"/>
    <n v="402"/>
    <n v="154"/>
    <n v="327"/>
    <s v="none"/>
  </r>
  <r>
    <d v="2015-12-19T00:00:00"/>
    <x v="4"/>
    <x v="11"/>
    <n v="148"/>
    <n v="76"/>
    <n v="589"/>
    <n v="168"/>
    <n v="439"/>
    <s v="none"/>
  </r>
  <r>
    <d v="2015-12-20T00:00:00"/>
    <x v="5"/>
    <x v="11"/>
    <n v="106"/>
    <n v="62"/>
    <n v="657"/>
    <n v="151"/>
    <n v="477"/>
    <s v="none"/>
  </r>
  <r>
    <d v="2015-12-21T00:00:00"/>
    <x v="6"/>
    <x v="11"/>
    <n v="73"/>
    <n v="46"/>
    <n v="570"/>
    <n v="156"/>
    <n v="238"/>
    <s v="none"/>
  </r>
  <r>
    <d v="2015-12-22T00:00:00"/>
    <x v="0"/>
    <x v="11"/>
    <n v="103"/>
    <n v="53"/>
    <n v="420"/>
    <n v="134"/>
    <n v="420"/>
    <s v="none"/>
  </r>
  <r>
    <d v="2015-12-23T00:00:00"/>
    <x v="1"/>
    <x v="11"/>
    <n v="72"/>
    <n v="44"/>
    <n v="505"/>
    <n v="156"/>
    <n v="375"/>
    <s v="none"/>
  </r>
  <r>
    <d v="2015-12-24T00:00:00"/>
    <x v="2"/>
    <x v="11"/>
    <n v="87"/>
    <n v="46"/>
    <n v="564"/>
    <n v="237"/>
    <n v="405"/>
    <s v="none"/>
  </r>
  <r>
    <d v="2015-12-25T00:00:00"/>
    <x v="3"/>
    <x v="11"/>
    <n v="90"/>
    <n v="37"/>
    <n v="838"/>
    <n v="240"/>
    <n v="581"/>
    <s v="none"/>
  </r>
  <r>
    <d v="2015-12-26T00:00:00"/>
    <x v="4"/>
    <x v="11"/>
    <n v="113"/>
    <n v="46"/>
    <n v="445"/>
    <n v="255"/>
    <n v="488"/>
    <s v="none"/>
  </r>
  <r>
    <d v="2015-12-27T00:00:00"/>
    <x v="5"/>
    <x v="11"/>
    <n v="136"/>
    <n v="49"/>
    <n v="700"/>
    <n v="265"/>
    <n v="483"/>
    <s v="none"/>
  </r>
  <r>
    <d v="2015-12-28T00:00:00"/>
    <x v="6"/>
    <x v="11"/>
    <n v="77"/>
    <n v="45"/>
    <n v="605"/>
    <n v="69"/>
    <n v="408"/>
    <s v="none"/>
  </r>
  <r>
    <d v="2015-12-29T00:00:00"/>
    <x v="0"/>
    <x v="11"/>
    <n v="93"/>
    <n v="56"/>
    <n v="508"/>
    <n v="185"/>
    <n v="452"/>
    <s v="none"/>
  </r>
  <r>
    <d v="2015-12-30T00:00:00"/>
    <x v="1"/>
    <x v="11"/>
    <n v="62"/>
    <n v="28"/>
    <n v="458"/>
    <n v="141"/>
    <n v="356"/>
    <s v="none"/>
  </r>
  <r>
    <d v="2015-12-31T00:00:00"/>
    <x v="2"/>
    <x v="11"/>
    <n v="65"/>
    <n v="56"/>
    <n v="491"/>
    <n v="190"/>
    <n v="446"/>
    <s v="no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6">
  <r>
    <x v="0"/>
    <x v="0"/>
  </r>
  <r>
    <x v="1"/>
    <x v="1"/>
  </r>
  <r>
    <x v="1"/>
    <x v="2"/>
  </r>
  <r>
    <x v="2"/>
    <x v="3"/>
  </r>
  <r>
    <x v="0"/>
    <x v="1"/>
  </r>
  <r>
    <x v="3"/>
    <x v="1"/>
  </r>
  <r>
    <x v="1"/>
    <x v="3"/>
  </r>
  <r>
    <x v="3"/>
    <x v="0"/>
  </r>
  <r>
    <x v="2"/>
    <x v="0"/>
  </r>
  <r>
    <x v="1"/>
    <x v="4"/>
  </r>
  <r>
    <x v="2"/>
    <x v="3"/>
  </r>
  <r>
    <x v="0"/>
    <x v="3"/>
  </r>
  <r>
    <x v="1"/>
    <x v="5"/>
  </r>
  <r>
    <x v="2"/>
    <x v="6"/>
  </r>
  <r>
    <x v="2"/>
    <x v="5"/>
  </r>
  <r>
    <x v="4"/>
    <x v="0"/>
  </r>
  <r>
    <x v="2"/>
    <x v="0"/>
  </r>
  <r>
    <x v="0"/>
    <x v="2"/>
  </r>
  <r>
    <x v="4"/>
    <x v="0"/>
  </r>
  <r>
    <x v="2"/>
    <x v="0"/>
  </r>
  <r>
    <x v="0"/>
    <x v="1"/>
  </r>
  <r>
    <x v="0"/>
    <x v="2"/>
  </r>
  <r>
    <x v="1"/>
    <x v="3"/>
  </r>
  <r>
    <x v="4"/>
    <x v="6"/>
  </r>
  <r>
    <x v="4"/>
    <x v="0"/>
  </r>
  <r>
    <x v="4"/>
    <x v="3"/>
  </r>
  <r>
    <x v="4"/>
    <x v="2"/>
  </r>
  <r>
    <x v="2"/>
    <x v="2"/>
  </r>
  <r>
    <x v="1"/>
    <x v="4"/>
  </r>
  <r>
    <x v="4"/>
    <x v="0"/>
  </r>
  <r>
    <x v="0"/>
    <x v="6"/>
  </r>
  <r>
    <x v="0"/>
    <x v="6"/>
  </r>
  <r>
    <x v="3"/>
    <x v="6"/>
  </r>
  <r>
    <x v="0"/>
    <x v="3"/>
  </r>
  <r>
    <x v="1"/>
    <x v="2"/>
  </r>
  <r>
    <x v="1"/>
    <x v="1"/>
  </r>
  <r>
    <x v="3"/>
    <x v="6"/>
  </r>
  <r>
    <x v="3"/>
    <x v="6"/>
  </r>
  <r>
    <x v="2"/>
    <x v="3"/>
  </r>
  <r>
    <x v="4"/>
    <x v="6"/>
  </r>
  <r>
    <x v="1"/>
    <x v="0"/>
  </r>
  <r>
    <x v="0"/>
    <x v="3"/>
  </r>
  <r>
    <x v="3"/>
    <x v="3"/>
  </r>
  <r>
    <x v="2"/>
    <x v="6"/>
  </r>
  <r>
    <x v="3"/>
    <x v="2"/>
  </r>
  <r>
    <x v="2"/>
    <x v="4"/>
  </r>
  <r>
    <x v="1"/>
    <x v="1"/>
  </r>
  <r>
    <x v="1"/>
    <x v="4"/>
  </r>
  <r>
    <x v="4"/>
    <x v="0"/>
  </r>
  <r>
    <x v="0"/>
    <x v="6"/>
  </r>
  <r>
    <x v="4"/>
    <x v="0"/>
  </r>
  <r>
    <x v="3"/>
    <x v="5"/>
  </r>
  <r>
    <x v="3"/>
    <x v="6"/>
  </r>
  <r>
    <x v="4"/>
    <x v="3"/>
  </r>
  <r>
    <x v="0"/>
    <x v="5"/>
  </r>
  <r>
    <x v="2"/>
    <x v="5"/>
  </r>
  <r>
    <x v="2"/>
    <x v="4"/>
  </r>
  <r>
    <x v="4"/>
    <x v="2"/>
  </r>
  <r>
    <x v="3"/>
    <x v="3"/>
  </r>
  <r>
    <x v="2"/>
    <x v="6"/>
  </r>
  <r>
    <x v="2"/>
    <x v="2"/>
  </r>
  <r>
    <x v="4"/>
    <x v="4"/>
  </r>
  <r>
    <x v="3"/>
    <x v="2"/>
  </r>
  <r>
    <x v="4"/>
    <x v="6"/>
  </r>
  <r>
    <x v="2"/>
    <x v="0"/>
  </r>
  <r>
    <x v="3"/>
    <x v="1"/>
  </r>
  <r>
    <x v="4"/>
    <x v="5"/>
  </r>
  <r>
    <x v="0"/>
    <x v="1"/>
  </r>
  <r>
    <x v="4"/>
    <x v="6"/>
  </r>
  <r>
    <x v="4"/>
    <x v="1"/>
  </r>
  <r>
    <x v="3"/>
    <x v="6"/>
  </r>
  <r>
    <x v="1"/>
    <x v="4"/>
  </r>
  <r>
    <x v="4"/>
    <x v="5"/>
  </r>
  <r>
    <x v="1"/>
    <x v="0"/>
  </r>
  <r>
    <x v="2"/>
    <x v="3"/>
  </r>
  <r>
    <x v="2"/>
    <x v="4"/>
  </r>
  <r>
    <x v="4"/>
    <x v="3"/>
  </r>
  <r>
    <x v="3"/>
    <x v="0"/>
  </r>
  <r>
    <x v="4"/>
    <x v="4"/>
  </r>
  <r>
    <x v="1"/>
    <x v="6"/>
  </r>
  <r>
    <x v="3"/>
    <x v="5"/>
  </r>
  <r>
    <x v="3"/>
    <x v="3"/>
  </r>
  <r>
    <x v="4"/>
    <x v="0"/>
  </r>
  <r>
    <x v="0"/>
    <x v="3"/>
  </r>
  <r>
    <x v="4"/>
    <x v="1"/>
  </r>
  <r>
    <x v="2"/>
    <x v="4"/>
  </r>
  <r>
    <x v="0"/>
    <x v="4"/>
  </r>
  <r>
    <x v="0"/>
    <x v="4"/>
  </r>
  <r>
    <x v="3"/>
    <x v="3"/>
  </r>
  <r>
    <x v="0"/>
    <x v="1"/>
  </r>
  <r>
    <x v="4"/>
    <x v="3"/>
  </r>
  <r>
    <x v="3"/>
    <x v="3"/>
  </r>
  <r>
    <x v="1"/>
    <x v="0"/>
  </r>
  <r>
    <x v="2"/>
    <x v="1"/>
  </r>
  <r>
    <x v="1"/>
    <x v="0"/>
  </r>
  <r>
    <x v="2"/>
    <x v="4"/>
  </r>
  <r>
    <x v="1"/>
    <x v="6"/>
  </r>
  <r>
    <x v="2"/>
    <x v="5"/>
  </r>
  <r>
    <x v="4"/>
    <x v="4"/>
  </r>
  <r>
    <x v="0"/>
    <x v="1"/>
  </r>
  <r>
    <x v="3"/>
    <x v="0"/>
  </r>
  <r>
    <x v="1"/>
    <x v="0"/>
  </r>
  <r>
    <x v="4"/>
    <x v="6"/>
  </r>
  <r>
    <x v="1"/>
    <x v="2"/>
  </r>
  <r>
    <x v="3"/>
    <x v="2"/>
  </r>
  <r>
    <x v="4"/>
    <x v="4"/>
  </r>
  <r>
    <x v="3"/>
    <x v="5"/>
  </r>
  <r>
    <x v="3"/>
    <x v="6"/>
  </r>
  <r>
    <x v="3"/>
    <x v="0"/>
  </r>
  <r>
    <x v="4"/>
    <x v="2"/>
  </r>
  <r>
    <x v="3"/>
    <x v="2"/>
  </r>
  <r>
    <x v="3"/>
    <x v="2"/>
  </r>
  <r>
    <x v="3"/>
    <x v="5"/>
  </r>
  <r>
    <x v="4"/>
    <x v="0"/>
  </r>
  <r>
    <x v="3"/>
    <x v="4"/>
  </r>
  <r>
    <x v="2"/>
    <x v="2"/>
  </r>
  <r>
    <x v="2"/>
    <x v="1"/>
  </r>
  <r>
    <x v="0"/>
    <x v="4"/>
  </r>
  <r>
    <x v="3"/>
    <x v="5"/>
  </r>
  <r>
    <x v="1"/>
    <x v="4"/>
  </r>
  <r>
    <x v="3"/>
    <x v="4"/>
  </r>
  <r>
    <x v="3"/>
    <x v="4"/>
  </r>
  <r>
    <x v="4"/>
    <x v="0"/>
  </r>
  <r>
    <x v="4"/>
    <x v="2"/>
  </r>
  <r>
    <x v="1"/>
    <x v="1"/>
  </r>
  <r>
    <x v="4"/>
    <x v="5"/>
  </r>
  <r>
    <x v="2"/>
    <x v="2"/>
  </r>
  <r>
    <x v="2"/>
    <x v="6"/>
  </r>
  <r>
    <x v="3"/>
    <x v="0"/>
  </r>
  <r>
    <x v="2"/>
    <x v="4"/>
  </r>
  <r>
    <x v="2"/>
    <x v="1"/>
  </r>
  <r>
    <x v="3"/>
    <x v="4"/>
  </r>
  <r>
    <x v="3"/>
    <x v="3"/>
  </r>
  <r>
    <x v="2"/>
    <x v="5"/>
  </r>
  <r>
    <x v="1"/>
    <x v="1"/>
  </r>
  <r>
    <x v="2"/>
    <x v="6"/>
  </r>
  <r>
    <x v="3"/>
    <x v="0"/>
  </r>
  <r>
    <x v="2"/>
    <x v="1"/>
  </r>
  <r>
    <x v="0"/>
    <x v="6"/>
  </r>
  <r>
    <x v="0"/>
    <x v="5"/>
  </r>
  <r>
    <x v="0"/>
    <x v="0"/>
  </r>
  <r>
    <x v="4"/>
    <x v="5"/>
  </r>
  <r>
    <x v="1"/>
    <x v="4"/>
  </r>
  <r>
    <x v="4"/>
    <x v="5"/>
  </r>
  <r>
    <x v="0"/>
    <x v="0"/>
  </r>
  <r>
    <x v="0"/>
    <x v="1"/>
  </r>
  <r>
    <x v="2"/>
    <x v="3"/>
  </r>
  <r>
    <x v="4"/>
    <x v="3"/>
  </r>
  <r>
    <x v="2"/>
    <x v="5"/>
  </r>
  <r>
    <x v="4"/>
    <x v="4"/>
  </r>
  <r>
    <x v="1"/>
    <x v="4"/>
  </r>
  <r>
    <x v="3"/>
    <x v="0"/>
  </r>
  <r>
    <x v="4"/>
    <x v="5"/>
  </r>
  <r>
    <x v="3"/>
    <x v="2"/>
  </r>
  <r>
    <x v="1"/>
    <x v="0"/>
  </r>
  <r>
    <x v="3"/>
    <x v="4"/>
  </r>
  <r>
    <x v="2"/>
    <x v="1"/>
  </r>
  <r>
    <x v="1"/>
    <x v="5"/>
  </r>
  <r>
    <x v="1"/>
    <x v="3"/>
  </r>
  <r>
    <x v="4"/>
    <x v="5"/>
  </r>
  <r>
    <x v="0"/>
    <x v="4"/>
  </r>
  <r>
    <x v="0"/>
    <x v="1"/>
  </r>
  <r>
    <x v="4"/>
    <x v="4"/>
  </r>
  <r>
    <x v="3"/>
    <x v="6"/>
  </r>
  <r>
    <x v="1"/>
    <x v="0"/>
  </r>
  <r>
    <x v="1"/>
    <x v="5"/>
  </r>
  <r>
    <x v="2"/>
    <x v="0"/>
  </r>
  <r>
    <x v="3"/>
    <x v="0"/>
  </r>
  <r>
    <x v="0"/>
    <x v="2"/>
  </r>
  <r>
    <x v="2"/>
    <x v="6"/>
  </r>
  <r>
    <x v="2"/>
    <x v="5"/>
  </r>
  <r>
    <x v="4"/>
    <x v="3"/>
  </r>
  <r>
    <x v="3"/>
    <x v="3"/>
  </r>
  <r>
    <x v="1"/>
    <x v="5"/>
  </r>
  <r>
    <x v="2"/>
    <x v="1"/>
  </r>
  <r>
    <x v="4"/>
    <x v="6"/>
  </r>
  <r>
    <x v="4"/>
    <x v="4"/>
  </r>
  <r>
    <x v="4"/>
    <x v="3"/>
  </r>
  <r>
    <x v="1"/>
    <x v="3"/>
  </r>
  <r>
    <x v="2"/>
    <x v="5"/>
  </r>
  <r>
    <x v="0"/>
    <x v="5"/>
  </r>
  <r>
    <x v="3"/>
    <x v="5"/>
  </r>
  <r>
    <x v="4"/>
    <x v="6"/>
  </r>
  <r>
    <x v="2"/>
    <x v="4"/>
  </r>
  <r>
    <x v="1"/>
    <x v="1"/>
  </r>
  <r>
    <x v="0"/>
    <x v="6"/>
  </r>
  <r>
    <x v="1"/>
    <x v="4"/>
  </r>
  <r>
    <x v="4"/>
    <x v="5"/>
  </r>
  <r>
    <x v="2"/>
    <x v="4"/>
  </r>
  <r>
    <x v="3"/>
    <x v="4"/>
  </r>
  <r>
    <x v="3"/>
    <x v="0"/>
  </r>
  <r>
    <x v="3"/>
    <x v="3"/>
  </r>
  <r>
    <x v="3"/>
    <x v="6"/>
  </r>
  <r>
    <x v="3"/>
    <x v="4"/>
  </r>
  <r>
    <x v="4"/>
    <x v="0"/>
  </r>
  <r>
    <x v="0"/>
    <x v="3"/>
  </r>
  <r>
    <x v="3"/>
    <x v="4"/>
  </r>
  <r>
    <x v="1"/>
    <x v="5"/>
  </r>
  <r>
    <x v="1"/>
    <x v="1"/>
  </r>
  <r>
    <x v="0"/>
    <x v="1"/>
  </r>
  <r>
    <x v="1"/>
    <x v="1"/>
  </r>
  <r>
    <x v="2"/>
    <x v="4"/>
  </r>
  <r>
    <x v="1"/>
    <x v="5"/>
  </r>
  <r>
    <x v="2"/>
    <x v="0"/>
  </r>
  <r>
    <x v="0"/>
    <x v="1"/>
  </r>
  <r>
    <x v="1"/>
    <x v="3"/>
  </r>
  <r>
    <x v="4"/>
    <x v="1"/>
  </r>
  <r>
    <x v="1"/>
    <x v="2"/>
  </r>
  <r>
    <x v="4"/>
    <x v="6"/>
  </r>
  <r>
    <x v="1"/>
    <x v="3"/>
  </r>
  <r>
    <x v="2"/>
    <x v="4"/>
  </r>
  <r>
    <x v="3"/>
    <x v="1"/>
  </r>
  <r>
    <x v="3"/>
    <x v="5"/>
  </r>
  <r>
    <x v="2"/>
    <x v="3"/>
  </r>
  <r>
    <x v="0"/>
    <x v="2"/>
  </r>
  <r>
    <x v="4"/>
    <x v="3"/>
  </r>
  <r>
    <x v="2"/>
    <x v="0"/>
  </r>
  <r>
    <x v="3"/>
    <x v="1"/>
  </r>
  <r>
    <x v="3"/>
    <x v="1"/>
  </r>
  <r>
    <x v="3"/>
    <x v="3"/>
  </r>
  <r>
    <x v="4"/>
    <x v="4"/>
  </r>
  <r>
    <x v="2"/>
    <x v="4"/>
  </r>
  <r>
    <x v="2"/>
    <x v="0"/>
  </r>
  <r>
    <x v="1"/>
    <x v="0"/>
  </r>
  <r>
    <x v="3"/>
    <x v="6"/>
  </r>
  <r>
    <x v="3"/>
    <x v="0"/>
  </r>
  <r>
    <x v="4"/>
    <x v="1"/>
  </r>
  <r>
    <x v="2"/>
    <x v="6"/>
  </r>
  <r>
    <x v="0"/>
    <x v="0"/>
  </r>
  <r>
    <x v="3"/>
    <x v="3"/>
  </r>
  <r>
    <x v="1"/>
    <x v="0"/>
  </r>
  <r>
    <x v="0"/>
    <x v="5"/>
  </r>
  <r>
    <x v="2"/>
    <x v="1"/>
  </r>
  <r>
    <x v="2"/>
    <x v="0"/>
  </r>
  <r>
    <x v="3"/>
    <x v="0"/>
  </r>
  <r>
    <x v="1"/>
    <x v="4"/>
  </r>
  <r>
    <x v="0"/>
    <x v="5"/>
  </r>
  <r>
    <x v="3"/>
    <x v="4"/>
  </r>
  <r>
    <x v="1"/>
    <x v="2"/>
  </r>
  <r>
    <x v="3"/>
    <x v="3"/>
  </r>
  <r>
    <x v="2"/>
    <x v="2"/>
  </r>
  <r>
    <x v="1"/>
    <x v="2"/>
  </r>
  <r>
    <x v="2"/>
    <x v="1"/>
  </r>
  <r>
    <x v="4"/>
    <x v="3"/>
  </r>
  <r>
    <x v="1"/>
    <x v="3"/>
  </r>
  <r>
    <x v="4"/>
    <x v="2"/>
  </r>
  <r>
    <x v="3"/>
    <x v="0"/>
  </r>
  <r>
    <x v="0"/>
    <x v="4"/>
  </r>
  <r>
    <x v="1"/>
    <x v="4"/>
  </r>
  <r>
    <x v="4"/>
    <x v="5"/>
  </r>
  <r>
    <x v="2"/>
    <x v="6"/>
  </r>
  <r>
    <x v="1"/>
    <x v="4"/>
  </r>
  <r>
    <x v="4"/>
    <x v="2"/>
  </r>
  <r>
    <x v="1"/>
    <x v="2"/>
  </r>
  <r>
    <x v="2"/>
    <x v="2"/>
  </r>
  <r>
    <x v="3"/>
    <x v="1"/>
  </r>
  <r>
    <x v="2"/>
    <x v="4"/>
  </r>
  <r>
    <x v="2"/>
    <x v="6"/>
  </r>
  <r>
    <x v="2"/>
    <x v="5"/>
  </r>
  <r>
    <x v="4"/>
    <x v="1"/>
  </r>
  <r>
    <x v="1"/>
    <x v="4"/>
  </r>
  <r>
    <x v="3"/>
    <x v="4"/>
  </r>
  <r>
    <x v="1"/>
    <x v="6"/>
  </r>
  <r>
    <x v="4"/>
    <x v="5"/>
  </r>
  <r>
    <x v="0"/>
    <x v="6"/>
  </r>
  <r>
    <x v="1"/>
    <x v="2"/>
  </r>
  <r>
    <x v="0"/>
    <x v="0"/>
  </r>
  <r>
    <x v="2"/>
    <x v="1"/>
  </r>
  <r>
    <x v="2"/>
    <x v="3"/>
  </r>
  <r>
    <x v="2"/>
    <x v="4"/>
  </r>
  <r>
    <x v="2"/>
    <x v="4"/>
  </r>
  <r>
    <x v="0"/>
    <x v="1"/>
  </r>
  <r>
    <x v="2"/>
    <x v="5"/>
  </r>
  <r>
    <x v="3"/>
    <x v="4"/>
  </r>
  <r>
    <x v="3"/>
    <x v="0"/>
  </r>
  <r>
    <x v="0"/>
    <x v="6"/>
  </r>
  <r>
    <x v="4"/>
    <x v="0"/>
  </r>
  <r>
    <x v="0"/>
    <x v="5"/>
  </r>
  <r>
    <x v="4"/>
    <x v="5"/>
  </r>
  <r>
    <x v="2"/>
    <x v="6"/>
  </r>
  <r>
    <x v="4"/>
    <x v="6"/>
  </r>
  <r>
    <x v="1"/>
    <x v="1"/>
  </r>
  <r>
    <x v="4"/>
    <x v="2"/>
  </r>
  <r>
    <x v="0"/>
    <x v="2"/>
  </r>
  <r>
    <x v="4"/>
    <x v="2"/>
  </r>
  <r>
    <x v="2"/>
    <x v="4"/>
  </r>
  <r>
    <x v="3"/>
    <x v="1"/>
  </r>
  <r>
    <x v="3"/>
    <x v="3"/>
  </r>
  <r>
    <x v="3"/>
    <x v="3"/>
  </r>
  <r>
    <x v="0"/>
    <x v="1"/>
  </r>
  <r>
    <x v="3"/>
    <x v="4"/>
  </r>
  <r>
    <x v="4"/>
    <x v="1"/>
  </r>
  <r>
    <x v="0"/>
    <x v="5"/>
  </r>
  <r>
    <x v="3"/>
    <x v="2"/>
  </r>
  <r>
    <x v="0"/>
    <x v="0"/>
  </r>
  <r>
    <x v="3"/>
    <x v="2"/>
  </r>
  <r>
    <x v="0"/>
    <x v="2"/>
  </r>
  <r>
    <x v="1"/>
    <x v="1"/>
  </r>
  <r>
    <x v="4"/>
    <x v="2"/>
  </r>
  <r>
    <x v="2"/>
    <x v="6"/>
  </r>
  <r>
    <x v="0"/>
    <x v="6"/>
  </r>
  <r>
    <x v="0"/>
    <x v="3"/>
  </r>
  <r>
    <x v="2"/>
    <x v="3"/>
  </r>
  <r>
    <x v="2"/>
    <x v="5"/>
  </r>
  <r>
    <x v="1"/>
    <x v="5"/>
  </r>
  <r>
    <x v="3"/>
    <x v="4"/>
  </r>
  <r>
    <x v="2"/>
    <x v="2"/>
  </r>
  <r>
    <x v="4"/>
    <x v="2"/>
  </r>
  <r>
    <x v="2"/>
    <x v="0"/>
  </r>
  <r>
    <x v="4"/>
    <x v="4"/>
  </r>
  <r>
    <x v="4"/>
    <x v="0"/>
  </r>
  <r>
    <x v="1"/>
    <x v="5"/>
  </r>
  <r>
    <x v="1"/>
    <x v="0"/>
  </r>
  <r>
    <x v="1"/>
    <x v="5"/>
  </r>
  <r>
    <x v="1"/>
    <x v="3"/>
  </r>
  <r>
    <x v="3"/>
    <x v="6"/>
  </r>
  <r>
    <x v="4"/>
    <x v="0"/>
  </r>
  <r>
    <x v="3"/>
    <x v="2"/>
  </r>
  <r>
    <x v="2"/>
    <x v="2"/>
  </r>
  <r>
    <x v="3"/>
    <x v="0"/>
  </r>
  <r>
    <x v="3"/>
    <x v="4"/>
  </r>
  <r>
    <x v="3"/>
    <x v="3"/>
  </r>
  <r>
    <x v="3"/>
    <x v="5"/>
  </r>
  <r>
    <x v="4"/>
    <x v="0"/>
  </r>
  <r>
    <x v="1"/>
    <x v="2"/>
  </r>
  <r>
    <x v="3"/>
    <x v="4"/>
  </r>
  <r>
    <x v="3"/>
    <x v="2"/>
  </r>
  <r>
    <x v="1"/>
    <x v="4"/>
  </r>
  <r>
    <x v="0"/>
    <x v="3"/>
  </r>
  <r>
    <x v="0"/>
    <x v="3"/>
  </r>
  <r>
    <x v="4"/>
    <x v="1"/>
  </r>
  <r>
    <x v="1"/>
    <x v="0"/>
  </r>
  <r>
    <x v="2"/>
    <x v="1"/>
  </r>
  <r>
    <x v="2"/>
    <x v="0"/>
  </r>
  <r>
    <x v="2"/>
    <x v="0"/>
  </r>
  <r>
    <x v="2"/>
    <x v="4"/>
  </r>
  <r>
    <x v="3"/>
    <x v="6"/>
  </r>
  <r>
    <x v="2"/>
    <x v="2"/>
  </r>
  <r>
    <x v="3"/>
    <x v="1"/>
  </r>
  <r>
    <x v="3"/>
    <x v="3"/>
  </r>
  <r>
    <x v="1"/>
    <x v="2"/>
  </r>
  <r>
    <x v="3"/>
    <x v="3"/>
  </r>
  <r>
    <x v="2"/>
    <x v="0"/>
  </r>
  <r>
    <x v="2"/>
    <x v="3"/>
  </r>
  <r>
    <x v="3"/>
    <x v="3"/>
  </r>
  <r>
    <x v="2"/>
    <x v="1"/>
  </r>
  <r>
    <x v="1"/>
    <x v="6"/>
  </r>
  <r>
    <x v="2"/>
    <x v="1"/>
  </r>
  <r>
    <x v="1"/>
    <x v="1"/>
  </r>
  <r>
    <x v="4"/>
    <x v="6"/>
  </r>
  <r>
    <x v="0"/>
    <x v="5"/>
  </r>
  <r>
    <x v="3"/>
    <x v="2"/>
  </r>
  <r>
    <x v="0"/>
    <x v="2"/>
  </r>
  <r>
    <x v="0"/>
    <x v="3"/>
  </r>
  <r>
    <x v="2"/>
    <x v="6"/>
  </r>
  <r>
    <x v="1"/>
    <x v="0"/>
  </r>
  <r>
    <x v="0"/>
    <x v="3"/>
  </r>
  <r>
    <x v="2"/>
    <x v="0"/>
  </r>
  <r>
    <x v="3"/>
    <x v="6"/>
  </r>
  <r>
    <x v="0"/>
    <x v="3"/>
  </r>
  <r>
    <x v="3"/>
    <x v="1"/>
  </r>
  <r>
    <x v="3"/>
    <x v="2"/>
  </r>
  <r>
    <x v="4"/>
    <x v="6"/>
  </r>
  <r>
    <x v="0"/>
    <x v="2"/>
  </r>
  <r>
    <x v="4"/>
    <x v="3"/>
  </r>
  <r>
    <x v="3"/>
    <x v="2"/>
  </r>
  <r>
    <x v="0"/>
    <x v="0"/>
  </r>
  <r>
    <x v="0"/>
    <x v="1"/>
  </r>
  <r>
    <x v="4"/>
    <x v="3"/>
  </r>
  <r>
    <x v="3"/>
    <x v="3"/>
  </r>
  <r>
    <x v="1"/>
    <x v="4"/>
  </r>
  <r>
    <x v="1"/>
    <x v="2"/>
  </r>
  <r>
    <x v="2"/>
    <x v="1"/>
  </r>
  <r>
    <x v="2"/>
    <x v="0"/>
  </r>
  <r>
    <x v="1"/>
    <x v="6"/>
  </r>
  <r>
    <x v="1"/>
    <x v="5"/>
  </r>
  <r>
    <x v="2"/>
    <x v="0"/>
  </r>
  <r>
    <x v="2"/>
    <x v="1"/>
  </r>
  <r>
    <x v="4"/>
    <x v="5"/>
  </r>
  <r>
    <x v="0"/>
    <x v="1"/>
  </r>
  <r>
    <x v="1"/>
    <x v="4"/>
  </r>
  <r>
    <x v="0"/>
    <x v="5"/>
  </r>
  <r>
    <x v="0"/>
    <x v="1"/>
  </r>
  <r>
    <x v="3"/>
    <x v="0"/>
  </r>
  <r>
    <x v="3"/>
    <x v="4"/>
  </r>
  <r>
    <x v="2"/>
    <x v="2"/>
  </r>
  <r>
    <x v="1"/>
    <x v="4"/>
  </r>
  <r>
    <x v="4"/>
    <x v="6"/>
  </r>
  <r>
    <x v="2"/>
    <x v="2"/>
  </r>
  <r>
    <x v="1"/>
    <x v="3"/>
  </r>
  <r>
    <x v="4"/>
    <x v="0"/>
  </r>
  <r>
    <x v="4"/>
    <x v="2"/>
  </r>
  <r>
    <x v="3"/>
    <x v="6"/>
  </r>
  <r>
    <x v="4"/>
    <x v="1"/>
  </r>
  <r>
    <x v="0"/>
    <x v="2"/>
  </r>
  <r>
    <x v="4"/>
    <x v="0"/>
  </r>
  <r>
    <x v="2"/>
    <x v="5"/>
  </r>
  <r>
    <x v="3"/>
    <x v="6"/>
  </r>
  <r>
    <x v="3"/>
    <x v="2"/>
  </r>
  <r>
    <x v="0"/>
    <x v="5"/>
  </r>
  <r>
    <x v="1"/>
    <x v="4"/>
  </r>
  <r>
    <x v="3"/>
    <x v="5"/>
  </r>
  <r>
    <x v="3"/>
    <x v="6"/>
  </r>
  <r>
    <x v="4"/>
    <x v="5"/>
  </r>
  <r>
    <x v="2"/>
    <x v="1"/>
  </r>
  <r>
    <x v="4"/>
    <x v="0"/>
  </r>
  <r>
    <x v="3"/>
    <x v="0"/>
  </r>
  <r>
    <x v="4"/>
    <x v="5"/>
  </r>
  <r>
    <x v="4"/>
    <x v="0"/>
  </r>
  <r>
    <x v="2"/>
    <x v="0"/>
  </r>
  <r>
    <x v="3"/>
    <x v="4"/>
  </r>
  <r>
    <x v="3"/>
    <x v="3"/>
  </r>
  <r>
    <x v="3"/>
    <x v="4"/>
  </r>
  <r>
    <x v="3"/>
    <x v="0"/>
  </r>
  <r>
    <x v="3"/>
    <x v="6"/>
  </r>
  <r>
    <x v="0"/>
    <x v="5"/>
  </r>
  <r>
    <x v="2"/>
    <x v="4"/>
  </r>
  <r>
    <x v="4"/>
    <x v="3"/>
  </r>
  <r>
    <x v="1"/>
    <x v="0"/>
  </r>
  <r>
    <x v="0"/>
    <x v="1"/>
  </r>
  <r>
    <x v="1"/>
    <x v="0"/>
  </r>
  <r>
    <x v="3"/>
    <x v="5"/>
  </r>
  <r>
    <x v="2"/>
    <x v="6"/>
  </r>
  <r>
    <x v="0"/>
    <x v="5"/>
  </r>
  <r>
    <x v="3"/>
    <x v="6"/>
  </r>
  <r>
    <x v="0"/>
    <x v="6"/>
  </r>
  <r>
    <x v="4"/>
    <x v="3"/>
  </r>
  <r>
    <x v="2"/>
    <x v="6"/>
  </r>
  <r>
    <x v="3"/>
    <x v="0"/>
  </r>
  <r>
    <x v="1"/>
    <x v="5"/>
  </r>
  <r>
    <x v="4"/>
    <x v="5"/>
  </r>
  <r>
    <x v="2"/>
    <x v="4"/>
  </r>
  <r>
    <x v="0"/>
    <x v="6"/>
  </r>
  <r>
    <x v="1"/>
    <x v="1"/>
  </r>
  <r>
    <x v="3"/>
    <x v="1"/>
  </r>
  <r>
    <x v="0"/>
    <x v="3"/>
  </r>
  <r>
    <x v="2"/>
    <x v="3"/>
  </r>
  <r>
    <x v="2"/>
    <x v="4"/>
  </r>
  <r>
    <x v="3"/>
    <x v="1"/>
  </r>
  <r>
    <x v="1"/>
    <x v="3"/>
  </r>
  <r>
    <x v="1"/>
    <x v="3"/>
  </r>
  <r>
    <x v="3"/>
    <x v="5"/>
  </r>
  <r>
    <x v="4"/>
    <x v="5"/>
  </r>
  <r>
    <x v="3"/>
    <x v="1"/>
  </r>
  <r>
    <x v="4"/>
    <x v="4"/>
  </r>
  <r>
    <x v="0"/>
    <x v="2"/>
  </r>
  <r>
    <x v="3"/>
    <x v="1"/>
  </r>
  <r>
    <x v="3"/>
    <x v="6"/>
  </r>
  <r>
    <x v="1"/>
    <x v="3"/>
  </r>
  <r>
    <x v="3"/>
    <x v="5"/>
  </r>
  <r>
    <x v="1"/>
    <x v="4"/>
  </r>
  <r>
    <x v="1"/>
    <x v="2"/>
  </r>
  <r>
    <x v="1"/>
    <x v="3"/>
  </r>
  <r>
    <x v="3"/>
    <x v="5"/>
  </r>
  <r>
    <x v="3"/>
    <x v="3"/>
  </r>
  <r>
    <x v="2"/>
    <x v="6"/>
  </r>
  <r>
    <x v="0"/>
    <x v="3"/>
  </r>
  <r>
    <x v="3"/>
    <x v="4"/>
  </r>
  <r>
    <x v="1"/>
    <x v="5"/>
  </r>
  <r>
    <x v="2"/>
    <x v="0"/>
  </r>
  <r>
    <x v="1"/>
    <x v="6"/>
  </r>
  <r>
    <x v="2"/>
    <x v="6"/>
  </r>
  <r>
    <x v="1"/>
    <x v="5"/>
  </r>
  <r>
    <x v="2"/>
    <x v="6"/>
  </r>
  <r>
    <x v="4"/>
    <x v="3"/>
  </r>
  <r>
    <x v="0"/>
    <x v="2"/>
  </r>
  <r>
    <x v="4"/>
    <x v="6"/>
  </r>
  <r>
    <x v="4"/>
    <x v="6"/>
  </r>
  <r>
    <x v="4"/>
    <x v="0"/>
  </r>
  <r>
    <x v="0"/>
    <x v="6"/>
  </r>
  <r>
    <x v="4"/>
    <x v="5"/>
  </r>
  <r>
    <x v="0"/>
    <x v="2"/>
  </r>
  <r>
    <x v="4"/>
    <x v="2"/>
  </r>
  <r>
    <x v="0"/>
    <x v="6"/>
  </r>
  <r>
    <x v="4"/>
    <x v="0"/>
  </r>
  <r>
    <x v="4"/>
    <x v="4"/>
  </r>
  <r>
    <x v="0"/>
    <x v="6"/>
  </r>
  <r>
    <x v="0"/>
    <x v="2"/>
  </r>
  <r>
    <x v="0"/>
    <x v="4"/>
  </r>
  <r>
    <x v="0"/>
    <x v="3"/>
  </r>
  <r>
    <x v="0"/>
    <x v="3"/>
  </r>
  <r>
    <x v="0"/>
    <x v="5"/>
  </r>
  <r>
    <x v="0"/>
    <x v="6"/>
  </r>
  <r>
    <x v="0"/>
    <x v="0"/>
  </r>
  <r>
    <x v="0"/>
    <x v="3"/>
  </r>
  <r>
    <x v="4"/>
    <x v="4"/>
  </r>
  <r>
    <x v="4"/>
    <x v="2"/>
  </r>
  <r>
    <x v="0"/>
    <x v="4"/>
  </r>
  <r>
    <x v="0"/>
    <x v="6"/>
  </r>
  <r>
    <x v="0"/>
    <x v="5"/>
  </r>
  <r>
    <x v="4"/>
    <x v="2"/>
  </r>
  <r>
    <x v="0"/>
    <x v="2"/>
  </r>
  <r>
    <x v="4"/>
    <x v="0"/>
  </r>
  <r>
    <x v="0"/>
    <x v="2"/>
  </r>
  <r>
    <x v="4"/>
    <x v="5"/>
  </r>
  <r>
    <x v="0"/>
    <x v="6"/>
  </r>
  <r>
    <x v="0"/>
    <x v="0"/>
  </r>
  <r>
    <x v="0"/>
    <x v="1"/>
  </r>
  <r>
    <x v="4"/>
    <x v="5"/>
  </r>
  <r>
    <x v="0"/>
    <x v="1"/>
  </r>
  <r>
    <x v="0"/>
    <x v="4"/>
  </r>
  <r>
    <x v="4"/>
    <x v="1"/>
  </r>
  <r>
    <x v="0"/>
    <x v="6"/>
  </r>
  <r>
    <x v="4"/>
    <x v="5"/>
  </r>
  <r>
    <x v="0"/>
    <x v="3"/>
  </r>
  <r>
    <x v="0"/>
    <x v="5"/>
  </r>
  <r>
    <x v="4"/>
    <x v="6"/>
  </r>
  <r>
    <x v="0"/>
    <x v="2"/>
  </r>
  <r>
    <x v="0"/>
    <x v="1"/>
  </r>
  <r>
    <x v="4"/>
    <x v="2"/>
  </r>
  <r>
    <x v="0"/>
    <x v="5"/>
  </r>
  <r>
    <x v="0"/>
    <x v="0"/>
  </r>
  <r>
    <x v="0"/>
    <x v="1"/>
  </r>
  <r>
    <x v="0"/>
    <x v="6"/>
  </r>
  <r>
    <x v="0"/>
    <x v="0"/>
  </r>
  <r>
    <x v="4"/>
    <x v="0"/>
  </r>
  <r>
    <x v="0"/>
    <x v="1"/>
  </r>
  <r>
    <x v="4"/>
    <x v="1"/>
  </r>
  <r>
    <x v="4"/>
    <x v="0"/>
  </r>
  <r>
    <x v="0"/>
    <x v="5"/>
  </r>
  <r>
    <x v="4"/>
    <x v="3"/>
  </r>
  <r>
    <x v="4"/>
    <x v="4"/>
  </r>
  <r>
    <x v="4"/>
    <x v="6"/>
  </r>
  <r>
    <x v="0"/>
    <x v="3"/>
  </r>
  <r>
    <x v="4"/>
    <x v="1"/>
  </r>
  <r>
    <x v="0"/>
    <x v="3"/>
  </r>
  <r>
    <x v="0"/>
    <x v="0"/>
  </r>
  <r>
    <x v="0"/>
    <x v="5"/>
  </r>
  <r>
    <x v="4"/>
    <x v="4"/>
  </r>
  <r>
    <x v="4"/>
    <x v="4"/>
  </r>
  <r>
    <x v="0"/>
    <x v="2"/>
  </r>
  <r>
    <x v="0"/>
    <x v="2"/>
  </r>
  <r>
    <x v="0"/>
    <x v="2"/>
  </r>
  <r>
    <x v="4"/>
    <x v="0"/>
  </r>
  <r>
    <x v="4"/>
    <x v="0"/>
  </r>
  <r>
    <x v="0"/>
    <x v="5"/>
  </r>
  <r>
    <x v="0"/>
    <x v="1"/>
  </r>
  <r>
    <x v="4"/>
    <x v="3"/>
  </r>
  <r>
    <x v="4"/>
    <x v="5"/>
  </r>
  <r>
    <x v="0"/>
    <x v="6"/>
  </r>
  <r>
    <x v="4"/>
    <x v="1"/>
  </r>
  <r>
    <x v="4"/>
    <x v="1"/>
  </r>
  <r>
    <x v="0"/>
    <x v="6"/>
  </r>
  <r>
    <x v="4"/>
    <x v="2"/>
  </r>
  <r>
    <x v="0"/>
    <x v="1"/>
  </r>
  <r>
    <x v="4"/>
    <x v="1"/>
  </r>
  <r>
    <x v="0"/>
    <x v="6"/>
  </r>
  <r>
    <x v="0"/>
    <x v="2"/>
  </r>
  <r>
    <x v="0"/>
    <x v="6"/>
  </r>
  <r>
    <x v="4"/>
    <x v="1"/>
  </r>
  <r>
    <x v="0"/>
    <x v="1"/>
  </r>
  <r>
    <x v="4"/>
    <x v="0"/>
  </r>
  <r>
    <x v="0"/>
    <x v="2"/>
  </r>
  <r>
    <x v="4"/>
    <x v="6"/>
  </r>
  <r>
    <x v="4"/>
    <x v="3"/>
  </r>
  <r>
    <x v="0"/>
    <x v="4"/>
  </r>
  <r>
    <x v="0"/>
    <x v="2"/>
  </r>
  <r>
    <x v="4"/>
    <x v="1"/>
  </r>
  <r>
    <x v="0"/>
    <x v="2"/>
  </r>
  <r>
    <x v="4"/>
    <x v="6"/>
  </r>
  <r>
    <x v="4"/>
    <x v="5"/>
  </r>
  <r>
    <x v="0"/>
    <x v="5"/>
  </r>
  <r>
    <x v="4"/>
    <x v="0"/>
  </r>
  <r>
    <x v="0"/>
    <x v="1"/>
  </r>
  <r>
    <x v="0"/>
    <x v="1"/>
  </r>
  <r>
    <x v="4"/>
    <x v="0"/>
  </r>
  <r>
    <x v="0"/>
    <x v="2"/>
  </r>
  <r>
    <x v="4"/>
    <x v="1"/>
  </r>
  <r>
    <x v="4"/>
    <x v="1"/>
  </r>
  <r>
    <x v="0"/>
    <x v="1"/>
  </r>
  <r>
    <x v="4"/>
    <x v="1"/>
  </r>
  <r>
    <x v="0"/>
    <x v="6"/>
  </r>
  <r>
    <x v="4"/>
    <x v="6"/>
  </r>
  <r>
    <x v="4"/>
    <x v="1"/>
  </r>
  <r>
    <x v="4"/>
    <x v="3"/>
  </r>
  <r>
    <x v="4"/>
    <x v="6"/>
  </r>
  <r>
    <x v="0"/>
    <x v="2"/>
  </r>
  <r>
    <x v="4"/>
    <x v="5"/>
  </r>
  <r>
    <x v="4"/>
    <x v="2"/>
  </r>
  <r>
    <x v="4"/>
    <x v="5"/>
  </r>
  <r>
    <x v="0"/>
    <x v="1"/>
  </r>
  <r>
    <x v="0"/>
    <x v="5"/>
  </r>
  <r>
    <x v="0"/>
    <x v="3"/>
  </r>
  <r>
    <x v="0"/>
    <x v="2"/>
  </r>
  <r>
    <x v="0"/>
    <x v="2"/>
  </r>
  <r>
    <x v="4"/>
    <x v="2"/>
  </r>
  <r>
    <x v="0"/>
    <x v="1"/>
  </r>
  <r>
    <x v="0"/>
    <x v="6"/>
  </r>
  <r>
    <x v="0"/>
    <x v="0"/>
  </r>
  <r>
    <x v="0"/>
    <x v="6"/>
  </r>
  <r>
    <x v="4"/>
    <x v="6"/>
  </r>
  <r>
    <x v="4"/>
    <x v="2"/>
  </r>
  <r>
    <x v="4"/>
    <x v="1"/>
  </r>
  <r>
    <x v="0"/>
    <x v="3"/>
  </r>
  <r>
    <x v="0"/>
    <x v="1"/>
  </r>
  <r>
    <x v="0"/>
    <x v="6"/>
  </r>
  <r>
    <x v="4"/>
    <x v="5"/>
  </r>
  <r>
    <x v="4"/>
    <x v="1"/>
  </r>
  <r>
    <x v="0"/>
    <x v="3"/>
  </r>
  <r>
    <x v="0"/>
    <x v="6"/>
  </r>
  <r>
    <x v="4"/>
    <x v="3"/>
  </r>
  <r>
    <x v="0"/>
    <x v="4"/>
  </r>
  <r>
    <x v="4"/>
    <x v="6"/>
  </r>
  <r>
    <x v="0"/>
    <x v="4"/>
  </r>
  <r>
    <x v="0"/>
    <x v="5"/>
  </r>
  <r>
    <x v="0"/>
    <x v="2"/>
  </r>
  <r>
    <x v="0"/>
    <x v="6"/>
  </r>
  <r>
    <x v="4"/>
    <x v="6"/>
  </r>
  <r>
    <x v="0"/>
    <x v="4"/>
  </r>
  <r>
    <x v="4"/>
    <x v="2"/>
  </r>
  <r>
    <x v="0"/>
    <x v="5"/>
  </r>
  <r>
    <x v="0"/>
    <x v="6"/>
  </r>
  <r>
    <x v="0"/>
    <x v="6"/>
  </r>
  <r>
    <x v="0"/>
    <x v="6"/>
  </r>
  <r>
    <x v="0"/>
    <x v="3"/>
  </r>
  <r>
    <x v="0"/>
    <x v="2"/>
  </r>
  <r>
    <x v="4"/>
    <x v="5"/>
  </r>
  <r>
    <x v="0"/>
    <x v="3"/>
  </r>
  <r>
    <x v="4"/>
    <x v="1"/>
  </r>
  <r>
    <x v="0"/>
    <x v="0"/>
  </r>
  <r>
    <x v="4"/>
    <x v="1"/>
  </r>
  <r>
    <x v="4"/>
    <x v="0"/>
  </r>
  <r>
    <x v="0"/>
    <x v="5"/>
  </r>
  <r>
    <x v="4"/>
    <x v="4"/>
  </r>
  <r>
    <x v="4"/>
    <x v="1"/>
  </r>
  <r>
    <x v="0"/>
    <x v="6"/>
  </r>
  <r>
    <x v="4"/>
    <x v="6"/>
  </r>
  <r>
    <x v="0"/>
    <x v="3"/>
  </r>
  <r>
    <x v="4"/>
    <x v="4"/>
  </r>
  <r>
    <x v="4"/>
    <x v="0"/>
  </r>
  <r>
    <x v="0"/>
    <x v="5"/>
  </r>
  <r>
    <x v="4"/>
    <x v="1"/>
  </r>
  <r>
    <x v="0"/>
    <x v="2"/>
  </r>
  <r>
    <x v="0"/>
    <x v="6"/>
  </r>
  <r>
    <x v="0"/>
    <x v="5"/>
  </r>
  <r>
    <x v="4"/>
    <x v="6"/>
  </r>
  <r>
    <x v="0"/>
    <x v="5"/>
  </r>
  <r>
    <x v="0"/>
    <x v="5"/>
  </r>
  <r>
    <x v="4"/>
    <x v="3"/>
  </r>
  <r>
    <x v="4"/>
    <x v="0"/>
  </r>
  <r>
    <x v="4"/>
    <x v="4"/>
  </r>
  <r>
    <x v="0"/>
    <x v="3"/>
  </r>
  <r>
    <x v="4"/>
    <x v="2"/>
  </r>
  <r>
    <x v="4"/>
    <x v="0"/>
  </r>
  <r>
    <x v="4"/>
    <x v="4"/>
  </r>
  <r>
    <x v="4"/>
    <x v="1"/>
  </r>
  <r>
    <x v="4"/>
    <x v="5"/>
  </r>
  <r>
    <x v="0"/>
    <x v="3"/>
  </r>
  <r>
    <x v="0"/>
    <x v="1"/>
  </r>
  <r>
    <x v="4"/>
    <x v="3"/>
  </r>
  <r>
    <x v="0"/>
    <x v="4"/>
  </r>
  <r>
    <x v="4"/>
    <x v="1"/>
  </r>
  <r>
    <x v="0"/>
    <x v="4"/>
  </r>
  <r>
    <x v="4"/>
    <x v="1"/>
  </r>
  <r>
    <x v="4"/>
    <x v="6"/>
  </r>
  <r>
    <x v="4"/>
    <x v="6"/>
  </r>
  <r>
    <x v="0"/>
    <x v="4"/>
  </r>
  <r>
    <x v="0"/>
    <x v="5"/>
  </r>
  <r>
    <x v="4"/>
    <x v="0"/>
  </r>
  <r>
    <x v="4"/>
    <x v="0"/>
  </r>
  <r>
    <x v="0"/>
    <x v="0"/>
  </r>
  <r>
    <x v="0"/>
    <x v="6"/>
  </r>
  <r>
    <x v="4"/>
    <x v="2"/>
  </r>
  <r>
    <x v="4"/>
    <x v="6"/>
  </r>
  <r>
    <x v="0"/>
    <x v="6"/>
  </r>
  <r>
    <x v="4"/>
    <x v="6"/>
  </r>
  <r>
    <x v="0"/>
    <x v="5"/>
  </r>
  <r>
    <x v="4"/>
    <x v="1"/>
  </r>
  <r>
    <x v="4"/>
    <x v="4"/>
  </r>
  <r>
    <x v="0"/>
    <x v="3"/>
  </r>
  <r>
    <x v="0"/>
    <x v="3"/>
  </r>
  <r>
    <x v="0"/>
    <x v="3"/>
  </r>
  <r>
    <x v="0"/>
    <x v="1"/>
  </r>
  <r>
    <x v="4"/>
    <x v="6"/>
  </r>
  <r>
    <x v="0"/>
    <x v="4"/>
  </r>
  <r>
    <x v="4"/>
    <x v="0"/>
  </r>
  <r>
    <x v="0"/>
    <x v="3"/>
  </r>
  <r>
    <x v="4"/>
    <x v="6"/>
  </r>
  <r>
    <x v="0"/>
    <x v="0"/>
  </r>
  <r>
    <x v="4"/>
    <x v="2"/>
  </r>
  <r>
    <x v="0"/>
    <x v="3"/>
  </r>
  <r>
    <x v="0"/>
    <x v="6"/>
  </r>
  <r>
    <x v="4"/>
    <x v="4"/>
  </r>
  <r>
    <x v="0"/>
    <x v="1"/>
  </r>
  <r>
    <x v="0"/>
    <x v="6"/>
  </r>
  <r>
    <x v="4"/>
    <x v="1"/>
  </r>
  <r>
    <x v="4"/>
    <x v="2"/>
  </r>
  <r>
    <x v="0"/>
    <x v="5"/>
  </r>
  <r>
    <x v="4"/>
    <x v="5"/>
  </r>
  <r>
    <x v="0"/>
    <x v="3"/>
  </r>
  <r>
    <x v="4"/>
    <x v="0"/>
  </r>
  <r>
    <x v="0"/>
    <x v="3"/>
  </r>
  <r>
    <x v="0"/>
    <x v="1"/>
  </r>
  <r>
    <x v="4"/>
    <x v="1"/>
  </r>
  <r>
    <x v="4"/>
    <x v="5"/>
  </r>
  <r>
    <x v="0"/>
    <x v="3"/>
  </r>
  <r>
    <x v="0"/>
    <x v="2"/>
  </r>
  <r>
    <x v="4"/>
    <x v="0"/>
  </r>
  <r>
    <x v="4"/>
    <x v="0"/>
  </r>
  <r>
    <x v="0"/>
    <x v="2"/>
  </r>
  <r>
    <x v="4"/>
    <x v="0"/>
  </r>
  <r>
    <x v="4"/>
    <x v="1"/>
  </r>
  <r>
    <x v="0"/>
    <x v="4"/>
  </r>
  <r>
    <x v="0"/>
    <x v="3"/>
  </r>
  <r>
    <x v="4"/>
    <x v="1"/>
  </r>
  <r>
    <x v="0"/>
    <x v="1"/>
  </r>
  <r>
    <x v="4"/>
    <x v="6"/>
  </r>
  <r>
    <x v="0"/>
    <x v="2"/>
  </r>
  <r>
    <x v="0"/>
    <x v="2"/>
  </r>
  <r>
    <x v="4"/>
    <x v="1"/>
  </r>
  <r>
    <x v="0"/>
    <x v="4"/>
  </r>
  <r>
    <x v="0"/>
    <x v="0"/>
  </r>
  <r>
    <x v="4"/>
    <x v="1"/>
  </r>
  <r>
    <x v="4"/>
    <x v="6"/>
  </r>
  <r>
    <x v="0"/>
    <x v="5"/>
  </r>
  <r>
    <x v="0"/>
    <x v="6"/>
  </r>
  <r>
    <x v="0"/>
    <x v="0"/>
  </r>
  <r>
    <x v="4"/>
    <x v="5"/>
  </r>
  <r>
    <x v="0"/>
    <x v="0"/>
  </r>
  <r>
    <x v="4"/>
    <x v="1"/>
  </r>
  <r>
    <x v="4"/>
    <x v="3"/>
  </r>
  <r>
    <x v="4"/>
    <x v="5"/>
  </r>
  <r>
    <x v="0"/>
    <x v="4"/>
  </r>
  <r>
    <x v="0"/>
    <x v="4"/>
  </r>
  <r>
    <x v="0"/>
    <x v="6"/>
  </r>
  <r>
    <x v="4"/>
    <x v="4"/>
  </r>
  <r>
    <x v="0"/>
    <x v="1"/>
  </r>
  <r>
    <x v="0"/>
    <x v="4"/>
  </r>
  <r>
    <x v="0"/>
    <x v="1"/>
  </r>
  <r>
    <x v="4"/>
    <x v="1"/>
  </r>
  <r>
    <x v="4"/>
    <x v="0"/>
  </r>
  <r>
    <x v="4"/>
    <x v="5"/>
  </r>
  <r>
    <x v="0"/>
    <x v="5"/>
  </r>
  <r>
    <x v="4"/>
    <x v="6"/>
  </r>
  <r>
    <x v="0"/>
    <x v="6"/>
  </r>
  <r>
    <x v="0"/>
    <x v="3"/>
  </r>
  <r>
    <x v="4"/>
    <x v="5"/>
  </r>
  <r>
    <x v="4"/>
    <x v="3"/>
  </r>
  <r>
    <x v="0"/>
    <x v="5"/>
  </r>
  <r>
    <x v="0"/>
    <x v="5"/>
  </r>
  <r>
    <x v="0"/>
    <x v="4"/>
  </r>
  <r>
    <x v="4"/>
    <x v="3"/>
  </r>
  <r>
    <x v="4"/>
    <x v="0"/>
  </r>
  <r>
    <x v="4"/>
    <x v="1"/>
  </r>
  <r>
    <x v="4"/>
    <x v="6"/>
  </r>
  <r>
    <x v="0"/>
    <x v="1"/>
  </r>
  <r>
    <x v="4"/>
    <x v="6"/>
  </r>
  <r>
    <x v="0"/>
    <x v="5"/>
  </r>
  <r>
    <x v="0"/>
    <x v="0"/>
  </r>
  <r>
    <x v="0"/>
    <x v="3"/>
  </r>
  <r>
    <x v="4"/>
    <x v="4"/>
  </r>
  <r>
    <x v="4"/>
    <x v="2"/>
  </r>
  <r>
    <x v="0"/>
    <x v="1"/>
  </r>
  <r>
    <x v="0"/>
    <x v="3"/>
  </r>
  <r>
    <x v="0"/>
    <x v="2"/>
  </r>
  <r>
    <x v="4"/>
    <x v="2"/>
  </r>
  <r>
    <x v="4"/>
    <x v="2"/>
  </r>
  <r>
    <x v="4"/>
    <x v="3"/>
  </r>
  <r>
    <x v="0"/>
    <x v="5"/>
  </r>
  <r>
    <x v="4"/>
    <x v="1"/>
  </r>
  <r>
    <x v="0"/>
    <x v="6"/>
  </r>
  <r>
    <x v="4"/>
    <x v="5"/>
  </r>
  <r>
    <x v="4"/>
    <x v="6"/>
  </r>
  <r>
    <x v="0"/>
    <x v="5"/>
  </r>
  <r>
    <x v="0"/>
    <x v="5"/>
  </r>
  <r>
    <x v="0"/>
    <x v="4"/>
  </r>
  <r>
    <x v="0"/>
    <x v="3"/>
  </r>
  <r>
    <x v="4"/>
    <x v="4"/>
  </r>
  <r>
    <x v="0"/>
    <x v="4"/>
  </r>
  <r>
    <x v="0"/>
    <x v="3"/>
  </r>
  <r>
    <x v="4"/>
    <x v="3"/>
  </r>
  <r>
    <x v="4"/>
    <x v="2"/>
  </r>
  <r>
    <x v="0"/>
    <x v="1"/>
  </r>
  <r>
    <x v="0"/>
    <x v="0"/>
  </r>
  <r>
    <x v="0"/>
    <x v="5"/>
  </r>
  <r>
    <x v="4"/>
    <x v="5"/>
  </r>
  <r>
    <x v="4"/>
    <x v="3"/>
  </r>
  <r>
    <x v="4"/>
    <x v="1"/>
  </r>
  <r>
    <x v="4"/>
    <x v="6"/>
  </r>
  <r>
    <x v="0"/>
    <x v="5"/>
  </r>
  <r>
    <x v="4"/>
    <x v="6"/>
  </r>
  <r>
    <x v="4"/>
    <x v="3"/>
  </r>
  <r>
    <x v="4"/>
    <x v="1"/>
  </r>
  <r>
    <x v="4"/>
    <x v="4"/>
  </r>
  <r>
    <x v="0"/>
    <x v="6"/>
  </r>
  <r>
    <x v="0"/>
    <x v="4"/>
  </r>
  <r>
    <x v="4"/>
    <x v="3"/>
  </r>
  <r>
    <x v="4"/>
    <x v="3"/>
  </r>
  <r>
    <x v="4"/>
    <x v="5"/>
  </r>
  <r>
    <x v="0"/>
    <x v="0"/>
  </r>
  <r>
    <x v="0"/>
    <x v="5"/>
  </r>
  <r>
    <x v="4"/>
    <x v="0"/>
  </r>
  <r>
    <x v="4"/>
    <x v="6"/>
  </r>
  <r>
    <x v="0"/>
    <x v="4"/>
  </r>
  <r>
    <x v="0"/>
    <x v="6"/>
  </r>
  <r>
    <x v="0"/>
    <x v="6"/>
  </r>
  <r>
    <x v="0"/>
    <x v="1"/>
  </r>
  <r>
    <x v="4"/>
    <x v="1"/>
  </r>
  <r>
    <x v="0"/>
    <x v="4"/>
  </r>
  <r>
    <x v="4"/>
    <x v="1"/>
  </r>
  <r>
    <x v="4"/>
    <x v="6"/>
  </r>
  <r>
    <x v="0"/>
    <x v="0"/>
  </r>
  <r>
    <x v="4"/>
    <x v="4"/>
  </r>
  <r>
    <x v="4"/>
    <x v="3"/>
  </r>
  <r>
    <x v="4"/>
    <x v="5"/>
  </r>
  <r>
    <x v="0"/>
    <x v="6"/>
  </r>
  <r>
    <x v="4"/>
    <x v="6"/>
  </r>
  <r>
    <x v="0"/>
    <x v="3"/>
  </r>
  <r>
    <x v="0"/>
    <x v="0"/>
  </r>
  <r>
    <x v="4"/>
    <x v="2"/>
  </r>
  <r>
    <x v="4"/>
    <x v="5"/>
  </r>
  <r>
    <x v="4"/>
    <x v="0"/>
  </r>
  <r>
    <x v="0"/>
    <x v="2"/>
  </r>
  <r>
    <x v="4"/>
    <x v="2"/>
  </r>
  <r>
    <x v="0"/>
    <x v="0"/>
  </r>
  <r>
    <x v="4"/>
    <x v="0"/>
  </r>
  <r>
    <x v="4"/>
    <x v="1"/>
  </r>
  <r>
    <x v="0"/>
    <x v="0"/>
  </r>
  <r>
    <x v="4"/>
    <x v="5"/>
  </r>
  <r>
    <x v="4"/>
    <x v="4"/>
  </r>
  <r>
    <x v="0"/>
    <x v="3"/>
  </r>
  <r>
    <x v="4"/>
    <x v="3"/>
  </r>
  <r>
    <x v="4"/>
    <x v="0"/>
  </r>
  <r>
    <x v="4"/>
    <x v="0"/>
  </r>
  <r>
    <x v="0"/>
    <x v="1"/>
  </r>
  <r>
    <x v="0"/>
    <x v="5"/>
  </r>
  <r>
    <x v="4"/>
    <x v="0"/>
  </r>
  <r>
    <x v="4"/>
    <x v="5"/>
  </r>
  <r>
    <x v="4"/>
    <x v="1"/>
  </r>
  <r>
    <x v="4"/>
    <x v="4"/>
  </r>
  <r>
    <x v="4"/>
    <x v="5"/>
  </r>
  <r>
    <x v="0"/>
    <x v="1"/>
  </r>
  <r>
    <x v="4"/>
    <x v="2"/>
  </r>
  <r>
    <x v="0"/>
    <x v="2"/>
  </r>
  <r>
    <x v="4"/>
    <x v="4"/>
  </r>
  <r>
    <x v="0"/>
    <x v="4"/>
  </r>
  <r>
    <x v="4"/>
    <x v="0"/>
  </r>
  <r>
    <x v="0"/>
    <x v="6"/>
  </r>
  <r>
    <x v="0"/>
    <x v="4"/>
  </r>
  <r>
    <x v="0"/>
    <x v="6"/>
  </r>
  <r>
    <x v="4"/>
    <x v="2"/>
  </r>
  <r>
    <x v="0"/>
    <x v="0"/>
  </r>
  <r>
    <x v="0"/>
    <x v="3"/>
  </r>
  <r>
    <x v="4"/>
    <x v="2"/>
  </r>
  <r>
    <x v="0"/>
    <x v="6"/>
  </r>
  <r>
    <x v="4"/>
    <x v="2"/>
  </r>
  <r>
    <x v="4"/>
    <x v="1"/>
  </r>
  <r>
    <x v="0"/>
    <x v="5"/>
  </r>
  <r>
    <x v="4"/>
    <x v="1"/>
  </r>
  <r>
    <x v="4"/>
    <x v="2"/>
  </r>
  <r>
    <x v="4"/>
    <x v="0"/>
  </r>
  <r>
    <x v="4"/>
    <x v="0"/>
  </r>
  <r>
    <x v="0"/>
    <x v="3"/>
  </r>
  <r>
    <x v="4"/>
    <x v="6"/>
  </r>
  <r>
    <x v="4"/>
    <x v="3"/>
  </r>
  <r>
    <x v="0"/>
    <x v="5"/>
  </r>
  <r>
    <x v="0"/>
    <x v="5"/>
  </r>
  <r>
    <x v="0"/>
    <x v="0"/>
  </r>
  <r>
    <x v="4"/>
    <x v="3"/>
  </r>
  <r>
    <x v="0"/>
    <x v="0"/>
  </r>
  <r>
    <x v="4"/>
    <x v="1"/>
  </r>
  <r>
    <x v="0"/>
    <x v="2"/>
  </r>
  <r>
    <x v="4"/>
    <x v="5"/>
  </r>
  <r>
    <x v="0"/>
    <x v="6"/>
  </r>
  <r>
    <x v="0"/>
    <x v="4"/>
  </r>
  <r>
    <x v="0"/>
    <x v="1"/>
  </r>
  <r>
    <x v="0"/>
    <x v="1"/>
  </r>
  <r>
    <x v="0"/>
    <x v="0"/>
  </r>
  <r>
    <x v="0"/>
    <x v="1"/>
  </r>
  <r>
    <x v="4"/>
    <x v="4"/>
  </r>
  <r>
    <x v="0"/>
    <x v="6"/>
  </r>
  <r>
    <x v="4"/>
    <x v="4"/>
  </r>
  <r>
    <x v="0"/>
    <x v="3"/>
  </r>
  <r>
    <x v="0"/>
    <x v="5"/>
  </r>
  <r>
    <x v="0"/>
    <x v="4"/>
  </r>
  <r>
    <x v="0"/>
    <x v="1"/>
  </r>
  <r>
    <x v="4"/>
    <x v="0"/>
  </r>
  <r>
    <x v="0"/>
    <x v="3"/>
  </r>
  <r>
    <x v="0"/>
    <x v="0"/>
  </r>
  <r>
    <x v="4"/>
    <x v="5"/>
  </r>
  <r>
    <x v="0"/>
    <x v="5"/>
  </r>
  <r>
    <x v="0"/>
    <x v="6"/>
  </r>
  <r>
    <x v="4"/>
    <x v="3"/>
  </r>
  <r>
    <x v="4"/>
    <x v="5"/>
  </r>
  <r>
    <x v="4"/>
    <x v="2"/>
  </r>
  <r>
    <x v="4"/>
    <x v="3"/>
  </r>
  <r>
    <x v="4"/>
    <x v="6"/>
  </r>
  <r>
    <x v="4"/>
    <x v="3"/>
  </r>
  <r>
    <x v="0"/>
    <x v="6"/>
  </r>
  <r>
    <x v="0"/>
    <x v="6"/>
  </r>
  <r>
    <x v="0"/>
    <x v="6"/>
  </r>
  <r>
    <x v="4"/>
    <x v="2"/>
  </r>
  <r>
    <x v="4"/>
    <x v="1"/>
  </r>
  <r>
    <x v="4"/>
    <x v="1"/>
  </r>
  <r>
    <x v="4"/>
    <x v="0"/>
  </r>
  <r>
    <x v="4"/>
    <x v="5"/>
  </r>
  <r>
    <x v="0"/>
    <x v="3"/>
  </r>
  <r>
    <x v="0"/>
    <x v="5"/>
  </r>
  <r>
    <x v="4"/>
    <x v="1"/>
  </r>
  <r>
    <x v="4"/>
    <x v="2"/>
  </r>
  <r>
    <x v="4"/>
    <x v="3"/>
  </r>
  <r>
    <x v="0"/>
    <x v="5"/>
  </r>
  <r>
    <x v="0"/>
    <x v="4"/>
  </r>
  <r>
    <x v="0"/>
    <x v="4"/>
  </r>
  <r>
    <x v="4"/>
    <x v="3"/>
  </r>
  <r>
    <x v="4"/>
    <x v="6"/>
  </r>
  <r>
    <x v="0"/>
    <x v="2"/>
  </r>
  <r>
    <x v="4"/>
    <x v="5"/>
  </r>
  <r>
    <x v="0"/>
    <x v="0"/>
  </r>
  <r>
    <x v="0"/>
    <x v="6"/>
  </r>
  <r>
    <x v="4"/>
    <x v="5"/>
  </r>
  <r>
    <x v="4"/>
    <x v="4"/>
  </r>
  <r>
    <x v="4"/>
    <x v="6"/>
  </r>
  <r>
    <x v="0"/>
    <x v="6"/>
  </r>
  <r>
    <x v="0"/>
    <x v="0"/>
  </r>
  <r>
    <x v="0"/>
    <x v="5"/>
  </r>
  <r>
    <x v="0"/>
    <x v="1"/>
  </r>
  <r>
    <x v="4"/>
    <x v="6"/>
  </r>
  <r>
    <x v="4"/>
    <x v="1"/>
  </r>
  <r>
    <x v="0"/>
    <x v="4"/>
  </r>
  <r>
    <x v="4"/>
    <x v="3"/>
  </r>
  <r>
    <x v="4"/>
    <x v="3"/>
  </r>
  <r>
    <x v="4"/>
    <x v="2"/>
  </r>
  <r>
    <x v="0"/>
    <x v="4"/>
  </r>
  <r>
    <x v="4"/>
    <x v="5"/>
  </r>
  <r>
    <x v="4"/>
    <x v="5"/>
  </r>
  <r>
    <x v="4"/>
    <x v="5"/>
  </r>
  <r>
    <x v="0"/>
    <x v="2"/>
  </r>
  <r>
    <x v="4"/>
    <x v="4"/>
  </r>
  <r>
    <x v="0"/>
    <x v="3"/>
  </r>
  <r>
    <x v="4"/>
    <x v="2"/>
  </r>
  <r>
    <x v="4"/>
    <x v="1"/>
  </r>
  <r>
    <x v="0"/>
    <x v="0"/>
  </r>
  <r>
    <x v="0"/>
    <x v="6"/>
  </r>
  <r>
    <x v="4"/>
    <x v="1"/>
  </r>
  <r>
    <x v="4"/>
    <x v="4"/>
  </r>
  <r>
    <x v="4"/>
    <x v="6"/>
  </r>
  <r>
    <x v="0"/>
    <x v="5"/>
  </r>
  <r>
    <x v="4"/>
    <x v="5"/>
  </r>
  <r>
    <x v="4"/>
    <x v="3"/>
  </r>
  <r>
    <x v="4"/>
    <x v="3"/>
  </r>
  <r>
    <x v="4"/>
    <x v="2"/>
  </r>
  <r>
    <x v="0"/>
    <x v="0"/>
  </r>
  <r>
    <x v="0"/>
    <x v="5"/>
  </r>
  <r>
    <x v="4"/>
    <x v="2"/>
  </r>
  <r>
    <x v="0"/>
    <x v="2"/>
  </r>
  <r>
    <x v="0"/>
    <x v="3"/>
  </r>
  <r>
    <x v="4"/>
    <x v="4"/>
  </r>
  <r>
    <x v="4"/>
    <x v="6"/>
  </r>
  <r>
    <x v="4"/>
    <x v="3"/>
  </r>
  <r>
    <x v="0"/>
    <x v="3"/>
  </r>
  <r>
    <x v="0"/>
    <x v="0"/>
  </r>
  <r>
    <x v="0"/>
    <x v="3"/>
  </r>
  <r>
    <x v="0"/>
    <x v="6"/>
  </r>
  <r>
    <x v="0"/>
    <x v="4"/>
  </r>
  <r>
    <x v="4"/>
    <x v="3"/>
  </r>
  <r>
    <x v="0"/>
    <x v="1"/>
  </r>
  <r>
    <x v="4"/>
    <x v="0"/>
  </r>
  <r>
    <x v="4"/>
    <x v="4"/>
  </r>
  <r>
    <x v="0"/>
    <x v="4"/>
  </r>
  <r>
    <x v="4"/>
    <x v="2"/>
  </r>
  <r>
    <x v="4"/>
    <x v="4"/>
  </r>
  <r>
    <x v="4"/>
    <x v="1"/>
  </r>
  <r>
    <x v="0"/>
    <x v="0"/>
  </r>
  <r>
    <x v="0"/>
    <x v="6"/>
  </r>
  <r>
    <x v="4"/>
    <x v="6"/>
  </r>
  <r>
    <x v="0"/>
    <x v="0"/>
  </r>
  <r>
    <x v="4"/>
    <x v="5"/>
  </r>
  <r>
    <x v="4"/>
    <x v="1"/>
  </r>
  <r>
    <x v="0"/>
    <x v="3"/>
  </r>
  <r>
    <x v="4"/>
    <x v="3"/>
  </r>
  <r>
    <x v="0"/>
    <x v="3"/>
  </r>
  <r>
    <x v="0"/>
    <x v="2"/>
  </r>
  <r>
    <x v="0"/>
    <x v="0"/>
  </r>
  <r>
    <x v="0"/>
    <x v="6"/>
  </r>
  <r>
    <x v="0"/>
    <x v="5"/>
  </r>
  <r>
    <x v="0"/>
    <x v="6"/>
  </r>
  <r>
    <x v="0"/>
    <x v="6"/>
  </r>
  <r>
    <x v="0"/>
    <x v="0"/>
  </r>
  <r>
    <x v="1"/>
    <x v="0"/>
  </r>
  <r>
    <x v="4"/>
    <x v="4"/>
  </r>
  <r>
    <x v="0"/>
    <x v="4"/>
  </r>
  <r>
    <x v="4"/>
    <x v="1"/>
  </r>
  <r>
    <x v="0"/>
    <x v="2"/>
  </r>
  <r>
    <x v="4"/>
    <x v="2"/>
  </r>
  <r>
    <x v="4"/>
    <x v="2"/>
  </r>
  <r>
    <x v="1"/>
    <x v="5"/>
  </r>
  <r>
    <x v="4"/>
    <x v="0"/>
  </r>
  <r>
    <x v="0"/>
    <x v="0"/>
  </r>
  <r>
    <x v="0"/>
    <x v="0"/>
  </r>
  <r>
    <x v="0"/>
    <x v="2"/>
  </r>
  <r>
    <x v="1"/>
    <x v="0"/>
  </r>
  <r>
    <x v="4"/>
    <x v="6"/>
  </r>
  <r>
    <x v="4"/>
    <x v="6"/>
  </r>
  <r>
    <x v="1"/>
    <x v="6"/>
  </r>
  <r>
    <x v="0"/>
    <x v="3"/>
  </r>
  <r>
    <x v="0"/>
    <x v="3"/>
  </r>
  <r>
    <x v="1"/>
    <x v="4"/>
  </r>
  <r>
    <x v="1"/>
    <x v="0"/>
  </r>
  <r>
    <x v="0"/>
    <x v="4"/>
  </r>
  <r>
    <x v="1"/>
    <x v="2"/>
  </r>
  <r>
    <x v="1"/>
    <x v="2"/>
  </r>
  <r>
    <x v="1"/>
    <x v="1"/>
  </r>
  <r>
    <x v="4"/>
    <x v="0"/>
  </r>
  <r>
    <x v="1"/>
    <x v="1"/>
  </r>
  <r>
    <x v="1"/>
    <x v="2"/>
  </r>
  <r>
    <x v="0"/>
    <x v="4"/>
  </r>
  <r>
    <x v="4"/>
    <x v="1"/>
  </r>
  <r>
    <x v="1"/>
    <x v="0"/>
  </r>
  <r>
    <x v="1"/>
    <x v="6"/>
  </r>
  <r>
    <x v="0"/>
    <x v="6"/>
  </r>
  <r>
    <x v="1"/>
    <x v="1"/>
  </r>
  <r>
    <x v="1"/>
    <x v="4"/>
  </r>
  <r>
    <x v="0"/>
    <x v="3"/>
  </r>
  <r>
    <x v="0"/>
    <x v="4"/>
  </r>
  <r>
    <x v="1"/>
    <x v="4"/>
  </r>
  <r>
    <x v="4"/>
    <x v="5"/>
  </r>
  <r>
    <x v="4"/>
    <x v="5"/>
  </r>
  <r>
    <x v="0"/>
    <x v="2"/>
  </r>
  <r>
    <x v="4"/>
    <x v="6"/>
  </r>
  <r>
    <x v="4"/>
    <x v="1"/>
  </r>
  <r>
    <x v="4"/>
    <x v="4"/>
  </r>
  <r>
    <x v="4"/>
    <x v="6"/>
  </r>
  <r>
    <x v="1"/>
    <x v="1"/>
  </r>
  <r>
    <x v="0"/>
    <x v="5"/>
  </r>
  <r>
    <x v="1"/>
    <x v="2"/>
  </r>
  <r>
    <x v="1"/>
    <x v="3"/>
  </r>
  <r>
    <x v="4"/>
    <x v="1"/>
  </r>
  <r>
    <x v="4"/>
    <x v="3"/>
  </r>
  <r>
    <x v="4"/>
    <x v="6"/>
  </r>
  <r>
    <x v="4"/>
    <x v="6"/>
  </r>
  <r>
    <x v="4"/>
    <x v="4"/>
  </r>
  <r>
    <x v="1"/>
    <x v="0"/>
  </r>
  <r>
    <x v="0"/>
    <x v="1"/>
  </r>
  <r>
    <x v="1"/>
    <x v="3"/>
  </r>
  <r>
    <x v="0"/>
    <x v="6"/>
  </r>
  <r>
    <x v="0"/>
    <x v="4"/>
  </r>
  <r>
    <x v="4"/>
    <x v="5"/>
  </r>
  <r>
    <x v="1"/>
    <x v="4"/>
  </r>
  <r>
    <x v="1"/>
    <x v="6"/>
  </r>
  <r>
    <x v="1"/>
    <x v="0"/>
  </r>
  <r>
    <x v="1"/>
    <x v="4"/>
  </r>
  <r>
    <x v="0"/>
    <x v="6"/>
  </r>
  <r>
    <x v="4"/>
    <x v="5"/>
  </r>
  <r>
    <x v="4"/>
    <x v="5"/>
  </r>
  <r>
    <x v="0"/>
    <x v="1"/>
  </r>
  <r>
    <x v="4"/>
    <x v="0"/>
  </r>
  <r>
    <x v="4"/>
    <x v="0"/>
  </r>
  <r>
    <x v="0"/>
    <x v="4"/>
  </r>
  <r>
    <x v="0"/>
    <x v="3"/>
  </r>
  <r>
    <x v="4"/>
    <x v="0"/>
  </r>
  <r>
    <x v="4"/>
    <x v="4"/>
  </r>
  <r>
    <x v="4"/>
    <x v="2"/>
  </r>
  <r>
    <x v="0"/>
    <x v="2"/>
  </r>
  <r>
    <x v="4"/>
    <x v="2"/>
  </r>
  <r>
    <x v="0"/>
    <x v="1"/>
  </r>
  <r>
    <x v="4"/>
    <x v="3"/>
  </r>
  <r>
    <x v="4"/>
    <x v="1"/>
  </r>
  <r>
    <x v="0"/>
    <x v="4"/>
  </r>
  <r>
    <x v="1"/>
    <x v="0"/>
  </r>
  <r>
    <x v="0"/>
    <x v="4"/>
  </r>
  <r>
    <x v="4"/>
    <x v="4"/>
  </r>
  <r>
    <x v="0"/>
    <x v="2"/>
  </r>
  <r>
    <x v="4"/>
    <x v="1"/>
  </r>
  <r>
    <x v="0"/>
    <x v="0"/>
  </r>
  <r>
    <x v="4"/>
    <x v="3"/>
  </r>
  <r>
    <x v="4"/>
    <x v="6"/>
  </r>
  <r>
    <x v="4"/>
    <x v="5"/>
  </r>
  <r>
    <x v="1"/>
    <x v="2"/>
  </r>
  <r>
    <x v="4"/>
    <x v="2"/>
  </r>
  <r>
    <x v="1"/>
    <x v="1"/>
  </r>
  <r>
    <x v="1"/>
    <x v="5"/>
  </r>
  <r>
    <x v="4"/>
    <x v="3"/>
  </r>
  <r>
    <x v="4"/>
    <x v="4"/>
  </r>
  <r>
    <x v="4"/>
    <x v="6"/>
  </r>
  <r>
    <x v="0"/>
    <x v="3"/>
  </r>
  <r>
    <x v="4"/>
    <x v="0"/>
  </r>
  <r>
    <x v="0"/>
    <x v="2"/>
  </r>
  <r>
    <x v="4"/>
    <x v="0"/>
  </r>
  <r>
    <x v="4"/>
    <x v="1"/>
  </r>
  <r>
    <x v="1"/>
    <x v="0"/>
  </r>
  <r>
    <x v="4"/>
    <x v="2"/>
  </r>
  <r>
    <x v="1"/>
    <x v="2"/>
  </r>
  <r>
    <x v="4"/>
    <x v="1"/>
  </r>
  <r>
    <x v="1"/>
    <x v="0"/>
  </r>
  <r>
    <x v="4"/>
    <x v="0"/>
  </r>
  <r>
    <x v="1"/>
    <x v="6"/>
  </r>
  <r>
    <x v="1"/>
    <x v="6"/>
  </r>
  <r>
    <x v="4"/>
    <x v="2"/>
  </r>
  <r>
    <x v="4"/>
    <x v="3"/>
  </r>
  <r>
    <x v="1"/>
    <x v="2"/>
  </r>
  <r>
    <x v="4"/>
    <x v="0"/>
  </r>
  <r>
    <x v="4"/>
    <x v="3"/>
  </r>
  <r>
    <x v="0"/>
    <x v="5"/>
  </r>
  <r>
    <x v="0"/>
    <x v="1"/>
  </r>
  <r>
    <x v="4"/>
    <x v="5"/>
  </r>
  <r>
    <x v="1"/>
    <x v="4"/>
  </r>
  <r>
    <x v="4"/>
    <x v="1"/>
  </r>
  <r>
    <x v="4"/>
    <x v="6"/>
  </r>
  <r>
    <x v="4"/>
    <x v="2"/>
  </r>
  <r>
    <x v="0"/>
    <x v="3"/>
  </r>
  <r>
    <x v="0"/>
    <x v="4"/>
  </r>
  <r>
    <x v="1"/>
    <x v="3"/>
  </r>
  <r>
    <x v="4"/>
    <x v="2"/>
  </r>
  <r>
    <x v="4"/>
    <x v="2"/>
  </r>
  <r>
    <x v="4"/>
    <x v="1"/>
  </r>
  <r>
    <x v="0"/>
    <x v="5"/>
  </r>
  <r>
    <x v="1"/>
    <x v="2"/>
  </r>
  <r>
    <x v="0"/>
    <x v="5"/>
  </r>
  <r>
    <x v="0"/>
    <x v="3"/>
  </r>
  <r>
    <x v="1"/>
    <x v="3"/>
  </r>
  <r>
    <x v="1"/>
    <x v="5"/>
  </r>
  <r>
    <x v="4"/>
    <x v="3"/>
  </r>
  <r>
    <x v="4"/>
    <x v="2"/>
  </r>
  <r>
    <x v="1"/>
    <x v="2"/>
  </r>
  <r>
    <x v="4"/>
    <x v="4"/>
  </r>
  <r>
    <x v="4"/>
    <x v="5"/>
  </r>
  <r>
    <x v="0"/>
    <x v="0"/>
  </r>
  <r>
    <x v="4"/>
    <x v="5"/>
  </r>
  <r>
    <x v="4"/>
    <x v="2"/>
  </r>
  <r>
    <x v="1"/>
    <x v="4"/>
  </r>
  <r>
    <x v="4"/>
    <x v="4"/>
  </r>
  <r>
    <x v="4"/>
    <x v="4"/>
  </r>
  <r>
    <x v="1"/>
    <x v="5"/>
  </r>
  <r>
    <x v="0"/>
    <x v="4"/>
  </r>
  <r>
    <x v="1"/>
    <x v="3"/>
  </r>
  <r>
    <x v="4"/>
    <x v="3"/>
  </r>
  <r>
    <x v="1"/>
    <x v="3"/>
  </r>
  <r>
    <x v="0"/>
    <x v="5"/>
  </r>
  <r>
    <x v="1"/>
    <x v="6"/>
  </r>
  <r>
    <x v="0"/>
    <x v="1"/>
  </r>
  <r>
    <x v="4"/>
    <x v="2"/>
  </r>
  <r>
    <x v="0"/>
    <x v="3"/>
  </r>
  <r>
    <x v="1"/>
    <x v="6"/>
  </r>
  <r>
    <x v="1"/>
    <x v="3"/>
  </r>
  <r>
    <x v="1"/>
    <x v="2"/>
  </r>
  <r>
    <x v="0"/>
    <x v="1"/>
  </r>
  <r>
    <x v="1"/>
    <x v="4"/>
  </r>
  <r>
    <x v="1"/>
    <x v="3"/>
  </r>
  <r>
    <x v="1"/>
    <x v="0"/>
  </r>
  <r>
    <x v="0"/>
    <x v="6"/>
  </r>
  <r>
    <x v="4"/>
    <x v="2"/>
  </r>
  <r>
    <x v="1"/>
    <x v="5"/>
  </r>
  <r>
    <x v="1"/>
    <x v="5"/>
  </r>
  <r>
    <x v="1"/>
    <x v="6"/>
  </r>
  <r>
    <x v="4"/>
    <x v="1"/>
  </r>
  <r>
    <x v="4"/>
    <x v="3"/>
  </r>
  <r>
    <x v="1"/>
    <x v="4"/>
  </r>
  <r>
    <x v="0"/>
    <x v="0"/>
  </r>
  <r>
    <x v="0"/>
    <x v="3"/>
  </r>
  <r>
    <x v="4"/>
    <x v="3"/>
  </r>
  <r>
    <x v="4"/>
    <x v="2"/>
  </r>
  <r>
    <x v="0"/>
    <x v="6"/>
  </r>
  <r>
    <x v="1"/>
    <x v="4"/>
  </r>
  <r>
    <x v="0"/>
    <x v="2"/>
  </r>
  <r>
    <x v="0"/>
    <x v="4"/>
  </r>
  <r>
    <x v="4"/>
    <x v="5"/>
  </r>
  <r>
    <x v="1"/>
    <x v="6"/>
  </r>
  <r>
    <x v="4"/>
    <x v="0"/>
  </r>
  <r>
    <x v="1"/>
    <x v="3"/>
  </r>
  <r>
    <x v="0"/>
    <x v="5"/>
  </r>
  <r>
    <x v="1"/>
    <x v="4"/>
  </r>
  <r>
    <x v="4"/>
    <x v="4"/>
  </r>
  <r>
    <x v="0"/>
    <x v="5"/>
  </r>
  <r>
    <x v="4"/>
    <x v="5"/>
  </r>
  <r>
    <x v="4"/>
    <x v="2"/>
  </r>
  <r>
    <x v="1"/>
    <x v="6"/>
  </r>
  <r>
    <x v="0"/>
    <x v="6"/>
  </r>
  <r>
    <x v="0"/>
    <x v="2"/>
  </r>
  <r>
    <x v="1"/>
    <x v="4"/>
  </r>
  <r>
    <x v="1"/>
    <x v="6"/>
  </r>
  <r>
    <x v="1"/>
    <x v="4"/>
  </r>
  <r>
    <x v="4"/>
    <x v="6"/>
  </r>
  <r>
    <x v="0"/>
    <x v="2"/>
  </r>
  <r>
    <x v="4"/>
    <x v="4"/>
  </r>
  <r>
    <x v="4"/>
    <x v="0"/>
  </r>
  <r>
    <x v="4"/>
    <x v="4"/>
  </r>
  <r>
    <x v="4"/>
    <x v="2"/>
  </r>
  <r>
    <x v="0"/>
    <x v="0"/>
  </r>
  <r>
    <x v="1"/>
    <x v="6"/>
  </r>
  <r>
    <x v="1"/>
    <x v="3"/>
  </r>
  <r>
    <x v="4"/>
    <x v="2"/>
  </r>
  <r>
    <x v="0"/>
    <x v="5"/>
  </r>
  <r>
    <x v="4"/>
    <x v="5"/>
  </r>
  <r>
    <x v="1"/>
    <x v="6"/>
  </r>
  <r>
    <x v="1"/>
    <x v="1"/>
  </r>
  <r>
    <x v="4"/>
    <x v="3"/>
  </r>
  <r>
    <x v="1"/>
    <x v="0"/>
  </r>
  <r>
    <x v="1"/>
    <x v="5"/>
  </r>
  <r>
    <x v="1"/>
    <x v="4"/>
  </r>
  <r>
    <x v="4"/>
    <x v="2"/>
  </r>
  <r>
    <x v="4"/>
    <x v="0"/>
  </r>
  <r>
    <x v="0"/>
    <x v="0"/>
  </r>
  <r>
    <x v="1"/>
    <x v="0"/>
  </r>
  <r>
    <x v="0"/>
    <x v="0"/>
  </r>
  <r>
    <x v="4"/>
    <x v="6"/>
  </r>
  <r>
    <x v="1"/>
    <x v="5"/>
  </r>
  <r>
    <x v="4"/>
    <x v="4"/>
  </r>
  <r>
    <x v="1"/>
    <x v="3"/>
  </r>
  <r>
    <x v="0"/>
    <x v="0"/>
  </r>
  <r>
    <x v="4"/>
    <x v="4"/>
  </r>
  <r>
    <x v="1"/>
    <x v="4"/>
  </r>
  <r>
    <x v="4"/>
    <x v="4"/>
  </r>
  <r>
    <x v="1"/>
    <x v="1"/>
  </r>
  <r>
    <x v="1"/>
    <x v="2"/>
  </r>
  <r>
    <x v="0"/>
    <x v="1"/>
  </r>
  <r>
    <x v="4"/>
    <x v="0"/>
  </r>
  <r>
    <x v="4"/>
    <x v="1"/>
  </r>
  <r>
    <x v="0"/>
    <x v="4"/>
  </r>
  <r>
    <x v="4"/>
    <x v="4"/>
  </r>
  <r>
    <x v="4"/>
    <x v="6"/>
  </r>
  <r>
    <x v="4"/>
    <x v="1"/>
  </r>
  <r>
    <x v="4"/>
    <x v="5"/>
  </r>
  <r>
    <x v="1"/>
    <x v="3"/>
  </r>
  <r>
    <x v="4"/>
    <x v="1"/>
  </r>
  <r>
    <x v="4"/>
    <x v="0"/>
  </r>
  <r>
    <x v="1"/>
    <x v="2"/>
  </r>
  <r>
    <x v="0"/>
    <x v="0"/>
  </r>
  <r>
    <x v="0"/>
    <x v="1"/>
  </r>
  <r>
    <x v="0"/>
    <x v="1"/>
  </r>
  <r>
    <x v="0"/>
    <x v="2"/>
  </r>
  <r>
    <x v="4"/>
    <x v="3"/>
  </r>
  <r>
    <x v="1"/>
    <x v="6"/>
  </r>
  <r>
    <x v="0"/>
    <x v="4"/>
  </r>
  <r>
    <x v="0"/>
    <x v="5"/>
  </r>
  <r>
    <x v="0"/>
    <x v="4"/>
  </r>
  <r>
    <x v="1"/>
    <x v="2"/>
  </r>
  <r>
    <x v="1"/>
    <x v="4"/>
  </r>
  <r>
    <x v="4"/>
    <x v="1"/>
  </r>
  <r>
    <x v="1"/>
    <x v="5"/>
  </r>
  <r>
    <x v="0"/>
    <x v="3"/>
  </r>
  <r>
    <x v="1"/>
    <x v="2"/>
  </r>
  <r>
    <x v="0"/>
    <x v="4"/>
  </r>
  <r>
    <x v="4"/>
    <x v="6"/>
  </r>
  <r>
    <x v="1"/>
    <x v="6"/>
  </r>
  <r>
    <x v="0"/>
    <x v="5"/>
  </r>
  <r>
    <x v="4"/>
    <x v="5"/>
  </r>
  <r>
    <x v="4"/>
    <x v="3"/>
  </r>
  <r>
    <x v="0"/>
    <x v="1"/>
  </r>
  <r>
    <x v="4"/>
    <x v="5"/>
  </r>
  <r>
    <x v="4"/>
    <x v="4"/>
  </r>
  <r>
    <x v="0"/>
    <x v="4"/>
  </r>
  <r>
    <x v="0"/>
    <x v="0"/>
  </r>
  <r>
    <x v="4"/>
    <x v="3"/>
  </r>
  <r>
    <x v="4"/>
    <x v="3"/>
  </r>
  <r>
    <x v="0"/>
    <x v="6"/>
  </r>
  <r>
    <x v="0"/>
    <x v="5"/>
  </r>
  <r>
    <x v="0"/>
    <x v="3"/>
  </r>
  <r>
    <x v="4"/>
    <x v="4"/>
  </r>
  <r>
    <x v="4"/>
    <x v="5"/>
  </r>
  <r>
    <x v="0"/>
    <x v="3"/>
  </r>
  <r>
    <x v="0"/>
    <x v="3"/>
  </r>
  <r>
    <x v="0"/>
    <x v="5"/>
  </r>
  <r>
    <x v="4"/>
    <x v="2"/>
  </r>
  <r>
    <x v="4"/>
    <x v="0"/>
  </r>
  <r>
    <x v="4"/>
    <x v="0"/>
  </r>
  <r>
    <x v="1"/>
    <x v="6"/>
  </r>
  <r>
    <x v="1"/>
    <x v="1"/>
  </r>
  <r>
    <x v="1"/>
    <x v="5"/>
  </r>
  <r>
    <x v="0"/>
    <x v="4"/>
  </r>
  <r>
    <x v="0"/>
    <x v="6"/>
  </r>
  <r>
    <x v="1"/>
    <x v="3"/>
  </r>
  <r>
    <x v="4"/>
    <x v="3"/>
  </r>
  <r>
    <x v="1"/>
    <x v="2"/>
  </r>
  <r>
    <x v="0"/>
    <x v="0"/>
  </r>
  <r>
    <x v="0"/>
    <x v="2"/>
  </r>
  <r>
    <x v="0"/>
    <x v="0"/>
  </r>
  <r>
    <x v="1"/>
    <x v="1"/>
  </r>
  <r>
    <x v="1"/>
    <x v="5"/>
  </r>
  <r>
    <x v="1"/>
    <x v="4"/>
  </r>
  <r>
    <x v="1"/>
    <x v="1"/>
  </r>
  <r>
    <x v="4"/>
    <x v="1"/>
  </r>
  <r>
    <x v="1"/>
    <x v="4"/>
  </r>
  <r>
    <x v="1"/>
    <x v="3"/>
  </r>
  <r>
    <x v="4"/>
    <x v="4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n v="2.5"/>
  </r>
  <r>
    <x v="1"/>
    <x v="1"/>
    <x v="1"/>
    <n v="10"/>
  </r>
  <r>
    <x v="2"/>
    <x v="2"/>
    <x v="1"/>
    <n v="10"/>
  </r>
  <r>
    <x v="1"/>
    <x v="3"/>
    <x v="1"/>
    <n v="10"/>
  </r>
  <r>
    <x v="0"/>
    <x v="4"/>
    <x v="1"/>
    <n v="2.5"/>
  </r>
  <r>
    <x v="1"/>
    <x v="5"/>
    <x v="1"/>
    <n v="10"/>
  </r>
  <r>
    <x v="1"/>
    <x v="6"/>
    <x v="0"/>
    <n v="10"/>
  </r>
  <r>
    <x v="3"/>
    <x v="7"/>
    <x v="0"/>
    <n v="12"/>
  </r>
  <r>
    <x v="2"/>
    <x v="8"/>
    <x v="1"/>
    <n v="10"/>
  </r>
  <r>
    <x v="4"/>
    <x v="9"/>
    <x v="1"/>
    <n v="7"/>
  </r>
  <r>
    <x v="5"/>
    <x v="10"/>
    <x v="1"/>
    <n v="7"/>
  </r>
  <r>
    <x v="1"/>
    <x v="1"/>
    <x v="0"/>
    <n v="10"/>
  </r>
  <r>
    <x v="1"/>
    <x v="4"/>
    <x v="0"/>
    <n v="10"/>
  </r>
  <r>
    <x v="0"/>
    <x v="9"/>
    <x v="0"/>
    <n v="2.5"/>
  </r>
  <r>
    <x v="2"/>
    <x v="2"/>
    <x v="0"/>
    <n v="10"/>
  </r>
  <r>
    <x v="1"/>
    <x v="8"/>
    <x v="0"/>
    <n v="10"/>
  </r>
  <r>
    <x v="6"/>
    <x v="7"/>
    <x v="1"/>
    <n v="7"/>
  </r>
  <r>
    <x v="1"/>
    <x v="1"/>
    <x v="0"/>
    <n v="10"/>
  </r>
  <r>
    <x v="0"/>
    <x v="9"/>
    <x v="0"/>
    <n v="2.5"/>
  </r>
  <r>
    <x v="1"/>
    <x v="5"/>
    <x v="0"/>
    <n v="10"/>
  </r>
  <r>
    <x v="7"/>
    <x v="4"/>
    <x v="0"/>
    <n v="10"/>
  </r>
  <r>
    <x v="1"/>
    <x v="6"/>
    <x v="1"/>
    <n v="10"/>
  </r>
  <r>
    <x v="8"/>
    <x v="8"/>
    <x v="0"/>
    <n v="2.5"/>
  </r>
  <r>
    <x v="0"/>
    <x v="10"/>
    <x v="1"/>
    <n v="2.5"/>
  </r>
  <r>
    <x v="7"/>
    <x v="2"/>
    <x v="1"/>
    <n v="10"/>
  </r>
  <r>
    <x v="1"/>
    <x v="6"/>
    <x v="0"/>
    <n v="10"/>
  </r>
  <r>
    <x v="1"/>
    <x v="0"/>
    <x v="1"/>
    <n v="10"/>
  </r>
  <r>
    <x v="1"/>
    <x v="8"/>
    <x v="1"/>
    <n v="10"/>
  </r>
  <r>
    <x v="1"/>
    <x v="3"/>
    <x v="0"/>
    <n v="10"/>
  </r>
  <r>
    <x v="0"/>
    <x v="7"/>
    <x v="1"/>
    <n v="2.5"/>
  </r>
  <r>
    <x v="9"/>
    <x v="11"/>
    <x v="1"/>
    <n v="3"/>
  </r>
  <r>
    <x v="9"/>
    <x v="5"/>
    <x v="0"/>
    <n v="3"/>
  </r>
  <r>
    <x v="3"/>
    <x v="4"/>
    <x v="0"/>
    <n v="12"/>
  </r>
  <r>
    <x v="10"/>
    <x v="8"/>
    <x v="1"/>
    <n v="10"/>
  </r>
  <r>
    <x v="11"/>
    <x v="2"/>
    <x v="0"/>
    <n v="10"/>
  </r>
  <r>
    <x v="12"/>
    <x v="10"/>
    <x v="1"/>
    <n v="10"/>
  </r>
  <r>
    <x v="2"/>
    <x v="10"/>
    <x v="0"/>
    <n v="10"/>
  </r>
  <r>
    <x v="13"/>
    <x v="9"/>
    <x v="1"/>
    <n v="2.5"/>
  </r>
  <r>
    <x v="1"/>
    <x v="3"/>
    <x v="1"/>
    <n v="10"/>
  </r>
  <r>
    <x v="1"/>
    <x v="7"/>
    <x v="1"/>
    <n v="10"/>
  </r>
  <r>
    <x v="0"/>
    <x v="1"/>
    <x v="0"/>
    <n v="2.5"/>
  </r>
  <r>
    <x v="1"/>
    <x v="5"/>
    <x v="0"/>
    <n v="10"/>
  </r>
  <r>
    <x v="2"/>
    <x v="8"/>
    <x v="1"/>
    <n v="10"/>
  </r>
  <r>
    <x v="10"/>
    <x v="11"/>
    <x v="0"/>
    <n v="10"/>
  </r>
  <r>
    <x v="0"/>
    <x v="11"/>
    <x v="0"/>
    <n v="2.5"/>
  </r>
  <r>
    <x v="2"/>
    <x v="5"/>
    <x v="1"/>
    <n v="10"/>
  </r>
  <r>
    <x v="0"/>
    <x v="8"/>
    <x v="1"/>
    <n v="2.5"/>
  </r>
  <r>
    <x v="1"/>
    <x v="0"/>
    <x v="1"/>
    <n v="10"/>
  </r>
  <r>
    <x v="1"/>
    <x v="0"/>
    <x v="0"/>
    <n v="10"/>
  </r>
  <r>
    <x v="1"/>
    <x v="3"/>
    <x v="0"/>
    <n v="10"/>
  </r>
  <r>
    <x v="14"/>
    <x v="4"/>
    <x v="1"/>
    <n v="2.5"/>
  </r>
  <r>
    <x v="1"/>
    <x v="2"/>
    <x v="1"/>
    <n v="10"/>
  </r>
  <r>
    <x v="7"/>
    <x v="11"/>
    <x v="1"/>
    <n v="10"/>
  </r>
  <r>
    <x v="1"/>
    <x v="11"/>
    <x v="1"/>
    <n v="10"/>
  </r>
  <r>
    <x v="0"/>
    <x v="2"/>
    <x v="0"/>
    <n v="2.5"/>
  </r>
  <r>
    <x v="1"/>
    <x v="0"/>
    <x v="1"/>
    <n v="10"/>
  </r>
  <r>
    <x v="1"/>
    <x v="9"/>
    <x v="1"/>
    <n v="10"/>
  </r>
  <r>
    <x v="15"/>
    <x v="1"/>
    <x v="1"/>
    <n v="10"/>
  </r>
  <r>
    <x v="1"/>
    <x v="1"/>
    <x v="0"/>
    <n v="10"/>
  </r>
  <r>
    <x v="1"/>
    <x v="9"/>
    <x v="1"/>
    <n v="10"/>
  </r>
  <r>
    <x v="1"/>
    <x v="3"/>
    <x v="0"/>
    <n v="10"/>
  </r>
  <r>
    <x v="1"/>
    <x v="9"/>
    <x v="0"/>
    <n v="10"/>
  </r>
  <r>
    <x v="1"/>
    <x v="1"/>
    <x v="0"/>
    <n v="10"/>
  </r>
  <r>
    <x v="1"/>
    <x v="8"/>
    <x v="0"/>
    <n v="10"/>
  </r>
  <r>
    <x v="1"/>
    <x v="9"/>
    <x v="0"/>
    <n v="10"/>
  </r>
  <r>
    <x v="9"/>
    <x v="10"/>
    <x v="0"/>
    <n v="3"/>
  </r>
  <r>
    <x v="1"/>
    <x v="11"/>
    <x v="0"/>
    <n v="10"/>
  </r>
  <r>
    <x v="1"/>
    <x v="4"/>
    <x v="0"/>
    <n v="10"/>
  </r>
  <r>
    <x v="1"/>
    <x v="9"/>
    <x v="1"/>
    <n v="10"/>
  </r>
  <r>
    <x v="13"/>
    <x v="10"/>
    <x v="1"/>
    <n v="2.5"/>
  </r>
  <r>
    <x v="16"/>
    <x v="2"/>
    <x v="1"/>
    <n v="7"/>
  </r>
  <r>
    <x v="1"/>
    <x v="6"/>
    <x v="1"/>
    <n v="10"/>
  </r>
  <r>
    <x v="1"/>
    <x v="4"/>
    <x v="0"/>
    <n v="10"/>
  </r>
  <r>
    <x v="14"/>
    <x v="7"/>
    <x v="1"/>
    <n v="2.5"/>
  </r>
  <r>
    <x v="0"/>
    <x v="1"/>
    <x v="0"/>
    <n v="2.5"/>
  </r>
  <r>
    <x v="1"/>
    <x v="5"/>
    <x v="0"/>
    <n v="10"/>
  </r>
  <r>
    <x v="1"/>
    <x v="4"/>
    <x v="1"/>
    <n v="10"/>
  </r>
  <r>
    <x v="13"/>
    <x v="7"/>
    <x v="1"/>
    <n v="2.5"/>
  </r>
  <r>
    <x v="1"/>
    <x v="3"/>
    <x v="0"/>
    <n v="10"/>
  </r>
  <r>
    <x v="1"/>
    <x v="0"/>
    <x v="1"/>
    <n v="10"/>
  </r>
  <r>
    <x v="1"/>
    <x v="2"/>
    <x v="1"/>
    <n v="10"/>
  </r>
  <r>
    <x v="16"/>
    <x v="9"/>
    <x v="1"/>
    <n v="7"/>
  </r>
  <r>
    <x v="0"/>
    <x v="6"/>
    <x v="1"/>
    <n v="2.5"/>
  </r>
  <r>
    <x v="1"/>
    <x v="8"/>
    <x v="1"/>
    <n v="10"/>
  </r>
  <r>
    <x v="17"/>
    <x v="4"/>
    <x v="0"/>
    <n v="2.5"/>
  </r>
  <r>
    <x v="1"/>
    <x v="8"/>
    <x v="0"/>
    <n v="10"/>
  </r>
  <r>
    <x v="1"/>
    <x v="11"/>
    <x v="1"/>
    <n v="10"/>
  </r>
  <r>
    <x v="5"/>
    <x v="6"/>
    <x v="0"/>
    <n v="7"/>
  </r>
  <r>
    <x v="1"/>
    <x v="1"/>
    <x v="1"/>
    <n v="10"/>
  </r>
  <r>
    <x v="8"/>
    <x v="3"/>
    <x v="0"/>
    <n v="2.5"/>
  </r>
  <r>
    <x v="1"/>
    <x v="2"/>
    <x v="1"/>
    <n v="10"/>
  </r>
  <r>
    <x v="4"/>
    <x v="0"/>
    <x v="0"/>
    <n v="7"/>
  </r>
  <r>
    <x v="13"/>
    <x v="4"/>
    <x v="1"/>
    <n v="2.5"/>
  </r>
  <r>
    <x v="1"/>
    <x v="1"/>
    <x v="0"/>
    <n v="10"/>
  </r>
  <r>
    <x v="1"/>
    <x v="6"/>
    <x v="0"/>
    <n v="10"/>
  </r>
  <r>
    <x v="13"/>
    <x v="6"/>
    <x v="0"/>
    <n v="2.5"/>
  </r>
  <r>
    <x v="14"/>
    <x v="4"/>
    <x v="1"/>
    <n v="2.5"/>
  </r>
  <r>
    <x v="0"/>
    <x v="11"/>
    <x v="0"/>
    <n v="2.5"/>
  </r>
  <r>
    <x v="13"/>
    <x v="10"/>
    <x v="1"/>
    <n v="2.5"/>
  </r>
  <r>
    <x v="0"/>
    <x v="10"/>
    <x v="1"/>
    <n v="2.5"/>
  </r>
  <r>
    <x v="1"/>
    <x v="1"/>
    <x v="0"/>
    <n v="10"/>
  </r>
  <r>
    <x v="3"/>
    <x v="11"/>
    <x v="1"/>
    <n v="12"/>
  </r>
  <r>
    <x v="0"/>
    <x v="0"/>
    <x v="0"/>
    <n v="2.5"/>
  </r>
  <r>
    <x v="2"/>
    <x v="11"/>
    <x v="0"/>
    <n v="10"/>
  </r>
  <r>
    <x v="13"/>
    <x v="6"/>
    <x v="0"/>
    <n v="2.5"/>
  </r>
  <r>
    <x v="2"/>
    <x v="7"/>
    <x v="0"/>
    <n v="10"/>
  </r>
  <r>
    <x v="0"/>
    <x v="2"/>
    <x v="0"/>
    <n v="2.5"/>
  </r>
  <r>
    <x v="0"/>
    <x v="0"/>
    <x v="0"/>
    <n v="2.5"/>
  </r>
  <r>
    <x v="0"/>
    <x v="4"/>
    <x v="0"/>
    <n v="2.5"/>
  </r>
  <r>
    <x v="13"/>
    <x v="11"/>
    <x v="1"/>
    <n v="2.5"/>
  </r>
  <r>
    <x v="1"/>
    <x v="5"/>
    <x v="0"/>
    <n v="10"/>
  </r>
  <r>
    <x v="1"/>
    <x v="9"/>
    <x v="0"/>
    <n v="10"/>
  </r>
  <r>
    <x v="18"/>
    <x v="10"/>
    <x v="0"/>
    <n v="2.5"/>
  </r>
  <r>
    <x v="13"/>
    <x v="1"/>
    <x v="1"/>
    <n v="2.5"/>
  </r>
  <r>
    <x v="1"/>
    <x v="0"/>
    <x v="0"/>
    <n v="10"/>
  </r>
  <r>
    <x v="0"/>
    <x v="0"/>
    <x v="0"/>
    <n v="2.5"/>
  </r>
  <r>
    <x v="1"/>
    <x v="9"/>
    <x v="0"/>
    <n v="10"/>
  </r>
  <r>
    <x v="1"/>
    <x v="8"/>
    <x v="0"/>
    <n v="10"/>
  </r>
  <r>
    <x v="1"/>
    <x v="7"/>
    <x v="0"/>
    <n v="10"/>
  </r>
  <r>
    <x v="10"/>
    <x v="2"/>
    <x v="1"/>
    <n v="10"/>
  </r>
  <r>
    <x v="1"/>
    <x v="10"/>
    <x v="0"/>
    <n v="10"/>
  </r>
  <r>
    <x v="13"/>
    <x v="9"/>
    <x v="1"/>
    <n v="2.5"/>
  </r>
  <r>
    <x v="0"/>
    <x v="8"/>
    <x v="0"/>
    <n v="2.5"/>
  </r>
  <r>
    <x v="19"/>
    <x v="4"/>
    <x v="0"/>
    <n v="2.5"/>
  </r>
  <r>
    <x v="0"/>
    <x v="0"/>
    <x v="0"/>
    <n v="2.5"/>
  </r>
  <r>
    <x v="1"/>
    <x v="4"/>
    <x v="0"/>
    <n v="10"/>
  </r>
  <r>
    <x v="20"/>
    <x v="4"/>
    <x v="1"/>
    <n v="7"/>
  </r>
  <r>
    <x v="17"/>
    <x v="6"/>
    <x v="0"/>
    <n v="2.5"/>
  </r>
  <r>
    <x v="0"/>
    <x v="7"/>
    <x v="0"/>
    <n v="2.5"/>
  </r>
  <r>
    <x v="19"/>
    <x v="4"/>
    <x v="0"/>
    <n v="2.5"/>
  </r>
  <r>
    <x v="17"/>
    <x v="7"/>
    <x v="0"/>
    <n v="2.5"/>
  </r>
  <r>
    <x v="1"/>
    <x v="11"/>
    <x v="0"/>
    <n v="10"/>
  </r>
  <r>
    <x v="0"/>
    <x v="1"/>
    <x v="1"/>
    <n v="2.5"/>
  </r>
  <r>
    <x v="1"/>
    <x v="0"/>
    <x v="0"/>
    <n v="10"/>
  </r>
  <r>
    <x v="1"/>
    <x v="6"/>
    <x v="1"/>
    <n v="10"/>
  </r>
  <r>
    <x v="10"/>
    <x v="9"/>
    <x v="0"/>
    <n v="10"/>
  </r>
  <r>
    <x v="1"/>
    <x v="2"/>
    <x v="1"/>
    <n v="10"/>
  </r>
  <r>
    <x v="0"/>
    <x v="10"/>
    <x v="1"/>
    <n v="2.5"/>
  </r>
  <r>
    <x v="9"/>
    <x v="7"/>
    <x v="1"/>
    <n v="3"/>
  </r>
  <r>
    <x v="0"/>
    <x v="7"/>
    <x v="1"/>
    <n v="2.5"/>
  </r>
  <r>
    <x v="0"/>
    <x v="5"/>
    <x v="1"/>
    <n v="2.5"/>
  </r>
  <r>
    <x v="1"/>
    <x v="0"/>
    <x v="0"/>
    <n v="10"/>
  </r>
  <r>
    <x v="1"/>
    <x v="10"/>
    <x v="1"/>
    <n v="10"/>
  </r>
  <r>
    <x v="1"/>
    <x v="3"/>
    <x v="1"/>
    <n v="10"/>
  </r>
  <r>
    <x v="13"/>
    <x v="5"/>
    <x v="1"/>
    <n v="2.5"/>
  </r>
  <r>
    <x v="2"/>
    <x v="5"/>
    <x v="0"/>
    <n v="10"/>
  </r>
  <r>
    <x v="0"/>
    <x v="4"/>
    <x v="0"/>
    <n v="2.5"/>
  </r>
  <r>
    <x v="0"/>
    <x v="8"/>
    <x v="0"/>
    <n v="2.5"/>
  </r>
  <r>
    <x v="13"/>
    <x v="11"/>
    <x v="1"/>
    <n v="2.5"/>
  </r>
  <r>
    <x v="7"/>
    <x v="1"/>
    <x v="1"/>
    <n v="10"/>
  </r>
  <r>
    <x v="12"/>
    <x v="10"/>
    <x v="0"/>
    <n v="10"/>
  </r>
  <r>
    <x v="3"/>
    <x v="11"/>
    <x v="1"/>
    <n v="12"/>
  </r>
  <r>
    <x v="13"/>
    <x v="3"/>
    <x v="0"/>
    <n v="2.5"/>
  </r>
  <r>
    <x v="3"/>
    <x v="10"/>
    <x v="1"/>
    <n v="12"/>
  </r>
  <r>
    <x v="1"/>
    <x v="5"/>
    <x v="0"/>
    <n v="10"/>
  </r>
  <r>
    <x v="1"/>
    <x v="5"/>
    <x v="0"/>
    <n v="10"/>
  </r>
  <r>
    <x v="13"/>
    <x v="3"/>
    <x v="1"/>
    <n v="2.5"/>
  </r>
  <r>
    <x v="1"/>
    <x v="9"/>
    <x v="0"/>
    <n v="10"/>
  </r>
  <r>
    <x v="9"/>
    <x v="8"/>
    <x v="1"/>
    <n v="3"/>
  </r>
  <r>
    <x v="21"/>
    <x v="4"/>
    <x v="0"/>
    <n v="7"/>
  </r>
  <r>
    <x v="0"/>
    <x v="8"/>
    <x v="0"/>
    <n v="2.5"/>
  </r>
  <r>
    <x v="13"/>
    <x v="9"/>
    <x v="0"/>
    <n v="2.5"/>
  </r>
  <r>
    <x v="0"/>
    <x v="8"/>
    <x v="1"/>
    <n v="2.5"/>
  </r>
  <r>
    <x v="2"/>
    <x v="2"/>
    <x v="0"/>
    <n v="10"/>
  </r>
  <r>
    <x v="9"/>
    <x v="7"/>
    <x v="1"/>
    <n v="3"/>
  </r>
  <r>
    <x v="15"/>
    <x v="5"/>
    <x v="0"/>
    <n v="10"/>
  </r>
  <r>
    <x v="12"/>
    <x v="11"/>
    <x v="1"/>
    <n v="10"/>
  </r>
  <r>
    <x v="1"/>
    <x v="0"/>
    <x v="1"/>
    <n v="10"/>
  </r>
  <r>
    <x v="22"/>
    <x v="5"/>
    <x v="0"/>
    <n v="2.5"/>
  </r>
  <r>
    <x v="1"/>
    <x v="7"/>
    <x v="1"/>
    <n v="10"/>
  </r>
  <r>
    <x v="1"/>
    <x v="3"/>
    <x v="1"/>
    <n v="10"/>
  </r>
  <r>
    <x v="1"/>
    <x v="9"/>
    <x v="0"/>
    <n v="10"/>
  </r>
  <r>
    <x v="1"/>
    <x v="5"/>
    <x v="0"/>
    <n v="10"/>
  </r>
  <r>
    <x v="0"/>
    <x v="6"/>
    <x v="0"/>
    <n v="2.5"/>
  </r>
  <r>
    <x v="15"/>
    <x v="8"/>
    <x v="0"/>
    <n v="10"/>
  </r>
  <r>
    <x v="1"/>
    <x v="1"/>
    <x v="0"/>
    <n v="10"/>
  </r>
  <r>
    <x v="1"/>
    <x v="4"/>
    <x v="0"/>
    <n v="10"/>
  </r>
  <r>
    <x v="1"/>
    <x v="4"/>
    <x v="1"/>
    <n v="10"/>
  </r>
  <r>
    <x v="23"/>
    <x v="4"/>
    <x v="1"/>
    <n v="7"/>
  </r>
  <r>
    <x v="1"/>
    <x v="7"/>
    <x v="0"/>
    <n v="10"/>
  </r>
  <r>
    <x v="1"/>
    <x v="5"/>
    <x v="0"/>
    <n v="10"/>
  </r>
  <r>
    <x v="7"/>
    <x v="9"/>
    <x v="0"/>
    <n v="10"/>
  </r>
  <r>
    <x v="13"/>
    <x v="1"/>
    <x v="1"/>
    <n v="2.5"/>
  </r>
  <r>
    <x v="21"/>
    <x v="4"/>
    <x v="0"/>
    <n v="7"/>
  </r>
  <r>
    <x v="0"/>
    <x v="10"/>
    <x v="0"/>
    <n v="2.5"/>
  </r>
  <r>
    <x v="1"/>
    <x v="4"/>
    <x v="0"/>
    <n v="10"/>
  </r>
  <r>
    <x v="12"/>
    <x v="3"/>
    <x v="0"/>
    <n v="10"/>
  </r>
  <r>
    <x v="1"/>
    <x v="10"/>
    <x v="0"/>
    <n v="10"/>
  </r>
  <r>
    <x v="19"/>
    <x v="6"/>
    <x v="0"/>
    <n v="2.5"/>
  </r>
  <r>
    <x v="24"/>
    <x v="0"/>
    <x v="0"/>
    <n v="10"/>
  </r>
  <r>
    <x v="13"/>
    <x v="6"/>
    <x v="1"/>
    <n v="2.5"/>
  </r>
  <r>
    <x v="0"/>
    <x v="8"/>
    <x v="1"/>
    <n v="2.5"/>
  </r>
  <r>
    <x v="13"/>
    <x v="6"/>
    <x v="1"/>
    <n v="2.5"/>
  </r>
  <r>
    <x v="1"/>
    <x v="7"/>
    <x v="0"/>
    <n v="10"/>
  </r>
  <r>
    <x v="19"/>
    <x v="5"/>
    <x v="1"/>
    <n v="2.5"/>
  </r>
  <r>
    <x v="20"/>
    <x v="10"/>
    <x v="1"/>
    <n v="7"/>
  </r>
  <r>
    <x v="22"/>
    <x v="8"/>
    <x v="1"/>
    <n v="2.5"/>
  </r>
  <r>
    <x v="0"/>
    <x v="10"/>
    <x v="1"/>
    <n v="2.5"/>
  </r>
  <r>
    <x v="19"/>
    <x v="6"/>
    <x v="0"/>
    <n v="2.5"/>
  </r>
  <r>
    <x v="0"/>
    <x v="8"/>
    <x v="0"/>
    <n v="2.5"/>
  </r>
  <r>
    <x v="1"/>
    <x v="9"/>
    <x v="0"/>
    <n v="10"/>
  </r>
  <r>
    <x v="19"/>
    <x v="1"/>
    <x v="1"/>
    <n v="2.5"/>
  </r>
  <r>
    <x v="1"/>
    <x v="5"/>
    <x v="0"/>
    <n v="10"/>
  </r>
  <r>
    <x v="0"/>
    <x v="0"/>
    <x v="1"/>
    <n v="2.5"/>
  </r>
  <r>
    <x v="19"/>
    <x v="8"/>
    <x v="1"/>
    <n v="2.5"/>
  </r>
  <r>
    <x v="0"/>
    <x v="3"/>
    <x v="1"/>
    <n v="2.5"/>
  </r>
  <r>
    <x v="13"/>
    <x v="3"/>
    <x v="0"/>
    <n v="2.5"/>
  </r>
  <r>
    <x v="1"/>
    <x v="6"/>
    <x v="1"/>
    <n v="10"/>
  </r>
  <r>
    <x v="12"/>
    <x v="0"/>
    <x v="0"/>
    <n v="10"/>
  </r>
  <r>
    <x v="1"/>
    <x v="11"/>
    <x v="0"/>
    <n v="10"/>
  </r>
  <r>
    <x v="0"/>
    <x v="4"/>
    <x v="0"/>
    <n v="2.5"/>
  </r>
  <r>
    <x v="9"/>
    <x v="9"/>
    <x v="0"/>
    <n v="3"/>
  </r>
  <r>
    <x v="1"/>
    <x v="11"/>
    <x v="1"/>
    <n v="10"/>
  </r>
  <r>
    <x v="1"/>
    <x v="9"/>
    <x v="0"/>
    <n v="10"/>
  </r>
  <r>
    <x v="1"/>
    <x v="10"/>
    <x v="0"/>
    <n v="10"/>
  </r>
  <r>
    <x v="1"/>
    <x v="11"/>
    <x v="0"/>
    <n v="10"/>
  </r>
  <r>
    <x v="9"/>
    <x v="6"/>
    <x v="1"/>
    <n v="3"/>
  </r>
  <r>
    <x v="2"/>
    <x v="5"/>
    <x v="0"/>
    <n v="10"/>
  </r>
  <r>
    <x v="1"/>
    <x v="10"/>
    <x v="0"/>
    <n v="10"/>
  </r>
  <r>
    <x v="1"/>
    <x v="6"/>
    <x v="0"/>
    <n v="10"/>
  </r>
  <r>
    <x v="3"/>
    <x v="4"/>
    <x v="0"/>
    <n v="12"/>
  </r>
  <r>
    <x v="1"/>
    <x v="11"/>
    <x v="1"/>
    <n v="10"/>
  </r>
  <r>
    <x v="1"/>
    <x v="0"/>
    <x v="0"/>
    <n v="10"/>
  </r>
  <r>
    <x v="10"/>
    <x v="0"/>
    <x v="0"/>
    <n v="10"/>
  </r>
  <r>
    <x v="1"/>
    <x v="5"/>
    <x v="0"/>
    <n v="10"/>
  </r>
  <r>
    <x v="13"/>
    <x v="3"/>
    <x v="0"/>
    <n v="2.5"/>
  </r>
  <r>
    <x v="13"/>
    <x v="5"/>
    <x v="1"/>
    <n v="2.5"/>
  </r>
  <r>
    <x v="1"/>
    <x v="7"/>
    <x v="1"/>
    <n v="10"/>
  </r>
  <r>
    <x v="2"/>
    <x v="8"/>
    <x v="1"/>
    <n v="10"/>
  </r>
  <r>
    <x v="12"/>
    <x v="2"/>
    <x v="0"/>
    <n v="10"/>
  </r>
  <r>
    <x v="13"/>
    <x v="2"/>
    <x v="1"/>
    <n v="2.5"/>
  </r>
  <r>
    <x v="0"/>
    <x v="2"/>
    <x v="0"/>
    <n v="2.5"/>
  </r>
  <r>
    <x v="2"/>
    <x v="2"/>
    <x v="1"/>
    <n v="10"/>
  </r>
  <r>
    <x v="21"/>
    <x v="2"/>
    <x v="1"/>
    <n v="7"/>
  </r>
  <r>
    <x v="13"/>
    <x v="7"/>
    <x v="0"/>
    <n v="2.5"/>
  </r>
  <r>
    <x v="20"/>
    <x v="5"/>
    <x v="1"/>
    <n v="7"/>
  </r>
  <r>
    <x v="20"/>
    <x v="0"/>
    <x v="1"/>
    <n v="7"/>
  </r>
  <r>
    <x v="0"/>
    <x v="9"/>
    <x v="1"/>
    <n v="2.5"/>
  </r>
  <r>
    <x v="13"/>
    <x v="8"/>
    <x v="1"/>
    <n v="2.5"/>
  </r>
  <r>
    <x v="20"/>
    <x v="9"/>
    <x v="1"/>
    <n v="7"/>
  </r>
  <r>
    <x v="14"/>
    <x v="11"/>
    <x v="0"/>
    <n v="2.5"/>
  </r>
  <r>
    <x v="13"/>
    <x v="6"/>
    <x v="0"/>
    <n v="2.5"/>
  </r>
  <r>
    <x v="19"/>
    <x v="10"/>
    <x v="0"/>
    <n v="2.5"/>
  </r>
  <r>
    <x v="1"/>
    <x v="0"/>
    <x v="1"/>
    <n v="10"/>
  </r>
  <r>
    <x v="1"/>
    <x v="2"/>
    <x v="1"/>
    <n v="10"/>
  </r>
  <r>
    <x v="3"/>
    <x v="0"/>
    <x v="0"/>
    <n v="12"/>
  </r>
  <r>
    <x v="11"/>
    <x v="11"/>
    <x v="1"/>
    <n v="10"/>
  </r>
  <r>
    <x v="1"/>
    <x v="7"/>
    <x v="0"/>
    <n v="10"/>
  </r>
  <r>
    <x v="1"/>
    <x v="7"/>
    <x v="0"/>
    <n v="10"/>
  </r>
  <r>
    <x v="13"/>
    <x v="9"/>
    <x v="1"/>
    <n v="2.5"/>
  </r>
  <r>
    <x v="19"/>
    <x v="10"/>
    <x v="1"/>
    <n v="2.5"/>
  </r>
  <r>
    <x v="13"/>
    <x v="7"/>
    <x v="1"/>
    <n v="2.5"/>
  </r>
  <r>
    <x v="19"/>
    <x v="1"/>
    <x v="1"/>
    <n v="2.5"/>
  </r>
  <r>
    <x v="12"/>
    <x v="8"/>
    <x v="0"/>
    <n v="10"/>
  </r>
  <r>
    <x v="1"/>
    <x v="4"/>
    <x v="0"/>
    <n v="10"/>
  </r>
  <r>
    <x v="0"/>
    <x v="10"/>
    <x v="1"/>
    <n v="2.5"/>
  </r>
  <r>
    <x v="1"/>
    <x v="9"/>
    <x v="1"/>
    <n v="10"/>
  </r>
  <r>
    <x v="25"/>
    <x v="11"/>
    <x v="1"/>
    <n v="10"/>
  </r>
  <r>
    <x v="1"/>
    <x v="10"/>
    <x v="1"/>
    <n v="10"/>
  </r>
  <r>
    <x v="1"/>
    <x v="10"/>
    <x v="1"/>
    <n v="10"/>
  </r>
  <r>
    <x v="10"/>
    <x v="6"/>
    <x v="0"/>
    <n v="10"/>
  </r>
  <r>
    <x v="1"/>
    <x v="5"/>
    <x v="0"/>
    <n v="10"/>
  </r>
  <r>
    <x v="5"/>
    <x v="4"/>
    <x v="1"/>
    <n v="7"/>
  </r>
  <r>
    <x v="1"/>
    <x v="9"/>
    <x v="1"/>
    <n v="10"/>
  </r>
  <r>
    <x v="4"/>
    <x v="5"/>
    <x v="1"/>
    <n v="7"/>
  </r>
  <r>
    <x v="0"/>
    <x v="2"/>
    <x v="0"/>
    <n v="2.5"/>
  </r>
  <r>
    <x v="1"/>
    <x v="11"/>
    <x v="0"/>
    <n v="10"/>
  </r>
  <r>
    <x v="1"/>
    <x v="5"/>
    <x v="1"/>
    <n v="10"/>
  </r>
  <r>
    <x v="1"/>
    <x v="1"/>
    <x v="0"/>
    <n v="10"/>
  </r>
  <r>
    <x v="3"/>
    <x v="3"/>
    <x v="1"/>
    <n v="12"/>
  </r>
  <r>
    <x v="1"/>
    <x v="2"/>
    <x v="0"/>
    <n v="10"/>
  </r>
  <r>
    <x v="2"/>
    <x v="7"/>
    <x v="0"/>
    <n v="10"/>
  </r>
  <r>
    <x v="2"/>
    <x v="6"/>
    <x v="0"/>
    <n v="10"/>
  </r>
  <r>
    <x v="0"/>
    <x v="9"/>
    <x v="0"/>
    <n v="2.5"/>
  </r>
  <r>
    <x v="8"/>
    <x v="4"/>
    <x v="1"/>
    <n v="2.5"/>
  </r>
  <r>
    <x v="0"/>
    <x v="2"/>
    <x v="1"/>
    <n v="2.5"/>
  </r>
  <r>
    <x v="1"/>
    <x v="9"/>
    <x v="0"/>
    <n v="10"/>
  </r>
  <r>
    <x v="3"/>
    <x v="4"/>
    <x v="0"/>
    <n v="12"/>
  </r>
  <r>
    <x v="1"/>
    <x v="9"/>
    <x v="1"/>
    <n v="10"/>
  </r>
  <r>
    <x v="26"/>
    <x v="2"/>
    <x v="1"/>
    <n v="7"/>
  </r>
  <r>
    <x v="1"/>
    <x v="8"/>
    <x v="0"/>
    <n v="10"/>
  </r>
  <r>
    <x v="1"/>
    <x v="8"/>
    <x v="1"/>
    <n v="10"/>
  </r>
  <r>
    <x v="1"/>
    <x v="6"/>
    <x v="1"/>
    <n v="10"/>
  </r>
  <r>
    <x v="14"/>
    <x v="8"/>
    <x v="1"/>
    <n v="2.5"/>
  </r>
  <r>
    <x v="7"/>
    <x v="8"/>
    <x v="1"/>
    <n v="10"/>
  </r>
  <r>
    <x v="3"/>
    <x v="3"/>
    <x v="1"/>
    <n v="12"/>
  </r>
  <r>
    <x v="0"/>
    <x v="3"/>
    <x v="0"/>
    <n v="2.5"/>
  </r>
  <r>
    <x v="1"/>
    <x v="1"/>
    <x v="0"/>
    <n v="10"/>
  </r>
  <r>
    <x v="1"/>
    <x v="6"/>
    <x v="0"/>
    <n v="10"/>
  </r>
  <r>
    <x v="3"/>
    <x v="10"/>
    <x v="1"/>
    <n v="12"/>
  </r>
  <r>
    <x v="1"/>
    <x v="11"/>
    <x v="1"/>
    <n v="10"/>
  </r>
  <r>
    <x v="13"/>
    <x v="9"/>
    <x v="1"/>
    <n v="2.5"/>
  </r>
  <r>
    <x v="1"/>
    <x v="5"/>
    <x v="1"/>
    <n v="10"/>
  </r>
  <r>
    <x v="17"/>
    <x v="8"/>
    <x v="1"/>
    <n v="2.5"/>
  </r>
  <r>
    <x v="3"/>
    <x v="3"/>
    <x v="0"/>
    <n v="12"/>
  </r>
  <r>
    <x v="1"/>
    <x v="2"/>
    <x v="0"/>
    <n v="10"/>
  </r>
  <r>
    <x v="13"/>
    <x v="5"/>
    <x v="1"/>
    <n v="2.5"/>
  </r>
  <r>
    <x v="1"/>
    <x v="9"/>
    <x v="0"/>
    <n v="10"/>
  </r>
  <r>
    <x v="2"/>
    <x v="2"/>
    <x v="1"/>
    <n v="10"/>
  </r>
  <r>
    <x v="0"/>
    <x v="11"/>
    <x v="0"/>
    <n v="2.5"/>
  </r>
  <r>
    <x v="12"/>
    <x v="7"/>
    <x v="0"/>
    <n v="10"/>
  </r>
  <r>
    <x v="2"/>
    <x v="5"/>
    <x v="1"/>
    <n v="10"/>
  </r>
  <r>
    <x v="0"/>
    <x v="10"/>
    <x v="0"/>
    <n v="2.5"/>
  </r>
  <r>
    <x v="1"/>
    <x v="0"/>
    <x v="0"/>
    <n v="10"/>
  </r>
  <r>
    <x v="12"/>
    <x v="3"/>
    <x v="1"/>
    <n v="10"/>
  </r>
  <r>
    <x v="1"/>
    <x v="5"/>
    <x v="0"/>
    <n v="10"/>
  </r>
  <r>
    <x v="5"/>
    <x v="1"/>
    <x v="0"/>
    <n v="7"/>
  </r>
  <r>
    <x v="10"/>
    <x v="2"/>
    <x v="1"/>
    <n v="10"/>
  </r>
  <r>
    <x v="0"/>
    <x v="0"/>
    <x v="0"/>
    <n v="2.5"/>
  </r>
  <r>
    <x v="6"/>
    <x v="6"/>
    <x v="1"/>
    <n v="7"/>
  </r>
  <r>
    <x v="1"/>
    <x v="2"/>
    <x v="0"/>
    <n v="10"/>
  </r>
  <r>
    <x v="1"/>
    <x v="6"/>
    <x v="0"/>
    <n v="10"/>
  </r>
  <r>
    <x v="0"/>
    <x v="3"/>
    <x v="0"/>
    <n v="2.5"/>
  </r>
  <r>
    <x v="1"/>
    <x v="3"/>
    <x v="1"/>
    <n v="10"/>
  </r>
  <r>
    <x v="0"/>
    <x v="2"/>
    <x v="1"/>
    <n v="2.5"/>
  </r>
  <r>
    <x v="20"/>
    <x v="0"/>
    <x v="1"/>
    <n v="7"/>
  </r>
  <r>
    <x v="1"/>
    <x v="8"/>
    <x v="0"/>
    <n v="10"/>
  </r>
  <r>
    <x v="27"/>
    <x v="4"/>
    <x v="1"/>
    <n v="7"/>
  </r>
  <r>
    <x v="1"/>
    <x v="6"/>
    <x v="1"/>
    <n v="10"/>
  </r>
  <r>
    <x v="28"/>
    <x v="1"/>
    <x v="0"/>
    <n v="2.5"/>
  </r>
  <r>
    <x v="1"/>
    <x v="7"/>
    <x v="0"/>
    <n v="10"/>
  </r>
  <r>
    <x v="0"/>
    <x v="3"/>
    <x v="0"/>
    <n v="2.5"/>
  </r>
  <r>
    <x v="4"/>
    <x v="3"/>
    <x v="0"/>
    <n v="7"/>
  </r>
  <r>
    <x v="1"/>
    <x v="11"/>
    <x v="0"/>
    <n v="10"/>
  </r>
  <r>
    <x v="9"/>
    <x v="1"/>
    <x v="1"/>
    <n v="3"/>
  </r>
  <r>
    <x v="1"/>
    <x v="3"/>
    <x v="0"/>
    <n v="10"/>
  </r>
  <r>
    <x v="0"/>
    <x v="7"/>
    <x v="0"/>
    <n v="2.5"/>
  </r>
  <r>
    <x v="1"/>
    <x v="8"/>
    <x v="1"/>
    <n v="10"/>
  </r>
  <r>
    <x v="1"/>
    <x v="5"/>
    <x v="0"/>
    <n v="10"/>
  </r>
  <r>
    <x v="1"/>
    <x v="5"/>
    <x v="1"/>
    <n v="10"/>
  </r>
  <r>
    <x v="3"/>
    <x v="5"/>
    <x v="0"/>
    <n v="12"/>
  </r>
  <r>
    <x v="14"/>
    <x v="3"/>
    <x v="1"/>
    <n v="2.5"/>
  </r>
  <r>
    <x v="1"/>
    <x v="3"/>
    <x v="0"/>
    <n v="10"/>
  </r>
  <r>
    <x v="1"/>
    <x v="1"/>
    <x v="0"/>
    <n v="10"/>
  </r>
  <r>
    <x v="12"/>
    <x v="6"/>
    <x v="0"/>
    <n v="10"/>
  </r>
  <r>
    <x v="2"/>
    <x v="10"/>
    <x v="1"/>
    <n v="10"/>
  </r>
  <r>
    <x v="3"/>
    <x v="9"/>
    <x v="0"/>
    <n v="12"/>
  </r>
  <r>
    <x v="0"/>
    <x v="11"/>
    <x v="0"/>
    <n v="2.5"/>
  </r>
  <r>
    <x v="10"/>
    <x v="10"/>
    <x v="0"/>
    <n v="10"/>
  </r>
  <r>
    <x v="24"/>
    <x v="6"/>
    <x v="0"/>
    <n v="10"/>
  </r>
  <r>
    <x v="1"/>
    <x v="7"/>
    <x v="1"/>
    <n v="10"/>
  </r>
  <r>
    <x v="1"/>
    <x v="5"/>
    <x v="0"/>
    <n v="10"/>
  </r>
  <r>
    <x v="11"/>
    <x v="3"/>
    <x v="1"/>
    <n v="10"/>
  </r>
  <r>
    <x v="5"/>
    <x v="4"/>
    <x v="1"/>
    <n v="7"/>
  </r>
  <r>
    <x v="20"/>
    <x v="2"/>
    <x v="0"/>
    <n v="7"/>
  </r>
  <r>
    <x v="1"/>
    <x v="6"/>
    <x v="1"/>
    <n v="10"/>
  </r>
  <r>
    <x v="22"/>
    <x v="0"/>
    <x v="0"/>
    <n v="2.5"/>
  </r>
  <r>
    <x v="1"/>
    <x v="11"/>
    <x v="1"/>
    <n v="10"/>
  </r>
  <r>
    <x v="12"/>
    <x v="7"/>
    <x v="1"/>
    <n v="10"/>
  </r>
  <r>
    <x v="20"/>
    <x v="7"/>
    <x v="1"/>
    <n v="7"/>
  </r>
  <r>
    <x v="1"/>
    <x v="5"/>
    <x v="1"/>
    <n v="10"/>
  </r>
  <r>
    <x v="6"/>
    <x v="2"/>
    <x v="1"/>
    <n v="7"/>
  </r>
  <r>
    <x v="10"/>
    <x v="6"/>
    <x v="1"/>
    <n v="10"/>
  </r>
  <r>
    <x v="0"/>
    <x v="3"/>
    <x v="0"/>
    <n v="2.5"/>
  </r>
  <r>
    <x v="1"/>
    <x v="3"/>
    <x v="0"/>
    <n v="10"/>
  </r>
  <r>
    <x v="1"/>
    <x v="6"/>
    <x v="0"/>
    <n v="10"/>
  </r>
  <r>
    <x v="0"/>
    <x v="7"/>
    <x v="1"/>
    <n v="2.5"/>
  </r>
  <r>
    <x v="13"/>
    <x v="3"/>
    <x v="1"/>
    <n v="2.5"/>
  </r>
  <r>
    <x v="3"/>
    <x v="1"/>
    <x v="1"/>
    <n v="12"/>
  </r>
  <r>
    <x v="1"/>
    <x v="7"/>
    <x v="1"/>
    <n v="10"/>
  </r>
  <r>
    <x v="0"/>
    <x v="5"/>
    <x v="1"/>
    <n v="2.5"/>
  </r>
  <r>
    <x v="1"/>
    <x v="8"/>
    <x v="1"/>
    <n v="10"/>
  </r>
  <r>
    <x v="1"/>
    <x v="11"/>
    <x v="1"/>
    <n v="10"/>
  </r>
  <r>
    <x v="3"/>
    <x v="10"/>
    <x v="0"/>
    <n v="12"/>
  </r>
  <r>
    <x v="23"/>
    <x v="11"/>
    <x v="0"/>
    <n v="7"/>
  </r>
  <r>
    <x v="1"/>
    <x v="3"/>
    <x v="0"/>
    <n v="10"/>
  </r>
  <r>
    <x v="2"/>
    <x v="3"/>
    <x v="1"/>
    <n v="10"/>
  </r>
  <r>
    <x v="13"/>
    <x v="11"/>
    <x v="0"/>
    <n v="2.5"/>
  </r>
  <r>
    <x v="9"/>
    <x v="4"/>
    <x v="0"/>
    <n v="3"/>
  </r>
  <r>
    <x v="1"/>
    <x v="9"/>
    <x v="0"/>
    <n v="10"/>
  </r>
  <r>
    <x v="13"/>
    <x v="4"/>
    <x v="0"/>
    <n v="2.5"/>
  </r>
  <r>
    <x v="1"/>
    <x v="7"/>
    <x v="1"/>
    <n v="10"/>
  </r>
  <r>
    <x v="0"/>
    <x v="1"/>
    <x v="1"/>
    <n v="2.5"/>
  </r>
  <r>
    <x v="0"/>
    <x v="3"/>
    <x v="1"/>
    <n v="2.5"/>
  </r>
  <r>
    <x v="24"/>
    <x v="2"/>
    <x v="0"/>
    <n v="10"/>
  </r>
  <r>
    <x v="1"/>
    <x v="5"/>
    <x v="0"/>
    <n v="10"/>
  </r>
  <r>
    <x v="0"/>
    <x v="1"/>
    <x v="1"/>
    <n v="2.5"/>
  </r>
  <r>
    <x v="1"/>
    <x v="5"/>
    <x v="0"/>
    <n v="10"/>
  </r>
  <r>
    <x v="12"/>
    <x v="7"/>
    <x v="0"/>
    <n v="10"/>
  </r>
  <r>
    <x v="7"/>
    <x v="8"/>
    <x v="1"/>
    <n v="10"/>
  </r>
  <r>
    <x v="2"/>
    <x v="11"/>
    <x v="1"/>
    <n v="10"/>
  </r>
  <r>
    <x v="1"/>
    <x v="7"/>
    <x v="0"/>
    <n v="10"/>
  </r>
  <r>
    <x v="9"/>
    <x v="1"/>
    <x v="0"/>
    <n v="3"/>
  </r>
  <r>
    <x v="1"/>
    <x v="0"/>
    <x v="1"/>
    <n v="10"/>
  </r>
  <r>
    <x v="12"/>
    <x v="4"/>
    <x v="0"/>
    <n v="10"/>
  </r>
  <r>
    <x v="1"/>
    <x v="5"/>
    <x v="0"/>
    <n v="10"/>
  </r>
  <r>
    <x v="9"/>
    <x v="10"/>
    <x v="0"/>
    <n v="3"/>
  </r>
  <r>
    <x v="1"/>
    <x v="6"/>
    <x v="1"/>
    <n v="10"/>
  </r>
  <r>
    <x v="13"/>
    <x v="9"/>
    <x v="1"/>
    <n v="2.5"/>
  </r>
  <r>
    <x v="19"/>
    <x v="4"/>
    <x v="0"/>
    <n v="2.5"/>
  </r>
  <r>
    <x v="19"/>
    <x v="10"/>
    <x v="0"/>
    <n v="2.5"/>
  </r>
  <r>
    <x v="13"/>
    <x v="3"/>
    <x v="1"/>
    <n v="2.5"/>
  </r>
  <r>
    <x v="1"/>
    <x v="6"/>
    <x v="1"/>
    <n v="10"/>
  </r>
  <r>
    <x v="0"/>
    <x v="5"/>
    <x v="1"/>
    <n v="2.5"/>
  </r>
  <r>
    <x v="12"/>
    <x v="2"/>
    <x v="1"/>
    <n v="10"/>
  </r>
  <r>
    <x v="1"/>
    <x v="5"/>
    <x v="1"/>
    <n v="10"/>
  </r>
  <r>
    <x v="12"/>
    <x v="0"/>
    <x v="0"/>
    <n v="10"/>
  </r>
  <r>
    <x v="1"/>
    <x v="2"/>
    <x v="0"/>
    <n v="10"/>
  </r>
  <r>
    <x v="13"/>
    <x v="7"/>
    <x v="1"/>
    <n v="2.5"/>
  </r>
  <r>
    <x v="13"/>
    <x v="1"/>
    <x v="0"/>
    <n v="2.5"/>
  </r>
  <r>
    <x v="1"/>
    <x v="4"/>
    <x v="1"/>
    <n v="10"/>
  </r>
  <r>
    <x v="1"/>
    <x v="1"/>
    <x v="0"/>
    <n v="10"/>
  </r>
  <r>
    <x v="13"/>
    <x v="1"/>
    <x v="0"/>
    <n v="2.5"/>
  </r>
  <r>
    <x v="1"/>
    <x v="6"/>
    <x v="1"/>
    <n v="10"/>
  </r>
  <r>
    <x v="14"/>
    <x v="2"/>
    <x v="0"/>
    <n v="2.5"/>
  </r>
  <r>
    <x v="1"/>
    <x v="0"/>
    <x v="0"/>
    <n v="10"/>
  </r>
  <r>
    <x v="0"/>
    <x v="2"/>
    <x v="0"/>
    <n v="2.5"/>
  </r>
  <r>
    <x v="0"/>
    <x v="8"/>
    <x v="1"/>
    <n v="2.5"/>
  </r>
  <r>
    <x v="2"/>
    <x v="6"/>
    <x v="1"/>
    <n v="10"/>
  </r>
  <r>
    <x v="1"/>
    <x v="10"/>
    <x v="1"/>
    <n v="10"/>
  </r>
  <r>
    <x v="13"/>
    <x v="5"/>
    <x v="0"/>
    <n v="2.5"/>
  </r>
  <r>
    <x v="0"/>
    <x v="5"/>
    <x v="0"/>
    <n v="2.5"/>
  </r>
  <r>
    <x v="26"/>
    <x v="10"/>
    <x v="0"/>
    <n v="7"/>
  </r>
  <r>
    <x v="1"/>
    <x v="0"/>
    <x v="1"/>
    <n v="10"/>
  </r>
  <r>
    <x v="1"/>
    <x v="4"/>
    <x v="0"/>
    <n v="10"/>
  </r>
  <r>
    <x v="10"/>
    <x v="6"/>
    <x v="0"/>
    <n v="10"/>
  </r>
  <r>
    <x v="0"/>
    <x v="5"/>
    <x v="1"/>
    <n v="2.5"/>
  </r>
  <r>
    <x v="17"/>
    <x v="1"/>
    <x v="0"/>
    <n v="2.5"/>
  </r>
  <r>
    <x v="19"/>
    <x v="6"/>
    <x v="0"/>
    <n v="2.5"/>
  </r>
  <r>
    <x v="1"/>
    <x v="0"/>
    <x v="0"/>
    <n v="10"/>
  </r>
  <r>
    <x v="25"/>
    <x v="9"/>
    <x v="1"/>
    <n v="10"/>
  </r>
  <r>
    <x v="1"/>
    <x v="8"/>
    <x v="0"/>
    <n v="10"/>
  </r>
  <r>
    <x v="4"/>
    <x v="5"/>
    <x v="0"/>
    <n v="7"/>
  </r>
  <r>
    <x v="2"/>
    <x v="3"/>
    <x v="0"/>
    <n v="10"/>
  </r>
  <r>
    <x v="1"/>
    <x v="9"/>
    <x v="1"/>
    <n v="10"/>
  </r>
  <r>
    <x v="2"/>
    <x v="4"/>
    <x v="0"/>
    <n v="10"/>
  </r>
  <r>
    <x v="18"/>
    <x v="10"/>
    <x v="1"/>
    <n v="2.5"/>
  </r>
  <r>
    <x v="13"/>
    <x v="9"/>
    <x v="0"/>
    <n v="2.5"/>
  </r>
  <r>
    <x v="1"/>
    <x v="7"/>
    <x v="1"/>
    <n v="10"/>
  </r>
  <r>
    <x v="13"/>
    <x v="3"/>
    <x v="0"/>
    <n v="2.5"/>
  </r>
  <r>
    <x v="1"/>
    <x v="4"/>
    <x v="0"/>
    <n v="10"/>
  </r>
  <r>
    <x v="2"/>
    <x v="4"/>
    <x v="1"/>
    <n v="10"/>
  </r>
  <r>
    <x v="0"/>
    <x v="0"/>
    <x v="1"/>
    <n v="2.5"/>
  </r>
  <r>
    <x v="0"/>
    <x v="7"/>
    <x v="0"/>
    <n v="2.5"/>
  </r>
  <r>
    <x v="2"/>
    <x v="5"/>
    <x v="0"/>
    <n v="10"/>
  </r>
  <r>
    <x v="0"/>
    <x v="5"/>
    <x v="1"/>
    <n v="2.5"/>
  </r>
  <r>
    <x v="1"/>
    <x v="1"/>
    <x v="1"/>
    <n v="10"/>
  </r>
  <r>
    <x v="28"/>
    <x v="9"/>
    <x v="1"/>
    <n v="2.5"/>
  </r>
  <r>
    <x v="3"/>
    <x v="4"/>
    <x v="1"/>
    <n v="12"/>
  </r>
  <r>
    <x v="5"/>
    <x v="4"/>
    <x v="1"/>
    <n v="7"/>
  </r>
  <r>
    <x v="1"/>
    <x v="6"/>
    <x v="1"/>
    <n v="10"/>
  </r>
  <r>
    <x v="0"/>
    <x v="0"/>
    <x v="0"/>
    <n v="2.5"/>
  </r>
  <r>
    <x v="1"/>
    <x v="2"/>
    <x v="1"/>
    <n v="10"/>
  </r>
  <r>
    <x v="1"/>
    <x v="7"/>
    <x v="0"/>
    <n v="10"/>
  </r>
  <r>
    <x v="1"/>
    <x v="3"/>
    <x v="1"/>
    <n v="10"/>
  </r>
  <r>
    <x v="22"/>
    <x v="8"/>
    <x v="1"/>
    <n v="2.5"/>
  </r>
  <r>
    <x v="3"/>
    <x v="0"/>
    <x v="1"/>
    <n v="12"/>
  </r>
  <r>
    <x v="10"/>
    <x v="7"/>
    <x v="0"/>
    <n v="10"/>
  </r>
  <r>
    <x v="13"/>
    <x v="6"/>
    <x v="0"/>
    <n v="2.5"/>
  </r>
  <r>
    <x v="9"/>
    <x v="9"/>
    <x v="0"/>
    <n v="3"/>
  </r>
  <r>
    <x v="12"/>
    <x v="6"/>
    <x v="1"/>
    <n v="10"/>
  </r>
  <r>
    <x v="1"/>
    <x v="8"/>
    <x v="0"/>
    <n v="10"/>
  </r>
  <r>
    <x v="1"/>
    <x v="11"/>
    <x v="1"/>
    <n v="10"/>
  </r>
  <r>
    <x v="13"/>
    <x v="9"/>
    <x v="0"/>
    <n v="2.5"/>
  </r>
  <r>
    <x v="1"/>
    <x v="5"/>
    <x v="1"/>
    <n v="10"/>
  </r>
  <r>
    <x v="1"/>
    <x v="4"/>
    <x v="1"/>
    <n v="10"/>
  </r>
  <r>
    <x v="0"/>
    <x v="4"/>
    <x v="0"/>
    <n v="2.5"/>
  </r>
  <r>
    <x v="10"/>
    <x v="9"/>
    <x v="1"/>
    <n v="10"/>
  </r>
  <r>
    <x v="2"/>
    <x v="9"/>
    <x v="1"/>
    <n v="10"/>
  </r>
  <r>
    <x v="13"/>
    <x v="6"/>
    <x v="0"/>
    <n v="2.5"/>
  </r>
  <r>
    <x v="13"/>
    <x v="3"/>
    <x v="0"/>
    <n v="2.5"/>
  </r>
  <r>
    <x v="1"/>
    <x v="6"/>
    <x v="0"/>
    <n v="10"/>
  </r>
  <r>
    <x v="2"/>
    <x v="6"/>
    <x v="0"/>
    <n v="10"/>
  </r>
  <r>
    <x v="2"/>
    <x v="10"/>
    <x v="0"/>
    <n v="10"/>
  </r>
  <r>
    <x v="0"/>
    <x v="10"/>
    <x v="1"/>
    <n v="2.5"/>
  </r>
  <r>
    <x v="15"/>
    <x v="4"/>
    <x v="0"/>
    <n v="10"/>
  </r>
  <r>
    <x v="4"/>
    <x v="4"/>
    <x v="1"/>
    <n v="7"/>
  </r>
  <r>
    <x v="3"/>
    <x v="11"/>
    <x v="0"/>
    <n v="12"/>
  </r>
  <r>
    <x v="4"/>
    <x v="3"/>
    <x v="1"/>
    <n v="7"/>
  </r>
  <r>
    <x v="1"/>
    <x v="5"/>
    <x v="0"/>
    <n v="10"/>
  </r>
  <r>
    <x v="4"/>
    <x v="11"/>
    <x v="0"/>
    <n v="7"/>
  </r>
  <r>
    <x v="1"/>
    <x v="2"/>
    <x v="1"/>
    <n v="10"/>
  </r>
  <r>
    <x v="20"/>
    <x v="8"/>
    <x v="1"/>
    <n v="7"/>
  </r>
  <r>
    <x v="0"/>
    <x v="6"/>
    <x v="0"/>
    <n v="2.5"/>
  </r>
  <r>
    <x v="1"/>
    <x v="3"/>
    <x v="0"/>
    <n v="10"/>
  </r>
  <r>
    <x v="0"/>
    <x v="9"/>
    <x v="1"/>
    <n v="2.5"/>
  </r>
  <r>
    <x v="12"/>
    <x v="0"/>
    <x v="1"/>
    <n v="10"/>
  </r>
  <r>
    <x v="26"/>
    <x v="8"/>
    <x v="0"/>
    <n v="7"/>
  </r>
  <r>
    <x v="0"/>
    <x v="11"/>
    <x v="1"/>
    <n v="2.5"/>
  </r>
  <r>
    <x v="0"/>
    <x v="8"/>
    <x v="1"/>
    <n v="2.5"/>
  </r>
  <r>
    <x v="1"/>
    <x v="3"/>
    <x v="1"/>
    <n v="10"/>
  </r>
  <r>
    <x v="1"/>
    <x v="0"/>
    <x v="1"/>
    <n v="10"/>
  </r>
  <r>
    <x v="1"/>
    <x v="11"/>
    <x v="1"/>
    <n v="10"/>
  </r>
  <r>
    <x v="1"/>
    <x v="2"/>
    <x v="0"/>
    <n v="10"/>
  </r>
  <r>
    <x v="8"/>
    <x v="7"/>
    <x v="1"/>
    <n v="2.5"/>
  </r>
  <r>
    <x v="18"/>
    <x v="7"/>
    <x v="0"/>
    <n v="2.5"/>
  </r>
  <r>
    <x v="1"/>
    <x v="3"/>
    <x v="1"/>
    <n v="10"/>
  </r>
  <r>
    <x v="13"/>
    <x v="11"/>
    <x v="1"/>
    <n v="2.5"/>
  </r>
  <r>
    <x v="20"/>
    <x v="11"/>
    <x v="0"/>
    <n v="7"/>
  </r>
  <r>
    <x v="1"/>
    <x v="11"/>
    <x v="1"/>
    <n v="10"/>
  </r>
  <r>
    <x v="12"/>
    <x v="9"/>
    <x v="0"/>
    <n v="10"/>
  </r>
  <r>
    <x v="1"/>
    <x v="3"/>
    <x v="1"/>
    <n v="10"/>
  </r>
  <r>
    <x v="20"/>
    <x v="0"/>
    <x v="0"/>
    <n v="7"/>
  </r>
  <r>
    <x v="2"/>
    <x v="3"/>
    <x v="1"/>
    <n v="10"/>
  </r>
  <r>
    <x v="1"/>
    <x v="2"/>
    <x v="1"/>
    <n v="10"/>
  </r>
  <r>
    <x v="1"/>
    <x v="7"/>
    <x v="0"/>
    <n v="10"/>
  </r>
  <r>
    <x v="0"/>
    <x v="5"/>
    <x v="0"/>
    <n v="2.5"/>
  </r>
  <r>
    <x v="6"/>
    <x v="0"/>
    <x v="1"/>
    <n v="7"/>
  </r>
  <r>
    <x v="27"/>
    <x v="6"/>
    <x v="1"/>
    <n v="7"/>
  </r>
  <r>
    <x v="13"/>
    <x v="7"/>
    <x v="0"/>
    <n v="2.5"/>
  </r>
  <r>
    <x v="17"/>
    <x v="10"/>
    <x v="0"/>
    <n v="2.5"/>
  </r>
  <r>
    <x v="1"/>
    <x v="6"/>
    <x v="1"/>
    <n v="10"/>
  </r>
  <r>
    <x v="12"/>
    <x v="1"/>
    <x v="0"/>
    <n v="10"/>
  </r>
  <r>
    <x v="0"/>
    <x v="3"/>
    <x v="1"/>
    <n v="2.5"/>
  </r>
  <r>
    <x v="13"/>
    <x v="3"/>
    <x v="1"/>
    <n v="2.5"/>
  </r>
  <r>
    <x v="1"/>
    <x v="8"/>
    <x v="0"/>
    <n v="10"/>
  </r>
  <r>
    <x v="13"/>
    <x v="6"/>
    <x v="0"/>
    <n v="2.5"/>
  </r>
  <r>
    <x v="13"/>
    <x v="9"/>
    <x v="0"/>
    <n v="2.5"/>
  </r>
  <r>
    <x v="0"/>
    <x v="7"/>
    <x v="0"/>
    <n v="2.5"/>
  </r>
  <r>
    <x v="1"/>
    <x v="6"/>
    <x v="0"/>
    <n v="10"/>
  </r>
  <r>
    <x v="0"/>
    <x v="3"/>
    <x v="0"/>
    <n v="2.5"/>
  </r>
  <r>
    <x v="24"/>
    <x v="0"/>
    <x v="0"/>
    <n v="10"/>
  </r>
  <r>
    <x v="1"/>
    <x v="11"/>
    <x v="1"/>
    <n v="10"/>
  </r>
  <r>
    <x v="14"/>
    <x v="0"/>
    <x v="1"/>
    <n v="2.5"/>
  </r>
  <r>
    <x v="2"/>
    <x v="6"/>
    <x v="0"/>
    <n v="10"/>
  </r>
  <r>
    <x v="1"/>
    <x v="5"/>
    <x v="0"/>
    <n v="10"/>
  </r>
  <r>
    <x v="29"/>
    <x v="7"/>
    <x v="1"/>
    <n v="8"/>
  </r>
  <r>
    <x v="1"/>
    <x v="5"/>
    <x v="1"/>
    <n v="10"/>
  </r>
  <r>
    <x v="9"/>
    <x v="3"/>
    <x v="1"/>
    <n v="3"/>
  </r>
  <r>
    <x v="1"/>
    <x v="8"/>
    <x v="0"/>
    <n v="10"/>
  </r>
  <r>
    <x v="1"/>
    <x v="8"/>
    <x v="0"/>
    <n v="10"/>
  </r>
  <r>
    <x v="1"/>
    <x v="3"/>
    <x v="1"/>
    <n v="10"/>
  </r>
  <r>
    <x v="1"/>
    <x v="10"/>
    <x v="1"/>
    <n v="10"/>
  </r>
  <r>
    <x v="1"/>
    <x v="3"/>
    <x v="1"/>
    <n v="10"/>
  </r>
  <r>
    <x v="25"/>
    <x v="9"/>
    <x v="0"/>
    <n v="10"/>
  </r>
  <r>
    <x v="1"/>
    <x v="6"/>
    <x v="1"/>
    <n v="10"/>
  </r>
  <r>
    <x v="2"/>
    <x v="11"/>
    <x v="1"/>
    <n v="10"/>
  </r>
  <r>
    <x v="1"/>
    <x v="11"/>
    <x v="1"/>
    <n v="10"/>
  </r>
  <r>
    <x v="1"/>
    <x v="5"/>
    <x v="1"/>
    <n v="10"/>
  </r>
  <r>
    <x v="13"/>
    <x v="4"/>
    <x v="1"/>
    <n v="2.5"/>
  </r>
  <r>
    <x v="1"/>
    <x v="2"/>
    <x v="1"/>
    <n v="10"/>
  </r>
  <r>
    <x v="23"/>
    <x v="9"/>
    <x v="1"/>
    <n v="7"/>
  </r>
  <r>
    <x v="1"/>
    <x v="11"/>
    <x v="0"/>
    <n v="10"/>
  </r>
  <r>
    <x v="1"/>
    <x v="9"/>
    <x v="0"/>
    <n v="10"/>
  </r>
  <r>
    <x v="1"/>
    <x v="6"/>
    <x v="1"/>
    <n v="10"/>
  </r>
  <r>
    <x v="1"/>
    <x v="2"/>
    <x v="0"/>
    <n v="10"/>
  </r>
  <r>
    <x v="13"/>
    <x v="0"/>
    <x v="1"/>
    <n v="2.5"/>
  </r>
  <r>
    <x v="9"/>
    <x v="8"/>
    <x v="0"/>
    <n v="3"/>
  </r>
  <r>
    <x v="1"/>
    <x v="5"/>
    <x v="1"/>
    <n v="10"/>
  </r>
  <r>
    <x v="13"/>
    <x v="5"/>
    <x v="0"/>
    <n v="2.5"/>
  </r>
  <r>
    <x v="11"/>
    <x v="3"/>
    <x v="1"/>
    <n v="10"/>
  </r>
  <r>
    <x v="3"/>
    <x v="2"/>
    <x v="1"/>
    <n v="12"/>
  </r>
  <r>
    <x v="18"/>
    <x v="4"/>
    <x v="1"/>
    <n v="2.5"/>
  </r>
  <r>
    <x v="0"/>
    <x v="7"/>
    <x v="1"/>
    <n v="2.5"/>
  </r>
  <r>
    <x v="13"/>
    <x v="4"/>
    <x v="0"/>
    <n v="2.5"/>
  </r>
  <r>
    <x v="2"/>
    <x v="11"/>
    <x v="1"/>
    <n v="10"/>
  </r>
  <r>
    <x v="6"/>
    <x v="4"/>
    <x v="1"/>
    <n v="7"/>
  </r>
  <r>
    <x v="1"/>
    <x v="0"/>
    <x v="1"/>
    <n v="10"/>
  </r>
  <r>
    <x v="1"/>
    <x v="11"/>
    <x v="1"/>
    <n v="10"/>
  </r>
  <r>
    <x v="3"/>
    <x v="5"/>
    <x v="0"/>
    <n v="12"/>
  </r>
  <r>
    <x v="1"/>
    <x v="6"/>
    <x v="0"/>
    <n v="10"/>
  </r>
  <r>
    <x v="1"/>
    <x v="1"/>
    <x v="0"/>
    <n v="10"/>
  </r>
  <r>
    <x v="1"/>
    <x v="1"/>
    <x v="1"/>
    <n v="10"/>
  </r>
  <r>
    <x v="9"/>
    <x v="3"/>
    <x v="0"/>
    <n v="3"/>
  </r>
  <r>
    <x v="0"/>
    <x v="9"/>
    <x v="0"/>
    <n v="2.5"/>
  </r>
  <r>
    <x v="0"/>
    <x v="2"/>
    <x v="0"/>
    <n v="2.5"/>
  </r>
  <r>
    <x v="17"/>
    <x v="11"/>
    <x v="0"/>
    <n v="2.5"/>
  </r>
  <r>
    <x v="1"/>
    <x v="3"/>
    <x v="1"/>
    <n v="10"/>
  </r>
  <r>
    <x v="24"/>
    <x v="7"/>
    <x v="0"/>
    <n v="10"/>
  </r>
  <r>
    <x v="0"/>
    <x v="9"/>
    <x v="1"/>
    <n v="2.5"/>
  </r>
  <r>
    <x v="12"/>
    <x v="9"/>
    <x v="0"/>
    <n v="10"/>
  </r>
  <r>
    <x v="3"/>
    <x v="6"/>
    <x v="0"/>
    <n v="12"/>
  </r>
  <r>
    <x v="0"/>
    <x v="3"/>
    <x v="0"/>
    <n v="2.5"/>
  </r>
  <r>
    <x v="1"/>
    <x v="1"/>
    <x v="0"/>
    <n v="10"/>
  </r>
  <r>
    <x v="26"/>
    <x v="9"/>
    <x v="1"/>
    <n v="7"/>
  </r>
  <r>
    <x v="1"/>
    <x v="11"/>
    <x v="0"/>
    <n v="10"/>
  </r>
  <r>
    <x v="6"/>
    <x v="3"/>
    <x v="0"/>
    <n v="7"/>
  </r>
  <r>
    <x v="13"/>
    <x v="3"/>
    <x v="0"/>
    <n v="2.5"/>
  </r>
  <r>
    <x v="7"/>
    <x v="3"/>
    <x v="0"/>
    <n v="10"/>
  </r>
  <r>
    <x v="13"/>
    <x v="1"/>
    <x v="0"/>
    <n v="2.5"/>
  </r>
  <r>
    <x v="3"/>
    <x v="4"/>
    <x v="0"/>
    <n v="12"/>
  </r>
  <r>
    <x v="13"/>
    <x v="7"/>
    <x v="0"/>
    <n v="2.5"/>
  </r>
  <r>
    <x v="4"/>
    <x v="6"/>
    <x v="0"/>
    <n v="7"/>
  </r>
  <r>
    <x v="1"/>
    <x v="4"/>
    <x v="1"/>
    <n v="10"/>
  </r>
  <r>
    <x v="1"/>
    <x v="3"/>
    <x v="0"/>
    <n v="10"/>
  </r>
  <r>
    <x v="1"/>
    <x v="7"/>
    <x v="0"/>
    <n v="10"/>
  </r>
  <r>
    <x v="9"/>
    <x v="2"/>
    <x v="0"/>
    <n v="3"/>
  </r>
  <r>
    <x v="12"/>
    <x v="2"/>
    <x v="1"/>
    <n v="10"/>
  </r>
  <r>
    <x v="23"/>
    <x v="11"/>
    <x v="0"/>
    <n v="7"/>
  </r>
  <r>
    <x v="2"/>
    <x v="5"/>
    <x v="1"/>
    <n v="10"/>
  </r>
  <r>
    <x v="0"/>
    <x v="3"/>
    <x v="1"/>
    <n v="2.5"/>
  </r>
  <r>
    <x v="3"/>
    <x v="10"/>
    <x v="1"/>
    <n v="12"/>
  </r>
  <r>
    <x v="1"/>
    <x v="9"/>
    <x v="1"/>
    <n v="10"/>
  </r>
  <r>
    <x v="22"/>
    <x v="7"/>
    <x v="0"/>
    <n v="2.5"/>
  </r>
  <r>
    <x v="1"/>
    <x v="5"/>
    <x v="1"/>
    <n v="10"/>
  </r>
  <r>
    <x v="22"/>
    <x v="3"/>
    <x v="1"/>
    <n v="2.5"/>
  </r>
  <r>
    <x v="12"/>
    <x v="11"/>
    <x v="0"/>
    <n v="10"/>
  </r>
  <r>
    <x v="20"/>
    <x v="4"/>
    <x v="1"/>
    <n v="7"/>
  </r>
  <r>
    <x v="1"/>
    <x v="10"/>
    <x v="1"/>
    <n v="10"/>
  </r>
  <r>
    <x v="1"/>
    <x v="6"/>
    <x v="1"/>
    <n v="10"/>
  </r>
  <r>
    <x v="2"/>
    <x v="6"/>
    <x v="1"/>
    <n v="10"/>
  </r>
  <r>
    <x v="1"/>
    <x v="0"/>
    <x v="0"/>
    <n v="10"/>
  </r>
  <r>
    <x v="1"/>
    <x v="8"/>
    <x v="0"/>
    <n v="10"/>
  </r>
  <r>
    <x v="1"/>
    <x v="3"/>
    <x v="0"/>
    <n v="10"/>
  </r>
  <r>
    <x v="19"/>
    <x v="8"/>
    <x v="0"/>
    <n v="2.5"/>
  </r>
  <r>
    <x v="25"/>
    <x v="2"/>
    <x v="1"/>
    <n v="10"/>
  </r>
  <r>
    <x v="1"/>
    <x v="8"/>
    <x v="0"/>
    <n v="10"/>
  </r>
  <r>
    <x v="13"/>
    <x v="0"/>
    <x v="0"/>
    <n v="2.5"/>
  </r>
  <r>
    <x v="0"/>
    <x v="8"/>
    <x v="0"/>
    <n v="2.5"/>
  </r>
  <r>
    <x v="23"/>
    <x v="10"/>
    <x v="1"/>
    <n v="7"/>
  </r>
  <r>
    <x v="1"/>
    <x v="2"/>
    <x v="0"/>
    <n v="10"/>
  </r>
  <r>
    <x v="7"/>
    <x v="5"/>
    <x v="1"/>
    <n v="10"/>
  </r>
  <r>
    <x v="1"/>
    <x v="8"/>
    <x v="1"/>
    <n v="10"/>
  </r>
  <r>
    <x v="22"/>
    <x v="5"/>
    <x v="1"/>
    <n v="2.5"/>
  </r>
  <r>
    <x v="1"/>
    <x v="8"/>
    <x v="1"/>
    <n v="10"/>
  </r>
  <r>
    <x v="1"/>
    <x v="11"/>
    <x v="0"/>
    <n v="10"/>
  </r>
  <r>
    <x v="0"/>
    <x v="3"/>
    <x v="1"/>
    <n v="2.5"/>
  </r>
  <r>
    <x v="28"/>
    <x v="11"/>
    <x v="1"/>
    <n v="2.5"/>
  </r>
  <r>
    <x v="19"/>
    <x v="10"/>
    <x v="0"/>
    <n v="2.5"/>
  </r>
  <r>
    <x v="15"/>
    <x v="7"/>
    <x v="0"/>
    <n v="10"/>
  </r>
  <r>
    <x v="1"/>
    <x v="7"/>
    <x v="1"/>
    <n v="10"/>
  </r>
  <r>
    <x v="1"/>
    <x v="10"/>
    <x v="1"/>
    <n v="10"/>
  </r>
  <r>
    <x v="1"/>
    <x v="2"/>
    <x v="0"/>
    <n v="10"/>
  </r>
  <r>
    <x v="0"/>
    <x v="11"/>
    <x v="1"/>
    <n v="2.5"/>
  </r>
  <r>
    <x v="0"/>
    <x v="2"/>
    <x v="0"/>
    <n v="2.5"/>
  </r>
  <r>
    <x v="1"/>
    <x v="2"/>
    <x v="0"/>
    <n v="10"/>
  </r>
  <r>
    <x v="2"/>
    <x v="7"/>
    <x v="1"/>
    <n v="10"/>
  </r>
  <r>
    <x v="0"/>
    <x v="8"/>
    <x v="0"/>
    <n v="2.5"/>
  </r>
  <r>
    <x v="1"/>
    <x v="4"/>
    <x v="1"/>
    <n v="10"/>
  </r>
  <r>
    <x v="23"/>
    <x v="1"/>
    <x v="1"/>
    <n v="7"/>
  </r>
  <r>
    <x v="0"/>
    <x v="8"/>
    <x v="1"/>
    <n v="2.5"/>
  </r>
  <r>
    <x v="0"/>
    <x v="10"/>
    <x v="0"/>
    <n v="2.5"/>
  </r>
  <r>
    <x v="1"/>
    <x v="8"/>
    <x v="0"/>
    <n v="10"/>
  </r>
  <r>
    <x v="21"/>
    <x v="8"/>
    <x v="1"/>
    <n v="7"/>
  </r>
  <r>
    <x v="2"/>
    <x v="9"/>
    <x v="1"/>
    <n v="10"/>
  </r>
  <r>
    <x v="6"/>
    <x v="2"/>
    <x v="0"/>
    <n v="7"/>
  </r>
  <r>
    <x v="1"/>
    <x v="1"/>
    <x v="0"/>
    <n v="10"/>
  </r>
  <r>
    <x v="1"/>
    <x v="8"/>
    <x v="0"/>
    <n v="10"/>
  </r>
  <r>
    <x v="15"/>
    <x v="7"/>
    <x v="0"/>
    <n v="10"/>
  </r>
  <r>
    <x v="1"/>
    <x v="7"/>
    <x v="0"/>
    <n v="10"/>
  </r>
  <r>
    <x v="12"/>
    <x v="6"/>
    <x v="0"/>
    <n v="10"/>
  </r>
  <r>
    <x v="1"/>
    <x v="1"/>
    <x v="0"/>
    <n v="10"/>
  </r>
  <r>
    <x v="1"/>
    <x v="1"/>
    <x v="1"/>
    <n v="10"/>
  </r>
  <r>
    <x v="3"/>
    <x v="1"/>
    <x v="1"/>
    <n v="12"/>
  </r>
  <r>
    <x v="1"/>
    <x v="8"/>
    <x v="0"/>
    <n v="10"/>
  </r>
  <r>
    <x v="13"/>
    <x v="8"/>
    <x v="0"/>
    <n v="2.5"/>
  </r>
  <r>
    <x v="1"/>
    <x v="0"/>
    <x v="0"/>
    <n v="10"/>
  </r>
  <r>
    <x v="0"/>
    <x v="0"/>
    <x v="1"/>
    <n v="2.5"/>
  </r>
  <r>
    <x v="1"/>
    <x v="3"/>
    <x v="0"/>
    <n v="10"/>
  </r>
  <r>
    <x v="2"/>
    <x v="1"/>
    <x v="1"/>
    <n v="10"/>
  </r>
  <r>
    <x v="4"/>
    <x v="8"/>
    <x v="1"/>
    <n v="7"/>
  </r>
  <r>
    <x v="1"/>
    <x v="5"/>
    <x v="0"/>
    <n v="10"/>
  </r>
  <r>
    <x v="0"/>
    <x v="6"/>
    <x v="0"/>
    <n v="2.5"/>
  </r>
  <r>
    <x v="8"/>
    <x v="4"/>
    <x v="1"/>
    <n v="2.5"/>
  </r>
  <r>
    <x v="0"/>
    <x v="10"/>
    <x v="0"/>
    <n v="2.5"/>
  </r>
  <r>
    <x v="13"/>
    <x v="6"/>
    <x v="0"/>
    <n v="2.5"/>
  </r>
  <r>
    <x v="13"/>
    <x v="11"/>
    <x v="1"/>
    <n v="2.5"/>
  </r>
  <r>
    <x v="7"/>
    <x v="7"/>
    <x v="0"/>
    <n v="10"/>
  </r>
  <r>
    <x v="13"/>
    <x v="9"/>
    <x v="1"/>
    <n v="2.5"/>
  </r>
  <r>
    <x v="1"/>
    <x v="6"/>
    <x v="1"/>
    <n v="10"/>
  </r>
  <r>
    <x v="9"/>
    <x v="7"/>
    <x v="1"/>
    <n v="3"/>
  </r>
  <r>
    <x v="2"/>
    <x v="2"/>
    <x v="1"/>
    <n v="10"/>
  </r>
  <r>
    <x v="1"/>
    <x v="10"/>
    <x v="0"/>
    <n v="10"/>
  </r>
  <r>
    <x v="1"/>
    <x v="11"/>
    <x v="1"/>
    <n v="10"/>
  </r>
  <r>
    <x v="1"/>
    <x v="10"/>
    <x v="0"/>
    <n v="10"/>
  </r>
  <r>
    <x v="12"/>
    <x v="2"/>
    <x v="0"/>
    <n v="10"/>
  </r>
  <r>
    <x v="0"/>
    <x v="5"/>
    <x v="1"/>
    <n v="2.5"/>
  </r>
  <r>
    <x v="1"/>
    <x v="9"/>
    <x v="0"/>
    <n v="10"/>
  </r>
  <r>
    <x v="1"/>
    <x v="3"/>
    <x v="1"/>
    <n v="10"/>
  </r>
  <r>
    <x v="2"/>
    <x v="6"/>
    <x v="0"/>
    <n v="10"/>
  </r>
  <r>
    <x v="1"/>
    <x v="10"/>
    <x v="1"/>
    <n v="10"/>
  </r>
  <r>
    <x v="1"/>
    <x v="1"/>
    <x v="1"/>
    <n v="10"/>
  </r>
  <r>
    <x v="1"/>
    <x v="10"/>
    <x v="0"/>
    <n v="10"/>
  </r>
  <r>
    <x v="0"/>
    <x v="11"/>
    <x v="0"/>
    <n v="2.5"/>
  </r>
  <r>
    <x v="13"/>
    <x v="4"/>
    <x v="0"/>
    <n v="2.5"/>
  </r>
  <r>
    <x v="23"/>
    <x v="9"/>
    <x v="1"/>
    <n v="7"/>
  </r>
  <r>
    <x v="17"/>
    <x v="1"/>
    <x v="0"/>
    <n v="2.5"/>
  </r>
  <r>
    <x v="0"/>
    <x v="5"/>
    <x v="1"/>
    <n v="2.5"/>
  </r>
  <r>
    <x v="13"/>
    <x v="0"/>
    <x v="1"/>
    <n v="2.5"/>
  </r>
  <r>
    <x v="1"/>
    <x v="10"/>
    <x v="1"/>
    <n v="10"/>
  </r>
  <r>
    <x v="1"/>
    <x v="9"/>
    <x v="0"/>
    <n v="10"/>
  </r>
  <r>
    <x v="0"/>
    <x v="8"/>
    <x v="0"/>
    <n v="2.5"/>
  </r>
  <r>
    <x v="0"/>
    <x v="9"/>
    <x v="1"/>
    <n v="2.5"/>
  </r>
  <r>
    <x v="4"/>
    <x v="11"/>
    <x v="1"/>
    <n v="7"/>
  </r>
  <r>
    <x v="1"/>
    <x v="5"/>
    <x v="1"/>
    <n v="10"/>
  </r>
  <r>
    <x v="2"/>
    <x v="9"/>
    <x v="0"/>
    <n v="10"/>
  </r>
  <r>
    <x v="1"/>
    <x v="4"/>
    <x v="1"/>
    <n v="10"/>
  </r>
  <r>
    <x v="1"/>
    <x v="2"/>
    <x v="0"/>
    <n v="10"/>
  </r>
  <r>
    <x v="1"/>
    <x v="8"/>
    <x v="0"/>
    <n v="10"/>
  </r>
  <r>
    <x v="0"/>
    <x v="3"/>
    <x v="1"/>
    <n v="2.5"/>
  </r>
  <r>
    <x v="4"/>
    <x v="11"/>
    <x v="1"/>
    <n v="7"/>
  </r>
  <r>
    <x v="1"/>
    <x v="11"/>
    <x v="0"/>
    <n v="10"/>
  </r>
  <r>
    <x v="13"/>
    <x v="1"/>
    <x v="1"/>
    <n v="2.5"/>
  </r>
  <r>
    <x v="2"/>
    <x v="5"/>
    <x v="1"/>
    <n v="10"/>
  </r>
  <r>
    <x v="0"/>
    <x v="6"/>
    <x v="0"/>
    <n v="2.5"/>
  </r>
  <r>
    <x v="13"/>
    <x v="7"/>
    <x v="0"/>
    <n v="2.5"/>
  </r>
  <r>
    <x v="0"/>
    <x v="8"/>
    <x v="1"/>
    <n v="2.5"/>
  </r>
  <r>
    <x v="3"/>
    <x v="2"/>
    <x v="0"/>
    <n v="12"/>
  </r>
  <r>
    <x v="1"/>
    <x v="2"/>
    <x v="0"/>
    <n v="10"/>
  </r>
  <r>
    <x v="1"/>
    <x v="9"/>
    <x v="0"/>
    <n v="10"/>
  </r>
  <r>
    <x v="1"/>
    <x v="1"/>
    <x v="0"/>
    <n v="10"/>
  </r>
  <r>
    <x v="4"/>
    <x v="10"/>
    <x v="1"/>
    <n v="7"/>
  </r>
  <r>
    <x v="12"/>
    <x v="4"/>
    <x v="0"/>
    <n v="10"/>
  </r>
  <r>
    <x v="3"/>
    <x v="7"/>
    <x v="1"/>
    <n v="12"/>
  </r>
  <r>
    <x v="1"/>
    <x v="6"/>
    <x v="0"/>
    <n v="10"/>
  </r>
  <r>
    <x v="0"/>
    <x v="0"/>
    <x v="1"/>
    <n v="2.5"/>
  </r>
  <r>
    <x v="27"/>
    <x v="10"/>
    <x v="1"/>
    <n v="7"/>
  </r>
  <r>
    <x v="1"/>
    <x v="4"/>
    <x v="1"/>
    <n v="10"/>
  </r>
  <r>
    <x v="26"/>
    <x v="7"/>
    <x v="1"/>
    <n v="7"/>
  </r>
  <r>
    <x v="1"/>
    <x v="4"/>
    <x v="0"/>
    <n v="10"/>
  </r>
  <r>
    <x v="3"/>
    <x v="11"/>
    <x v="0"/>
    <n v="12"/>
  </r>
  <r>
    <x v="12"/>
    <x v="6"/>
    <x v="1"/>
    <n v="10"/>
  </r>
  <r>
    <x v="2"/>
    <x v="6"/>
    <x v="1"/>
    <n v="10"/>
  </r>
  <r>
    <x v="1"/>
    <x v="7"/>
    <x v="0"/>
    <n v="10"/>
  </r>
  <r>
    <x v="1"/>
    <x v="0"/>
    <x v="0"/>
    <n v="10"/>
  </r>
  <r>
    <x v="13"/>
    <x v="9"/>
    <x v="0"/>
    <n v="2.5"/>
  </r>
  <r>
    <x v="19"/>
    <x v="8"/>
    <x v="1"/>
    <n v="2.5"/>
  </r>
  <r>
    <x v="13"/>
    <x v="8"/>
    <x v="1"/>
    <n v="2.5"/>
  </r>
  <r>
    <x v="1"/>
    <x v="2"/>
    <x v="0"/>
    <n v="10"/>
  </r>
  <r>
    <x v="1"/>
    <x v="3"/>
    <x v="0"/>
    <n v="10"/>
  </r>
  <r>
    <x v="1"/>
    <x v="8"/>
    <x v="1"/>
    <n v="10"/>
  </r>
  <r>
    <x v="1"/>
    <x v="0"/>
    <x v="1"/>
    <n v="10"/>
  </r>
  <r>
    <x v="1"/>
    <x v="2"/>
    <x v="1"/>
    <n v="10"/>
  </r>
  <r>
    <x v="0"/>
    <x v="9"/>
    <x v="1"/>
    <n v="2.5"/>
  </r>
  <r>
    <x v="0"/>
    <x v="8"/>
    <x v="1"/>
    <n v="2.5"/>
  </r>
  <r>
    <x v="2"/>
    <x v="7"/>
    <x v="0"/>
    <n v="10"/>
  </r>
  <r>
    <x v="3"/>
    <x v="11"/>
    <x v="0"/>
    <n v="12"/>
  </r>
  <r>
    <x v="13"/>
    <x v="3"/>
    <x v="0"/>
    <n v="2.5"/>
  </r>
  <r>
    <x v="1"/>
    <x v="10"/>
    <x v="0"/>
    <n v="10"/>
  </r>
  <r>
    <x v="0"/>
    <x v="10"/>
    <x v="1"/>
    <n v="2.5"/>
  </r>
  <r>
    <x v="1"/>
    <x v="4"/>
    <x v="0"/>
    <n v="10"/>
  </r>
  <r>
    <x v="13"/>
    <x v="3"/>
    <x v="0"/>
    <n v="2.5"/>
  </r>
  <r>
    <x v="23"/>
    <x v="2"/>
    <x v="1"/>
    <n v="7"/>
  </r>
  <r>
    <x v="12"/>
    <x v="7"/>
    <x v="1"/>
    <n v="10"/>
  </r>
  <r>
    <x v="1"/>
    <x v="3"/>
    <x v="0"/>
    <n v="10"/>
  </r>
  <r>
    <x v="3"/>
    <x v="4"/>
    <x v="1"/>
    <n v="12"/>
  </r>
  <r>
    <x v="1"/>
    <x v="5"/>
    <x v="0"/>
    <n v="10"/>
  </r>
  <r>
    <x v="1"/>
    <x v="9"/>
    <x v="0"/>
    <n v="10"/>
  </r>
  <r>
    <x v="2"/>
    <x v="10"/>
    <x v="0"/>
    <n v="10"/>
  </r>
  <r>
    <x v="4"/>
    <x v="5"/>
    <x v="0"/>
    <n v="7"/>
  </r>
  <r>
    <x v="1"/>
    <x v="7"/>
    <x v="0"/>
    <n v="10"/>
  </r>
  <r>
    <x v="2"/>
    <x v="2"/>
    <x v="0"/>
    <n v="10"/>
  </r>
  <r>
    <x v="1"/>
    <x v="2"/>
    <x v="0"/>
    <n v="10"/>
  </r>
  <r>
    <x v="1"/>
    <x v="0"/>
    <x v="0"/>
    <n v="10"/>
  </r>
  <r>
    <x v="3"/>
    <x v="6"/>
    <x v="1"/>
    <n v="12"/>
  </r>
  <r>
    <x v="21"/>
    <x v="1"/>
    <x v="0"/>
    <n v="7"/>
  </r>
  <r>
    <x v="1"/>
    <x v="10"/>
    <x v="0"/>
    <n v="10"/>
  </r>
  <r>
    <x v="0"/>
    <x v="2"/>
    <x v="1"/>
    <n v="2.5"/>
  </r>
  <r>
    <x v="5"/>
    <x v="7"/>
    <x v="1"/>
    <n v="7"/>
  </r>
  <r>
    <x v="13"/>
    <x v="3"/>
    <x v="1"/>
    <n v="2.5"/>
  </r>
  <r>
    <x v="0"/>
    <x v="5"/>
    <x v="0"/>
    <n v="2.5"/>
  </r>
  <r>
    <x v="1"/>
    <x v="0"/>
    <x v="0"/>
    <n v="10"/>
  </r>
  <r>
    <x v="9"/>
    <x v="7"/>
    <x v="0"/>
    <n v="3"/>
  </r>
  <r>
    <x v="13"/>
    <x v="0"/>
    <x v="0"/>
    <n v="2.5"/>
  </r>
  <r>
    <x v="13"/>
    <x v="5"/>
    <x v="0"/>
    <n v="2.5"/>
  </r>
  <r>
    <x v="14"/>
    <x v="11"/>
    <x v="1"/>
    <n v="2.5"/>
  </r>
  <r>
    <x v="1"/>
    <x v="8"/>
    <x v="0"/>
    <n v="10"/>
  </r>
  <r>
    <x v="9"/>
    <x v="11"/>
    <x v="1"/>
    <n v="3"/>
  </r>
  <r>
    <x v="1"/>
    <x v="6"/>
    <x v="0"/>
    <n v="10"/>
  </r>
  <r>
    <x v="22"/>
    <x v="6"/>
    <x v="1"/>
    <n v="2.5"/>
  </r>
  <r>
    <x v="1"/>
    <x v="11"/>
    <x v="0"/>
    <n v="10"/>
  </r>
  <r>
    <x v="2"/>
    <x v="0"/>
    <x v="1"/>
    <n v="10"/>
  </r>
  <r>
    <x v="24"/>
    <x v="1"/>
    <x v="1"/>
    <n v="10"/>
  </r>
  <r>
    <x v="1"/>
    <x v="10"/>
    <x v="1"/>
    <n v="10"/>
  </r>
  <r>
    <x v="1"/>
    <x v="9"/>
    <x v="1"/>
    <n v="10"/>
  </r>
  <r>
    <x v="0"/>
    <x v="4"/>
    <x v="0"/>
    <n v="2.5"/>
  </r>
  <r>
    <x v="9"/>
    <x v="1"/>
    <x v="0"/>
    <n v="3"/>
  </r>
  <r>
    <x v="1"/>
    <x v="10"/>
    <x v="0"/>
    <n v="10"/>
  </r>
  <r>
    <x v="12"/>
    <x v="10"/>
    <x v="1"/>
    <n v="10"/>
  </r>
  <r>
    <x v="13"/>
    <x v="5"/>
    <x v="1"/>
    <n v="2.5"/>
  </r>
  <r>
    <x v="2"/>
    <x v="9"/>
    <x v="0"/>
    <n v="10"/>
  </r>
  <r>
    <x v="13"/>
    <x v="9"/>
    <x v="1"/>
    <n v="2.5"/>
  </r>
  <r>
    <x v="16"/>
    <x v="3"/>
    <x v="0"/>
    <n v="7"/>
  </r>
  <r>
    <x v="1"/>
    <x v="7"/>
    <x v="1"/>
    <n v="10"/>
  </r>
  <r>
    <x v="1"/>
    <x v="1"/>
    <x v="1"/>
    <n v="10"/>
  </r>
  <r>
    <x v="13"/>
    <x v="10"/>
    <x v="0"/>
    <n v="2.5"/>
  </r>
  <r>
    <x v="1"/>
    <x v="9"/>
    <x v="1"/>
    <n v="10"/>
  </r>
  <r>
    <x v="1"/>
    <x v="2"/>
    <x v="0"/>
    <n v="10"/>
  </r>
  <r>
    <x v="1"/>
    <x v="9"/>
    <x v="1"/>
    <n v="10"/>
  </r>
  <r>
    <x v="2"/>
    <x v="7"/>
    <x v="0"/>
    <n v="10"/>
  </r>
  <r>
    <x v="1"/>
    <x v="8"/>
    <x v="1"/>
    <n v="10"/>
  </r>
  <r>
    <x v="21"/>
    <x v="9"/>
    <x v="1"/>
    <n v="7"/>
  </r>
  <r>
    <x v="1"/>
    <x v="9"/>
    <x v="0"/>
    <n v="10"/>
  </r>
  <r>
    <x v="3"/>
    <x v="7"/>
    <x v="0"/>
    <n v="12"/>
  </r>
  <r>
    <x v="1"/>
    <x v="4"/>
    <x v="1"/>
    <n v="10"/>
  </r>
  <r>
    <x v="2"/>
    <x v="7"/>
    <x v="0"/>
    <n v="10"/>
  </r>
  <r>
    <x v="1"/>
    <x v="9"/>
    <x v="0"/>
    <n v="10"/>
  </r>
  <r>
    <x v="1"/>
    <x v="0"/>
    <x v="0"/>
    <n v="10"/>
  </r>
  <r>
    <x v="1"/>
    <x v="4"/>
    <x v="0"/>
    <n v="10"/>
  </r>
  <r>
    <x v="28"/>
    <x v="2"/>
    <x v="0"/>
    <n v="2.5"/>
  </r>
  <r>
    <x v="1"/>
    <x v="6"/>
    <x v="1"/>
    <n v="10"/>
  </r>
  <r>
    <x v="3"/>
    <x v="3"/>
    <x v="1"/>
    <n v="12"/>
  </r>
  <r>
    <x v="13"/>
    <x v="11"/>
    <x v="1"/>
    <n v="2.5"/>
  </r>
  <r>
    <x v="0"/>
    <x v="5"/>
    <x v="0"/>
    <n v="2.5"/>
  </r>
  <r>
    <x v="1"/>
    <x v="6"/>
    <x v="0"/>
    <n v="10"/>
  </r>
  <r>
    <x v="13"/>
    <x v="4"/>
    <x v="1"/>
    <n v="2.5"/>
  </r>
  <r>
    <x v="2"/>
    <x v="5"/>
    <x v="0"/>
    <n v="10"/>
  </r>
  <r>
    <x v="1"/>
    <x v="6"/>
    <x v="1"/>
    <n v="10"/>
  </r>
  <r>
    <x v="12"/>
    <x v="4"/>
    <x v="1"/>
    <n v="10"/>
  </r>
  <r>
    <x v="2"/>
    <x v="11"/>
    <x v="1"/>
    <n v="10"/>
  </r>
  <r>
    <x v="29"/>
    <x v="4"/>
    <x v="1"/>
    <n v="8"/>
  </r>
  <r>
    <x v="2"/>
    <x v="3"/>
    <x v="1"/>
    <n v="10"/>
  </r>
  <r>
    <x v="0"/>
    <x v="3"/>
    <x v="0"/>
    <n v="2.5"/>
  </r>
  <r>
    <x v="0"/>
    <x v="4"/>
    <x v="1"/>
    <n v="2.5"/>
  </r>
  <r>
    <x v="19"/>
    <x v="3"/>
    <x v="0"/>
    <n v="2.5"/>
  </r>
  <r>
    <x v="0"/>
    <x v="11"/>
    <x v="0"/>
    <n v="2.5"/>
  </r>
  <r>
    <x v="1"/>
    <x v="9"/>
    <x v="1"/>
    <n v="10"/>
  </r>
  <r>
    <x v="1"/>
    <x v="8"/>
    <x v="1"/>
    <n v="10"/>
  </r>
  <r>
    <x v="1"/>
    <x v="7"/>
    <x v="0"/>
    <n v="10"/>
  </r>
  <r>
    <x v="13"/>
    <x v="0"/>
    <x v="1"/>
    <n v="2.5"/>
  </r>
  <r>
    <x v="3"/>
    <x v="4"/>
    <x v="1"/>
    <n v="12"/>
  </r>
  <r>
    <x v="1"/>
    <x v="6"/>
    <x v="0"/>
    <n v="10"/>
  </r>
  <r>
    <x v="13"/>
    <x v="3"/>
    <x v="1"/>
    <n v="2.5"/>
  </r>
  <r>
    <x v="1"/>
    <x v="7"/>
    <x v="0"/>
    <n v="10"/>
  </r>
  <r>
    <x v="13"/>
    <x v="0"/>
    <x v="1"/>
    <n v="2.5"/>
  </r>
  <r>
    <x v="0"/>
    <x v="0"/>
    <x v="1"/>
    <n v="2.5"/>
  </r>
  <r>
    <x v="1"/>
    <x v="2"/>
    <x v="1"/>
    <n v="10"/>
  </r>
  <r>
    <x v="1"/>
    <x v="7"/>
    <x v="1"/>
    <n v="10"/>
  </r>
  <r>
    <x v="10"/>
    <x v="5"/>
    <x v="0"/>
    <n v="10"/>
  </r>
  <r>
    <x v="1"/>
    <x v="0"/>
    <x v="0"/>
    <n v="10"/>
  </r>
  <r>
    <x v="1"/>
    <x v="8"/>
    <x v="1"/>
    <n v="10"/>
  </r>
  <r>
    <x v="18"/>
    <x v="9"/>
    <x v="1"/>
    <n v="2.5"/>
  </r>
  <r>
    <x v="13"/>
    <x v="11"/>
    <x v="1"/>
    <n v="2.5"/>
  </r>
  <r>
    <x v="23"/>
    <x v="3"/>
    <x v="0"/>
    <n v="7"/>
  </r>
  <r>
    <x v="20"/>
    <x v="5"/>
    <x v="1"/>
    <n v="7"/>
  </r>
  <r>
    <x v="1"/>
    <x v="0"/>
    <x v="1"/>
    <n v="10"/>
  </r>
  <r>
    <x v="3"/>
    <x v="2"/>
    <x v="1"/>
    <n v="12"/>
  </r>
  <r>
    <x v="2"/>
    <x v="9"/>
    <x v="0"/>
    <n v="10"/>
  </r>
  <r>
    <x v="1"/>
    <x v="3"/>
    <x v="0"/>
    <n v="10"/>
  </r>
  <r>
    <x v="1"/>
    <x v="3"/>
    <x v="1"/>
    <n v="10"/>
  </r>
  <r>
    <x v="3"/>
    <x v="5"/>
    <x v="0"/>
    <n v="12"/>
  </r>
  <r>
    <x v="0"/>
    <x v="1"/>
    <x v="0"/>
    <n v="2.5"/>
  </r>
  <r>
    <x v="1"/>
    <x v="7"/>
    <x v="0"/>
    <n v="10"/>
  </r>
  <r>
    <x v="1"/>
    <x v="6"/>
    <x v="1"/>
    <n v="10"/>
  </r>
  <r>
    <x v="1"/>
    <x v="1"/>
    <x v="1"/>
    <n v="10"/>
  </r>
  <r>
    <x v="4"/>
    <x v="10"/>
    <x v="1"/>
    <n v="7"/>
  </r>
  <r>
    <x v="3"/>
    <x v="4"/>
    <x v="0"/>
    <n v="12"/>
  </r>
  <r>
    <x v="0"/>
    <x v="9"/>
    <x v="1"/>
    <n v="2.5"/>
  </r>
  <r>
    <x v="0"/>
    <x v="2"/>
    <x v="0"/>
    <n v="2.5"/>
  </r>
  <r>
    <x v="13"/>
    <x v="11"/>
    <x v="1"/>
    <n v="2.5"/>
  </r>
  <r>
    <x v="0"/>
    <x v="0"/>
    <x v="0"/>
    <n v="2.5"/>
  </r>
  <r>
    <x v="3"/>
    <x v="3"/>
    <x v="0"/>
    <n v="12"/>
  </r>
  <r>
    <x v="0"/>
    <x v="7"/>
    <x v="1"/>
    <n v="2.5"/>
  </r>
  <r>
    <x v="14"/>
    <x v="6"/>
    <x v="1"/>
    <n v="2.5"/>
  </r>
  <r>
    <x v="0"/>
    <x v="11"/>
    <x v="0"/>
    <n v="2.5"/>
  </r>
  <r>
    <x v="1"/>
    <x v="9"/>
    <x v="0"/>
    <n v="10"/>
  </r>
  <r>
    <x v="0"/>
    <x v="3"/>
    <x v="1"/>
    <n v="2.5"/>
  </r>
  <r>
    <x v="26"/>
    <x v="9"/>
    <x v="0"/>
    <n v="7"/>
  </r>
  <r>
    <x v="10"/>
    <x v="2"/>
    <x v="1"/>
    <n v="10"/>
  </r>
  <r>
    <x v="0"/>
    <x v="3"/>
    <x v="0"/>
    <n v="2.5"/>
  </r>
  <r>
    <x v="1"/>
    <x v="7"/>
    <x v="1"/>
    <n v="10"/>
  </r>
  <r>
    <x v="16"/>
    <x v="11"/>
    <x v="1"/>
    <n v="7"/>
  </r>
  <r>
    <x v="3"/>
    <x v="8"/>
    <x v="1"/>
    <n v="12"/>
  </r>
  <r>
    <x v="14"/>
    <x v="4"/>
    <x v="1"/>
    <n v="2.5"/>
  </r>
  <r>
    <x v="0"/>
    <x v="3"/>
    <x v="0"/>
    <n v="2.5"/>
  </r>
  <r>
    <x v="21"/>
    <x v="8"/>
    <x v="0"/>
    <n v="7"/>
  </r>
  <r>
    <x v="4"/>
    <x v="2"/>
    <x v="1"/>
    <n v="7"/>
  </r>
  <r>
    <x v="1"/>
    <x v="9"/>
    <x v="0"/>
    <n v="10"/>
  </r>
  <r>
    <x v="1"/>
    <x v="10"/>
    <x v="1"/>
    <n v="10"/>
  </r>
  <r>
    <x v="1"/>
    <x v="1"/>
    <x v="1"/>
    <n v="10"/>
  </r>
  <r>
    <x v="0"/>
    <x v="2"/>
    <x v="1"/>
    <n v="2.5"/>
  </r>
  <r>
    <x v="1"/>
    <x v="1"/>
    <x v="1"/>
    <n v="10"/>
  </r>
  <r>
    <x v="1"/>
    <x v="5"/>
    <x v="0"/>
    <n v="10"/>
  </r>
  <r>
    <x v="1"/>
    <x v="11"/>
    <x v="0"/>
    <n v="10"/>
  </r>
  <r>
    <x v="0"/>
    <x v="0"/>
    <x v="1"/>
    <n v="2.5"/>
  </r>
  <r>
    <x v="0"/>
    <x v="8"/>
    <x v="0"/>
    <n v="2.5"/>
  </r>
  <r>
    <x v="19"/>
    <x v="7"/>
    <x v="0"/>
    <n v="2.5"/>
  </r>
  <r>
    <x v="1"/>
    <x v="2"/>
    <x v="0"/>
    <n v="10"/>
  </r>
  <r>
    <x v="1"/>
    <x v="4"/>
    <x v="0"/>
    <n v="10"/>
  </r>
  <r>
    <x v="1"/>
    <x v="5"/>
    <x v="0"/>
    <n v="10"/>
  </r>
  <r>
    <x v="24"/>
    <x v="11"/>
    <x v="1"/>
    <n v="10"/>
  </r>
  <r>
    <x v="4"/>
    <x v="1"/>
    <x v="1"/>
    <n v="7"/>
  </r>
  <r>
    <x v="1"/>
    <x v="8"/>
    <x v="0"/>
    <n v="10"/>
  </r>
  <r>
    <x v="2"/>
    <x v="0"/>
    <x v="0"/>
    <n v="10"/>
  </r>
  <r>
    <x v="13"/>
    <x v="6"/>
    <x v="0"/>
    <n v="2.5"/>
  </r>
  <r>
    <x v="1"/>
    <x v="5"/>
    <x v="0"/>
    <n v="10"/>
  </r>
  <r>
    <x v="8"/>
    <x v="0"/>
    <x v="1"/>
    <n v="2.5"/>
  </r>
  <r>
    <x v="0"/>
    <x v="5"/>
    <x v="1"/>
    <n v="2.5"/>
  </r>
  <r>
    <x v="13"/>
    <x v="4"/>
    <x v="0"/>
    <n v="2.5"/>
  </r>
  <r>
    <x v="9"/>
    <x v="3"/>
    <x v="0"/>
    <n v="3"/>
  </r>
  <r>
    <x v="7"/>
    <x v="0"/>
    <x v="1"/>
    <n v="10"/>
  </r>
  <r>
    <x v="13"/>
    <x v="6"/>
    <x v="0"/>
    <n v="2.5"/>
  </r>
  <r>
    <x v="1"/>
    <x v="9"/>
    <x v="1"/>
    <n v="10"/>
  </r>
  <r>
    <x v="10"/>
    <x v="0"/>
    <x v="1"/>
    <n v="10"/>
  </r>
  <r>
    <x v="22"/>
    <x v="8"/>
    <x v="1"/>
    <n v="2.5"/>
  </r>
  <r>
    <x v="18"/>
    <x v="3"/>
    <x v="1"/>
    <n v="2.5"/>
  </r>
  <r>
    <x v="5"/>
    <x v="11"/>
    <x v="1"/>
    <n v="7"/>
  </r>
  <r>
    <x v="1"/>
    <x v="8"/>
    <x v="1"/>
    <n v="10"/>
  </r>
  <r>
    <x v="13"/>
    <x v="0"/>
    <x v="1"/>
    <n v="2.5"/>
  </r>
  <r>
    <x v="9"/>
    <x v="1"/>
    <x v="1"/>
    <n v="3"/>
  </r>
  <r>
    <x v="1"/>
    <x v="11"/>
    <x v="0"/>
    <n v="10"/>
  </r>
  <r>
    <x v="5"/>
    <x v="3"/>
    <x v="0"/>
    <n v="7"/>
  </r>
  <r>
    <x v="0"/>
    <x v="2"/>
    <x v="1"/>
    <n v="2.5"/>
  </r>
  <r>
    <x v="1"/>
    <x v="2"/>
    <x v="0"/>
    <n v="10"/>
  </r>
  <r>
    <x v="1"/>
    <x v="8"/>
    <x v="1"/>
    <n v="10"/>
  </r>
  <r>
    <x v="1"/>
    <x v="0"/>
    <x v="1"/>
    <n v="10"/>
  </r>
  <r>
    <x v="3"/>
    <x v="1"/>
    <x v="1"/>
    <n v="12"/>
  </r>
  <r>
    <x v="13"/>
    <x v="7"/>
    <x v="0"/>
    <n v="2.5"/>
  </r>
  <r>
    <x v="1"/>
    <x v="11"/>
    <x v="1"/>
    <n v="10"/>
  </r>
  <r>
    <x v="21"/>
    <x v="6"/>
    <x v="0"/>
    <n v="7"/>
  </r>
  <r>
    <x v="4"/>
    <x v="2"/>
    <x v="0"/>
    <n v="7"/>
  </r>
  <r>
    <x v="13"/>
    <x v="3"/>
    <x v="1"/>
    <n v="2.5"/>
  </r>
  <r>
    <x v="19"/>
    <x v="4"/>
    <x v="1"/>
    <n v="2.5"/>
  </r>
  <r>
    <x v="2"/>
    <x v="7"/>
    <x v="1"/>
    <n v="10"/>
  </r>
  <r>
    <x v="0"/>
    <x v="6"/>
    <x v="0"/>
    <n v="2.5"/>
  </r>
  <r>
    <x v="0"/>
    <x v="9"/>
    <x v="0"/>
    <n v="2.5"/>
  </r>
  <r>
    <x v="1"/>
    <x v="7"/>
    <x v="0"/>
    <n v="10"/>
  </r>
  <r>
    <x v="2"/>
    <x v="6"/>
    <x v="0"/>
    <n v="10"/>
  </r>
  <r>
    <x v="1"/>
    <x v="5"/>
    <x v="0"/>
    <n v="10"/>
  </r>
  <r>
    <x v="1"/>
    <x v="6"/>
    <x v="1"/>
    <n v="10"/>
  </r>
  <r>
    <x v="1"/>
    <x v="8"/>
    <x v="0"/>
    <n v="10"/>
  </r>
  <r>
    <x v="0"/>
    <x v="1"/>
    <x v="1"/>
    <n v="2.5"/>
  </r>
  <r>
    <x v="9"/>
    <x v="5"/>
    <x v="1"/>
    <n v="3"/>
  </r>
  <r>
    <x v="10"/>
    <x v="6"/>
    <x v="1"/>
    <n v="10"/>
  </r>
  <r>
    <x v="4"/>
    <x v="11"/>
    <x v="1"/>
    <n v="7"/>
  </r>
  <r>
    <x v="1"/>
    <x v="7"/>
    <x v="1"/>
    <n v="10"/>
  </r>
  <r>
    <x v="1"/>
    <x v="7"/>
    <x v="1"/>
    <n v="10"/>
  </r>
  <r>
    <x v="1"/>
    <x v="11"/>
    <x v="1"/>
    <n v="10"/>
  </r>
  <r>
    <x v="1"/>
    <x v="4"/>
    <x v="0"/>
    <n v="10"/>
  </r>
  <r>
    <x v="2"/>
    <x v="2"/>
    <x v="0"/>
    <n v="10"/>
  </r>
  <r>
    <x v="10"/>
    <x v="9"/>
    <x v="0"/>
    <n v="10"/>
  </r>
  <r>
    <x v="4"/>
    <x v="8"/>
    <x v="0"/>
    <n v="7"/>
  </r>
  <r>
    <x v="2"/>
    <x v="8"/>
    <x v="0"/>
    <n v="10"/>
  </r>
  <r>
    <x v="1"/>
    <x v="5"/>
    <x v="1"/>
    <n v="10"/>
  </r>
  <r>
    <x v="4"/>
    <x v="10"/>
    <x v="0"/>
    <n v="7"/>
  </r>
  <r>
    <x v="13"/>
    <x v="10"/>
    <x v="1"/>
    <n v="2.5"/>
  </r>
  <r>
    <x v="1"/>
    <x v="3"/>
    <x v="0"/>
    <n v="10"/>
  </r>
  <r>
    <x v="20"/>
    <x v="9"/>
    <x v="0"/>
    <n v="7"/>
  </r>
  <r>
    <x v="13"/>
    <x v="4"/>
    <x v="0"/>
    <n v="2.5"/>
  </r>
  <r>
    <x v="13"/>
    <x v="7"/>
    <x v="1"/>
    <n v="2.5"/>
  </r>
  <r>
    <x v="1"/>
    <x v="8"/>
    <x v="0"/>
    <n v="10"/>
  </r>
  <r>
    <x v="0"/>
    <x v="0"/>
    <x v="1"/>
    <n v="2.5"/>
  </r>
  <r>
    <x v="18"/>
    <x v="1"/>
    <x v="0"/>
    <n v="2.5"/>
  </r>
  <r>
    <x v="14"/>
    <x v="11"/>
    <x v="0"/>
    <n v="2.5"/>
  </r>
  <r>
    <x v="1"/>
    <x v="9"/>
    <x v="0"/>
    <n v="10"/>
  </r>
  <r>
    <x v="17"/>
    <x v="0"/>
    <x v="0"/>
    <n v="2.5"/>
  </r>
  <r>
    <x v="2"/>
    <x v="3"/>
    <x v="0"/>
    <n v="10"/>
  </r>
  <r>
    <x v="0"/>
    <x v="7"/>
    <x v="0"/>
    <n v="2.5"/>
  </r>
  <r>
    <x v="4"/>
    <x v="11"/>
    <x v="0"/>
    <n v="7"/>
  </r>
  <r>
    <x v="1"/>
    <x v="3"/>
    <x v="0"/>
    <n v="10"/>
  </r>
  <r>
    <x v="13"/>
    <x v="9"/>
    <x v="0"/>
    <n v="2.5"/>
  </r>
  <r>
    <x v="0"/>
    <x v="11"/>
    <x v="1"/>
    <n v="2.5"/>
  </r>
  <r>
    <x v="1"/>
    <x v="0"/>
    <x v="1"/>
    <n v="10"/>
  </r>
  <r>
    <x v="13"/>
    <x v="3"/>
    <x v="1"/>
    <n v="2.5"/>
  </r>
  <r>
    <x v="1"/>
    <x v="11"/>
    <x v="1"/>
    <n v="10"/>
  </r>
  <r>
    <x v="25"/>
    <x v="8"/>
    <x v="1"/>
    <n v="10"/>
  </r>
  <r>
    <x v="13"/>
    <x v="3"/>
    <x v="1"/>
    <n v="2.5"/>
  </r>
  <r>
    <x v="0"/>
    <x v="7"/>
    <x v="0"/>
    <n v="2.5"/>
  </r>
  <r>
    <x v="28"/>
    <x v="11"/>
    <x v="0"/>
    <n v="2.5"/>
  </r>
  <r>
    <x v="0"/>
    <x v="5"/>
    <x v="1"/>
    <n v="2.5"/>
  </r>
  <r>
    <x v="15"/>
    <x v="3"/>
    <x v="1"/>
    <n v="10"/>
  </r>
  <r>
    <x v="1"/>
    <x v="3"/>
    <x v="0"/>
    <n v="10"/>
  </r>
  <r>
    <x v="14"/>
    <x v="11"/>
    <x v="0"/>
    <n v="2.5"/>
  </r>
  <r>
    <x v="1"/>
    <x v="7"/>
    <x v="0"/>
    <n v="10"/>
  </r>
  <r>
    <x v="1"/>
    <x v="0"/>
    <x v="0"/>
    <n v="10"/>
  </r>
  <r>
    <x v="6"/>
    <x v="3"/>
    <x v="0"/>
    <n v="7"/>
  </r>
  <r>
    <x v="1"/>
    <x v="11"/>
    <x v="0"/>
    <n v="10"/>
  </r>
  <r>
    <x v="0"/>
    <x v="1"/>
    <x v="0"/>
    <n v="2.5"/>
  </r>
  <r>
    <x v="10"/>
    <x v="8"/>
    <x v="0"/>
    <n v="10"/>
  </r>
  <r>
    <x v="12"/>
    <x v="3"/>
    <x v="0"/>
    <n v="10"/>
  </r>
  <r>
    <x v="1"/>
    <x v="8"/>
    <x v="0"/>
    <n v="10"/>
  </r>
  <r>
    <x v="1"/>
    <x v="3"/>
    <x v="0"/>
    <n v="10"/>
  </r>
  <r>
    <x v="1"/>
    <x v="3"/>
    <x v="0"/>
    <n v="10"/>
  </r>
  <r>
    <x v="14"/>
    <x v="9"/>
    <x v="1"/>
    <n v="2.5"/>
  </r>
  <r>
    <x v="12"/>
    <x v="8"/>
    <x v="1"/>
    <n v="10"/>
  </r>
  <r>
    <x v="1"/>
    <x v="6"/>
    <x v="0"/>
    <n v="10"/>
  </r>
  <r>
    <x v="4"/>
    <x v="10"/>
    <x v="0"/>
    <n v="7"/>
  </r>
  <r>
    <x v="1"/>
    <x v="4"/>
    <x v="0"/>
    <n v="10"/>
  </r>
  <r>
    <x v="13"/>
    <x v="0"/>
    <x v="1"/>
    <n v="2.5"/>
  </r>
  <r>
    <x v="0"/>
    <x v="1"/>
    <x v="1"/>
    <n v="2.5"/>
  </r>
  <r>
    <x v="1"/>
    <x v="7"/>
    <x v="1"/>
    <n v="10"/>
  </r>
  <r>
    <x v="1"/>
    <x v="10"/>
    <x v="1"/>
    <n v="10"/>
  </r>
  <r>
    <x v="16"/>
    <x v="6"/>
    <x v="1"/>
    <n v="7"/>
  </r>
  <r>
    <x v="13"/>
    <x v="7"/>
    <x v="0"/>
    <n v="2.5"/>
  </r>
  <r>
    <x v="14"/>
    <x v="7"/>
    <x v="0"/>
    <n v="2.5"/>
  </r>
  <r>
    <x v="1"/>
    <x v="6"/>
    <x v="0"/>
    <n v="10"/>
  </r>
  <r>
    <x v="0"/>
    <x v="4"/>
    <x v="1"/>
    <n v="2.5"/>
  </r>
  <r>
    <x v="3"/>
    <x v="10"/>
    <x v="0"/>
    <n v="12"/>
  </r>
  <r>
    <x v="1"/>
    <x v="1"/>
    <x v="0"/>
    <n v="10"/>
  </r>
  <r>
    <x v="18"/>
    <x v="4"/>
    <x v="1"/>
    <n v="2.5"/>
  </r>
  <r>
    <x v="1"/>
    <x v="1"/>
    <x v="0"/>
    <n v="10"/>
  </r>
  <r>
    <x v="0"/>
    <x v="10"/>
    <x v="1"/>
    <n v="2.5"/>
  </r>
  <r>
    <x v="1"/>
    <x v="2"/>
    <x v="1"/>
    <n v="10"/>
  </r>
  <r>
    <x v="26"/>
    <x v="1"/>
    <x v="0"/>
    <n v="7"/>
  </r>
  <r>
    <x v="3"/>
    <x v="7"/>
    <x v="1"/>
    <n v="12"/>
  </r>
  <r>
    <x v="0"/>
    <x v="11"/>
    <x v="1"/>
    <n v="2.5"/>
  </r>
  <r>
    <x v="13"/>
    <x v="7"/>
    <x v="0"/>
    <n v="2.5"/>
  </r>
  <r>
    <x v="12"/>
    <x v="7"/>
    <x v="0"/>
    <n v="10"/>
  </r>
  <r>
    <x v="1"/>
    <x v="5"/>
    <x v="1"/>
    <n v="10"/>
  </r>
  <r>
    <x v="2"/>
    <x v="1"/>
    <x v="0"/>
    <n v="10"/>
  </r>
  <r>
    <x v="1"/>
    <x v="7"/>
    <x v="1"/>
    <n v="10"/>
  </r>
  <r>
    <x v="1"/>
    <x v="7"/>
    <x v="1"/>
    <n v="10"/>
  </r>
  <r>
    <x v="12"/>
    <x v="9"/>
    <x v="0"/>
    <n v="10"/>
  </r>
  <r>
    <x v="0"/>
    <x v="11"/>
    <x v="0"/>
    <n v="2.5"/>
  </r>
  <r>
    <x v="9"/>
    <x v="2"/>
    <x v="0"/>
    <n v="3"/>
  </r>
  <r>
    <x v="14"/>
    <x v="2"/>
    <x v="1"/>
    <n v="2.5"/>
  </r>
  <r>
    <x v="2"/>
    <x v="0"/>
    <x v="1"/>
    <n v="10"/>
  </r>
  <r>
    <x v="1"/>
    <x v="0"/>
    <x v="0"/>
    <n v="10"/>
  </r>
  <r>
    <x v="13"/>
    <x v="6"/>
    <x v="0"/>
    <n v="2.5"/>
  </r>
  <r>
    <x v="1"/>
    <x v="9"/>
    <x v="0"/>
    <n v="10"/>
  </r>
  <r>
    <x v="1"/>
    <x v="8"/>
    <x v="1"/>
    <n v="10"/>
  </r>
  <r>
    <x v="1"/>
    <x v="1"/>
    <x v="0"/>
    <n v="10"/>
  </r>
  <r>
    <x v="1"/>
    <x v="3"/>
    <x v="0"/>
    <n v="10"/>
  </r>
  <r>
    <x v="0"/>
    <x v="0"/>
    <x v="0"/>
    <n v="2.5"/>
  </r>
  <r>
    <x v="1"/>
    <x v="3"/>
    <x v="0"/>
    <n v="10"/>
  </r>
  <r>
    <x v="1"/>
    <x v="6"/>
    <x v="0"/>
    <n v="10"/>
  </r>
  <r>
    <x v="12"/>
    <x v="6"/>
    <x v="1"/>
    <n v="10"/>
  </r>
  <r>
    <x v="15"/>
    <x v="6"/>
    <x v="1"/>
    <n v="10"/>
  </r>
  <r>
    <x v="1"/>
    <x v="1"/>
    <x v="0"/>
    <n v="10"/>
  </r>
  <r>
    <x v="7"/>
    <x v="3"/>
    <x v="1"/>
    <n v="10"/>
  </r>
  <r>
    <x v="3"/>
    <x v="11"/>
    <x v="0"/>
    <n v="12"/>
  </r>
  <r>
    <x v="1"/>
    <x v="11"/>
    <x v="1"/>
    <n v="10"/>
  </r>
  <r>
    <x v="13"/>
    <x v="5"/>
    <x v="1"/>
    <n v="2.5"/>
  </r>
  <r>
    <x v="17"/>
    <x v="2"/>
    <x v="1"/>
    <n v="2.5"/>
  </r>
  <r>
    <x v="1"/>
    <x v="9"/>
    <x v="0"/>
    <n v="10"/>
  </r>
  <r>
    <x v="9"/>
    <x v="1"/>
    <x v="0"/>
    <n v="3"/>
  </r>
  <r>
    <x v="1"/>
    <x v="8"/>
    <x v="1"/>
    <n v="10"/>
  </r>
  <r>
    <x v="1"/>
    <x v="0"/>
    <x v="1"/>
    <n v="10"/>
  </r>
  <r>
    <x v="0"/>
    <x v="6"/>
    <x v="1"/>
    <n v="2.5"/>
  </r>
  <r>
    <x v="1"/>
    <x v="6"/>
    <x v="0"/>
    <n v="10"/>
  </r>
  <r>
    <x v="1"/>
    <x v="5"/>
    <x v="1"/>
    <n v="10"/>
  </r>
  <r>
    <x v="1"/>
    <x v="1"/>
    <x v="0"/>
    <n v="10"/>
  </r>
  <r>
    <x v="13"/>
    <x v="5"/>
    <x v="1"/>
    <n v="2.5"/>
  </r>
  <r>
    <x v="1"/>
    <x v="1"/>
    <x v="1"/>
    <n v="10"/>
  </r>
  <r>
    <x v="1"/>
    <x v="3"/>
    <x v="0"/>
    <n v="10"/>
  </r>
  <r>
    <x v="1"/>
    <x v="1"/>
    <x v="0"/>
    <n v="10"/>
  </r>
  <r>
    <x v="2"/>
    <x v="2"/>
    <x v="1"/>
    <n v="10"/>
  </r>
  <r>
    <x v="7"/>
    <x v="1"/>
    <x v="1"/>
    <n v="10"/>
  </r>
  <r>
    <x v="3"/>
    <x v="4"/>
    <x v="1"/>
    <n v="12"/>
  </r>
  <r>
    <x v="1"/>
    <x v="11"/>
    <x v="1"/>
    <n v="10"/>
  </r>
  <r>
    <x v="1"/>
    <x v="4"/>
    <x v="1"/>
    <n v="10"/>
  </r>
  <r>
    <x v="4"/>
    <x v="1"/>
    <x v="1"/>
    <n v="7"/>
  </r>
  <r>
    <x v="1"/>
    <x v="3"/>
    <x v="0"/>
    <n v="10"/>
  </r>
  <r>
    <x v="0"/>
    <x v="7"/>
    <x v="0"/>
    <n v="2.5"/>
  </r>
  <r>
    <x v="27"/>
    <x v="11"/>
    <x v="0"/>
    <n v="7"/>
  </r>
  <r>
    <x v="13"/>
    <x v="11"/>
    <x v="1"/>
    <n v="2.5"/>
  </r>
  <r>
    <x v="3"/>
    <x v="11"/>
    <x v="0"/>
    <n v="12"/>
  </r>
  <r>
    <x v="5"/>
    <x v="10"/>
    <x v="0"/>
    <n v="7"/>
  </r>
  <r>
    <x v="1"/>
    <x v="11"/>
    <x v="0"/>
    <n v="10"/>
  </r>
  <r>
    <x v="9"/>
    <x v="0"/>
    <x v="0"/>
    <n v="3"/>
  </r>
  <r>
    <x v="3"/>
    <x v="2"/>
    <x v="1"/>
    <n v="12"/>
  </r>
  <r>
    <x v="0"/>
    <x v="11"/>
    <x v="0"/>
    <n v="2.5"/>
  </r>
  <r>
    <x v="13"/>
    <x v="3"/>
    <x v="1"/>
    <n v="2.5"/>
  </r>
  <r>
    <x v="3"/>
    <x v="4"/>
    <x v="1"/>
    <n v="12"/>
  </r>
  <r>
    <x v="20"/>
    <x v="2"/>
    <x v="1"/>
    <n v="7"/>
  </r>
  <r>
    <x v="1"/>
    <x v="0"/>
    <x v="0"/>
    <n v="10"/>
  </r>
  <r>
    <x v="21"/>
    <x v="5"/>
    <x v="0"/>
    <n v="7"/>
  </r>
  <r>
    <x v="5"/>
    <x v="11"/>
    <x v="0"/>
    <n v="7"/>
  </r>
  <r>
    <x v="12"/>
    <x v="4"/>
    <x v="0"/>
    <n v="10"/>
  </r>
  <r>
    <x v="14"/>
    <x v="5"/>
    <x v="0"/>
    <n v="2.5"/>
  </r>
  <r>
    <x v="3"/>
    <x v="5"/>
    <x v="1"/>
    <n v="12"/>
  </r>
  <r>
    <x v="4"/>
    <x v="1"/>
    <x v="1"/>
    <n v="7"/>
  </r>
  <r>
    <x v="2"/>
    <x v="8"/>
    <x v="0"/>
    <n v="10"/>
  </r>
  <r>
    <x v="13"/>
    <x v="2"/>
    <x v="1"/>
    <n v="2.5"/>
  </r>
  <r>
    <x v="1"/>
    <x v="8"/>
    <x v="1"/>
    <n v="10"/>
  </r>
  <r>
    <x v="22"/>
    <x v="7"/>
    <x v="1"/>
    <n v="2.5"/>
  </r>
  <r>
    <x v="1"/>
    <x v="5"/>
    <x v="1"/>
    <n v="10"/>
  </r>
  <r>
    <x v="1"/>
    <x v="9"/>
    <x v="1"/>
    <n v="10"/>
  </r>
  <r>
    <x v="12"/>
    <x v="5"/>
    <x v="1"/>
    <n v="10"/>
  </r>
  <r>
    <x v="15"/>
    <x v="8"/>
    <x v="0"/>
    <n v="10"/>
  </r>
  <r>
    <x v="0"/>
    <x v="1"/>
    <x v="0"/>
    <n v="2.5"/>
  </r>
  <r>
    <x v="29"/>
    <x v="6"/>
    <x v="0"/>
    <n v="8"/>
  </r>
  <r>
    <x v="12"/>
    <x v="4"/>
    <x v="1"/>
    <n v="10"/>
  </r>
  <r>
    <x v="13"/>
    <x v="1"/>
    <x v="1"/>
    <n v="2.5"/>
  </r>
  <r>
    <x v="10"/>
    <x v="0"/>
    <x v="1"/>
    <n v="10"/>
  </r>
  <r>
    <x v="0"/>
    <x v="3"/>
    <x v="0"/>
    <n v="2.5"/>
  </r>
  <r>
    <x v="1"/>
    <x v="2"/>
    <x v="0"/>
    <n v="10"/>
  </r>
  <r>
    <x v="1"/>
    <x v="9"/>
    <x v="1"/>
    <n v="10"/>
  </r>
  <r>
    <x v="0"/>
    <x v="5"/>
    <x v="0"/>
    <n v="2.5"/>
  </r>
  <r>
    <x v="0"/>
    <x v="0"/>
    <x v="0"/>
    <n v="2.5"/>
  </r>
  <r>
    <x v="0"/>
    <x v="3"/>
    <x v="1"/>
    <n v="2.5"/>
  </r>
  <r>
    <x v="7"/>
    <x v="7"/>
    <x v="1"/>
    <n v="10"/>
  </r>
  <r>
    <x v="1"/>
    <x v="5"/>
    <x v="0"/>
    <n v="10"/>
  </r>
  <r>
    <x v="1"/>
    <x v="1"/>
    <x v="0"/>
    <n v="10"/>
  </r>
  <r>
    <x v="4"/>
    <x v="0"/>
    <x v="0"/>
    <n v="7"/>
  </r>
  <r>
    <x v="1"/>
    <x v="10"/>
    <x v="1"/>
    <n v="10"/>
  </r>
  <r>
    <x v="18"/>
    <x v="9"/>
    <x v="1"/>
    <n v="2.5"/>
  </r>
  <r>
    <x v="2"/>
    <x v="4"/>
    <x v="0"/>
    <n v="10"/>
  </r>
  <r>
    <x v="2"/>
    <x v="4"/>
    <x v="1"/>
    <n v="10"/>
  </r>
  <r>
    <x v="1"/>
    <x v="4"/>
    <x v="1"/>
    <n v="10"/>
  </r>
  <r>
    <x v="24"/>
    <x v="10"/>
    <x v="0"/>
    <n v="10"/>
  </r>
  <r>
    <x v="0"/>
    <x v="11"/>
    <x v="0"/>
    <n v="2.5"/>
  </r>
  <r>
    <x v="13"/>
    <x v="2"/>
    <x v="1"/>
    <n v="2.5"/>
  </r>
  <r>
    <x v="1"/>
    <x v="0"/>
    <x v="0"/>
    <n v="10"/>
  </r>
  <r>
    <x v="1"/>
    <x v="10"/>
    <x v="1"/>
    <n v="10"/>
  </r>
  <r>
    <x v="1"/>
    <x v="3"/>
    <x v="1"/>
    <n v="10"/>
  </r>
  <r>
    <x v="4"/>
    <x v="2"/>
    <x v="0"/>
    <n v="7"/>
  </r>
  <r>
    <x v="1"/>
    <x v="8"/>
    <x v="0"/>
    <n v="10"/>
  </r>
  <r>
    <x v="1"/>
    <x v="2"/>
    <x v="1"/>
    <n v="10"/>
  </r>
  <r>
    <x v="1"/>
    <x v="6"/>
    <x v="0"/>
    <n v="10"/>
  </r>
  <r>
    <x v="13"/>
    <x v="7"/>
    <x v="0"/>
    <n v="2.5"/>
  </r>
  <r>
    <x v="18"/>
    <x v="9"/>
    <x v="0"/>
    <n v="2.5"/>
  </r>
  <r>
    <x v="0"/>
    <x v="11"/>
    <x v="0"/>
    <n v="2.5"/>
  </r>
  <r>
    <x v="1"/>
    <x v="3"/>
    <x v="0"/>
    <n v="10"/>
  </r>
  <r>
    <x v="1"/>
    <x v="10"/>
    <x v="0"/>
    <n v="10"/>
  </r>
  <r>
    <x v="1"/>
    <x v="0"/>
    <x v="1"/>
    <n v="10"/>
  </r>
  <r>
    <x v="1"/>
    <x v="7"/>
    <x v="1"/>
    <n v="10"/>
  </r>
  <r>
    <x v="1"/>
    <x v="5"/>
    <x v="0"/>
    <n v="10"/>
  </r>
  <r>
    <x v="1"/>
    <x v="3"/>
    <x v="0"/>
    <n v="10"/>
  </r>
  <r>
    <x v="0"/>
    <x v="2"/>
    <x v="1"/>
    <n v="2.5"/>
  </r>
  <r>
    <x v="1"/>
    <x v="7"/>
    <x v="1"/>
    <n v="10"/>
  </r>
  <r>
    <x v="6"/>
    <x v="1"/>
    <x v="1"/>
    <n v="7"/>
  </r>
  <r>
    <x v="1"/>
    <x v="6"/>
    <x v="1"/>
    <n v="10"/>
  </r>
  <r>
    <x v="1"/>
    <x v="0"/>
    <x v="0"/>
    <n v="10"/>
  </r>
  <r>
    <x v="0"/>
    <x v="7"/>
    <x v="1"/>
    <n v="2.5"/>
  </r>
  <r>
    <x v="0"/>
    <x v="11"/>
    <x v="1"/>
    <n v="2.5"/>
  </r>
  <r>
    <x v="1"/>
    <x v="8"/>
    <x v="0"/>
    <n v="10"/>
  </r>
  <r>
    <x v="13"/>
    <x v="2"/>
    <x v="1"/>
    <n v="2.5"/>
  </r>
  <r>
    <x v="19"/>
    <x v="3"/>
    <x v="0"/>
    <n v="2.5"/>
  </r>
  <r>
    <x v="1"/>
    <x v="4"/>
    <x v="0"/>
    <n v="10"/>
  </r>
  <r>
    <x v="1"/>
    <x v="4"/>
    <x v="1"/>
    <n v="10"/>
  </r>
  <r>
    <x v="18"/>
    <x v="4"/>
    <x v="0"/>
    <n v="2.5"/>
  </r>
  <r>
    <x v="0"/>
    <x v="6"/>
    <x v="0"/>
    <n v="2.5"/>
  </r>
  <r>
    <x v="1"/>
    <x v="6"/>
    <x v="0"/>
    <n v="10"/>
  </r>
  <r>
    <x v="3"/>
    <x v="3"/>
    <x v="0"/>
    <n v="12"/>
  </r>
  <r>
    <x v="10"/>
    <x v="6"/>
    <x v="1"/>
    <n v="10"/>
  </r>
  <r>
    <x v="4"/>
    <x v="9"/>
    <x v="0"/>
    <n v="7"/>
  </r>
  <r>
    <x v="1"/>
    <x v="8"/>
    <x v="1"/>
    <n v="10"/>
  </r>
  <r>
    <x v="0"/>
    <x v="5"/>
    <x v="1"/>
    <n v="2.5"/>
  </r>
  <r>
    <x v="2"/>
    <x v="0"/>
    <x v="1"/>
    <n v="10"/>
  </r>
  <r>
    <x v="1"/>
    <x v="11"/>
    <x v="1"/>
    <n v="10"/>
  </r>
  <r>
    <x v="0"/>
    <x v="3"/>
    <x v="0"/>
    <n v="2.5"/>
  </r>
  <r>
    <x v="13"/>
    <x v="1"/>
    <x v="0"/>
    <n v="2.5"/>
  </r>
  <r>
    <x v="19"/>
    <x v="10"/>
    <x v="1"/>
    <n v="2.5"/>
  </r>
  <r>
    <x v="1"/>
    <x v="1"/>
    <x v="1"/>
    <n v="10"/>
  </r>
  <r>
    <x v="1"/>
    <x v="3"/>
    <x v="0"/>
    <n v="10"/>
  </r>
  <r>
    <x v="13"/>
    <x v="10"/>
    <x v="0"/>
    <n v="2.5"/>
  </r>
  <r>
    <x v="2"/>
    <x v="9"/>
    <x v="1"/>
    <n v="10"/>
  </r>
  <r>
    <x v="0"/>
    <x v="9"/>
    <x v="1"/>
    <n v="2.5"/>
  </r>
  <r>
    <x v="1"/>
    <x v="2"/>
    <x v="1"/>
    <n v="10"/>
  </r>
  <r>
    <x v="3"/>
    <x v="3"/>
    <x v="1"/>
    <n v="12"/>
  </r>
  <r>
    <x v="1"/>
    <x v="9"/>
    <x v="0"/>
    <n v="10"/>
  </r>
  <r>
    <x v="1"/>
    <x v="11"/>
    <x v="1"/>
    <n v="10"/>
  </r>
  <r>
    <x v="23"/>
    <x v="0"/>
    <x v="1"/>
    <n v="7"/>
  </r>
  <r>
    <x v="1"/>
    <x v="11"/>
    <x v="0"/>
    <n v="10"/>
  </r>
  <r>
    <x v="0"/>
    <x v="2"/>
    <x v="0"/>
    <n v="2.5"/>
  </r>
  <r>
    <x v="0"/>
    <x v="9"/>
    <x v="0"/>
    <n v="2.5"/>
  </r>
  <r>
    <x v="1"/>
    <x v="2"/>
    <x v="0"/>
    <n v="10"/>
  </r>
  <r>
    <x v="6"/>
    <x v="5"/>
    <x v="1"/>
    <n v="7"/>
  </r>
  <r>
    <x v="20"/>
    <x v="0"/>
    <x v="0"/>
    <n v="7"/>
  </r>
  <r>
    <x v="1"/>
    <x v="10"/>
    <x v="1"/>
    <n v="10"/>
  </r>
  <r>
    <x v="13"/>
    <x v="1"/>
    <x v="0"/>
    <n v="2.5"/>
  </r>
  <r>
    <x v="3"/>
    <x v="0"/>
    <x v="1"/>
    <n v="12"/>
  </r>
  <r>
    <x v="13"/>
    <x v="10"/>
    <x v="1"/>
    <n v="2.5"/>
  </r>
  <r>
    <x v="0"/>
    <x v="11"/>
    <x v="0"/>
    <n v="2.5"/>
  </r>
  <r>
    <x v="1"/>
    <x v="10"/>
    <x v="1"/>
    <n v="10"/>
  </r>
  <r>
    <x v="1"/>
    <x v="7"/>
    <x v="1"/>
    <n v="10"/>
  </r>
  <r>
    <x v="18"/>
    <x v="8"/>
    <x v="0"/>
    <n v="2.5"/>
  </r>
  <r>
    <x v="20"/>
    <x v="9"/>
    <x v="1"/>
    <n v="7"/>
  </r>
  <r>
    <x v="3"/>
    <x v="11"/>
    <x v="0"/>
    <n v="12"/>
  </r>
  <r>
    <x v="1"/>
    <x v="1"/>
    <x v="0"/>
    <n v="10"/>
  </r>
  <r>
    <x v="1"/>
    <x v="7"/>
    <x v="1"/>
    <n v="10"/>
  </r>
  <r>
    <x v="1"/>
    <x v="9"/>
    <x v="0"/>
    <n v="10"/>
  </r>
  <r>
    <x v="13"/>
    <x v="10"/>
    <x v="0"/>
    <n v="2.5"/>
  </r>
  <r>
    <x v="13"/>
    <x v="11"/>
    <x v="0"/>
    <n v="2.5"/>
  </r>
  <r>
    <x v="1"/>
    <x v="0"/>
    <x v="0"/>
    <n v="10"/>
  </r>
  <r>
    <x v="1"/>
    <x v="6"/>
    <x v="1"/>
    <n v="10"/>
  </r>
  <r>
    <x v="3"/>
    <x v="8"/>
    <x v="1"/>
    <n v="12"/>
  </r>
  <r>
    <x v="19"/>
    <x v="8"/>
    <x v="0"/>
    <n v="2.5"/>
  </r>
  <r>
    <x v="13"/>
    <x v="11"/>
    <x v="0"/>
    <n v="2.5"/>
  </r>
  <r>
    <x v="1"/>
    <x v="8"/>
    <x v="1"/>
    <n v="10"/>
  </r>
  <r>
    <x v="13"/>
    <x v="10"/>
    <x v="1"/>
    <n v="2.5"/>
  </r>
  <r>
    <x v="13"/>
    <x v="8"/>
    <x v="0"/>
    <n v="2.5"/>
  </r>
  <r>
    <x v="3"/>
    <x v="2"/>
    <x v="0"/>
    <n v="12"/>
  </r>
  <r>
    <x v="27"/>
    <x v="9"/>
    <x v="0"/>
    <n v="7"/>
  </r>
  <r>
    <x v="9"/>
    <x v="4"/>
    <x v="1"/>
    <n v="3"/>
  </r>
  <r>
    <x v="1"/>
    <x v="2"/>
    <x v="0"/>
    <n v="10"/>
  </r>
  <r>
    <x v="13"/>
    <x v="2"/>
    <x v="1"/>
    <n v="2.5"/>
  </r>
  <r>
    <x v="1"/>
    <x v="4"/>
    <x v="1"/>
    <n v="10"/>
  </r>
  <r>
    <x v="13"/>
    <x v="7"/>
    <x v="1"/>
    <n v="2.5"/>
  </r>
  <r>
    <x v="13"/>
    <x v="10"/>
    <x v="1"/>
    <n v="2.5"/>
  </r>
  <r>
    <x v="4"/>
    <x v="10"/>
    <x v="0"/>
    <n v="7"/>
  </r>
  <r>
    <x v="0"/>
    <x v="4"/>
    <x v="0"/>
    <n v="2.5"/>
  </r>
  <r>
    <x v="1"/>
    <x v="7"/>
    <x v="0"/>
    <n v="10"/>
  </r>
  <r>
    <x v="1"/>
    <x v="0"/>
    <x v="1"/>
    <n v="10"/>
  </r>
  <r>
    <x v="17"/>
    <x v="7"/>
    <x v="0"/>
    <n v="2.5"/>
  </r>
  <r>
    <x v="0"/>
    <x v="3"/>
    <x v="1"/>
    <n v="2.5"/>
  </r>
  <r>
    <x v="1"/>
    <x v="8"/>
    <x v="1"/>
    <n v="10"/>
  </r>
  <r>
    <x v="12"/>
    <x v="5"/>
    <x v="0"/>
    <n v="10"/>
  </r>
  <r>
    <x v="13"/>
    <x v="10"/>
    <x v="1"/>
    <n v="2.5"/>
  </r>
  <r>
    <x v="4"/>
    <x v="9"/>
    <x v="1"/>
    <n v="7"/>
  </r>
  <r>
    <x v="13"/>
    <x v="1"/>
    <x v="1"/>
    <n v="2.5"/>
  </r>
  <r>
    <x v="0"/>
    <x v="10"/>
    <x v="1"/>
    <n v="2.5"/>
  </r>
  <r>
    <x v="1"/>
    <x v="6"/>
    <x v="0"/>
    <n v="10"/>
  </r>
  <r>
    <x v="1"/>
    <x v="8"/>
    <x v="0"/>
    <n v="10"/>
  </r>
  <r>
    <x v="1"/>
    <x v="8"/>
    <x v="1"/>
    <n v="10"/>
  </r>
  <r>
    <x v="1"/>
    <x v="4"/>
    <x v="0"/>
    <n v="10"/>
  </r>
  <r>
    <x v="1"/>
    <x v="3"/>
    <x v="1"/>
    <n v="10"/>
  </r>
  <r>
    <x v="0"/>
    <x v="11"/>
    <x v="0"/>
    <n v="2.5"/>
  </r>
  <r>
    <x v="12"/>
    <x v="10"/>
    <x v="0"/>
    <n v="10"/>
  </r>
  <r>
    <x v="1"/>
    <x v="9"/>
    <x v="1"/>
    <n v="10"/>
  </r>
  <r>
    <x v="1"/>
    <x v="0"/>
    <x v="0"/>
    <n v="10"/>
  </r>
  <r>
    <x v="12"/>
    <x v="0"/>
    <x v="1"/>
    <n v="10"/>
  </r>
  <r>
    <x v="2"/>
    <x v="5"/>
    <x v="1"/>
    <n v="10"/>
  </r>
  <r>
    <x v="8"/>
    <x v="2"/>
    <x v="0"/>
    <n v="2.5"/>
  </r>
  <r>
    <x v="1"/>
    <x v="3"/>
    <x v="0"/>
    <n v="10"/>
  </r>
  <r>
    <x v="1"/>
    <x v="2"/>
    <x v="1"/>
    <n v="10"/>
  </r>
  <r>
    <x v="1"/>
    <x v="8"/>
    <x v="0"/>
    <n v="10"/>
  </r>
  <r>
    <x v="0"/>
    <x v="1"/>
    <x v="0"/>
    <n v="2.5"/>
  </r>
  <r>
    <x v="13"/>
    <x v="8"/>
    <x v="0"/>
    <n v="2.5"/>
  </r>
  <r>
    <x v="1"/>
    <x v="5"/>
    <x v="0"/>
    <n v="10"/>
  </r>
  <r>
    <x v="13"/>
    <x v="1"/>
    <x v="0"/>
    <n v="2.5"/>
  </r>
  <r>
    <x v="0"/>
    <x v="9"/>
    <x v="0"/>
    <n v="2.5"/>
  </r>
  <r>
    <x v="2"/>
    <x v="1"/>
    <x v="1"/>
    <n v="10"/>
  </r>
  <r>
    <x v="1"/>
    <x v="5"/>
    <x v="1"/>
    <n v="10"/>
  </r>
  <r>
    <x v="14"/>
    <x v="4"/>
    <x v="1"/>
    <n v="2.5"/>
  </r>
  <r>
    <x v="3"/>
    <x v="11"/>
    <x v="1"/>
    <n v="12"/>
  </r>
  <r>
    <x v="19"/>
    <x v="7"/>
    <x v="1"/>
    <n v="2.5"/>
  </r>
  <r>
    <x v="12"/>
    <x v="11"/>
    <x v="1"/>
    <n v="10"/>
  </r>
  <r>
    <x v="0"/>
    <x v="1"/>
    <x v="0"/>
    <n v="2.5"/>
  </r>
  <r>
    <x v="1"/>
    <x v="9"/>
    <x v="1"/>
    <n v="10"/>
  </r>
  <r>
    <x v="1"/>
    <x v="6"/>
    <x v="1"/>
    <n v="10"/>
  </r>
  <r>
    <x v="13"/>
    <x v="5"/>
    <x v="1"/>
    <n v="2.5"/>
  </r>
  <r>
    <x v="13"/>
    <x v="2"/>
    <x v="1"/>
    <n v="2.5"/>
  </r>
  <r>
    <x v="1"/>
    <x v="0"/>
    <x v="1"/>
    <n v="10"/>
  </r>
  <r>
    <x v="9"/>
    <x v="2"/>
    <x v="1"/>
    <n v="3"/>
  </r>
  <r>
    <x v="19"/>
    <x v="1"/>
    <x v="0"/>
    <n v="2.5"/>
  </r>
  <r>
    <x v="1"/>
    <x v="7"/>
    <x v="1"/>
    <n v="10"/>
  </r>
  <r>
    <x v="0"/>
    <x v="9"/>
    <x v="1"/>
    <n v="2.5"/>
  </r>
  <r>
    <x v="1"/>
    <x v="9"/>
    <x v="1"/>
    <n v="10"/>
  </r>
  <r>
    <x v="13"/>
    <x v="1"/>
    <x v="1"/>
    <n v="2.5"/>
  </r>
  <r>
    <x v="1"/>
    <x v="11"/>
    <x v="0"/>
    <n v="10"/>
  </r>
  <r>
    <x v="13"/>
    <x v="0"/>
    <x v="1"/>
    <n v="2.5"/>
  </r>
  <r>
    <x v="10"/>
    <x v="5"/>
    <x v="1"/>
    <n v="10"/>
  </r>
  <r>
    <x v="1"/>
    <x v="1"/>
    <x v="0"/>
    <n v="10"/>
  </r>
  <r>
    <x v="1"/>
    <x v="1"/>
    <x v="0"/>
    <n v="10"/>
  </r>
  <r>
    <x v="19"/>
    <x v="3"/>
    <x v="1"/>
    <n v="2.5"/>
  </r>
  <r>
    <x v="13"/>
    <x v="1"/>
    <x v="0"/>
    <n v="2.5"/>
  </r>
  <r>
    <x v="1"/>
    <x v="11"/>
    <x v="0"/>
    <n v="10"/>
  </r>
  <r>
    <x v="0"/>
    <x v="5"/>
    <x v="0"/>
    <n v="2.5"/>
  </r>
  <r>
    <x v="24"/>
    <x v="7"/>
    <x v="1"/>
    <n v="10"/>
  </r>
  <r>
    <x v="3"/>
    <x v="2"/>
    <x v="1"/>
    <n v="12"/>
  </r>
  <r>
    <x v="1"/>
    <x v="11"/>
    <x v="1"/>
    <n v="10"/>
  </r>
  <r>
    <x v="20"/>
    <x v="11"/>
    <x v="0"/>
    <n v="7"/>
  </r>
  <r>
    <x v="1"/>
    <x v="9"/>
    <x v="1"/>
    <n v="10"/>
  </r>
  <r>
    <x v="1"/>
    <x v="0"/>
    <x v="0"/>
    <n v="10"/>
  </r>
  <r>
    <x v="0"/>
    <x v="9"/>
    <x v="0"/>
    <n v="2.5"/>
  </r>
  <r>
    <x v="1"/>
    <x v="9"/>
    <x v="1"/>
    <n v="10"/>
  </r>
  <r>
    <x v="3"/>
    <x v="7"/>
    <x v="0"/>
    <n v="12"/>
  </r>
  <r>
    <x v="1"/>
    <x v="7"/>
    <x v="0"/>
    <n v="10"/>
  </r>
  <r>
    <x v="13"/>
    <x v="4"/>
    <x v="0"/>
    <n v="2.5"/>
  </r>
  <r>
    <x v="14"/>
    <x v="0"/>
    <x v="1"/>
    <n v="2.5"/>
  </r>
  <r>
    <x v="0"/>
    <x v="2"/>
    <x v="1"/>
    <n v="2.5"/>
  </r>
  <r>
    <x v="17"/>
    <x v="0"/>
    <x v="1"/>
    <n v="2.5"/>
  </r>
  <r>
    <x v="17"/>
    <x v="5"/>
    <x v="1"/>
    <n v="2.5"/>
  </r>
  <r>
    <x v="1"/>
    <x v="6"/>
    <x v="0"/>
    <n v="10"/>
  </r>
  <r>
    <x v="1"/>
    <x v="8"/>
    <x v="0"/>
    <n v="10"/>
  </r>
  <r>
    <x v="13"/>
    <x v="4"/>
    <x v="1"/>
    <n v="2.5"/>
  </r>
  <r>
    <x v="1"/>
    <x v="6"/>
    <x v="1"/>
    <n v="10"/>
  </r>
  <r>
    <x v="10"/>
    <x v="6"/>
    <x v="0"/>
    <n v="10"/>
  </r>
  <r>
    <x v="3"/>
    <x v="0"/>
    <x v="0"/>
    <n v="12"/>
  </r>
  <r>
    <x v="20"/>
    <x v="9"/>
    <x v="1"/>
    <n v="7"/>
  </r>
  <r>
    <x v="13"/>
    <x v="9"/>
    <x v="1"/>
    <n v="2.5"/>
  </r>
  <r>
    <x v="0"/>
    <x v="2"/>
    <x v="0"/>
    <n v="2.5"/>
  </r>
  <r>
    <x v="1"/>
    <x v="0"/>
    <x v="1"/>
    <n v="10"/>
  </r>
  <r>
    <x v="20"/>
    <x v="10"/>
    <x v="1"/>
    <n v="7"/>
  </r>
  <r>
    <x v="0"/>
    <x v="2"/>
    <x v="0"/>
    <n v="2.5"/>
  </r>
  <r>
    <x v="5"/>
    <x v="8"/>
    <x v="0"/>
    <n v="7"/>
  </r>
  <r>
    <x v="4"/>
    <x v="2"/>
    <x v="1"/>
    <n v="7"/>
  </r>
  <r>
    <x v="13"/>
    <x v="4"/>
    <x v="1"/>
    <n v="2.5"/>
  </r>
  <r>
    <x v="12"/>
    <x v="7"/>
    <x v="0"/>
    <n v="10"/>
  </r>
  <r>
    <x v="1"/>
    <x v="5"/>
    <x v="1"/>
    <n v="10"/>
  </r>
  <r>
    <x v="1"/>
    <x v="0"/>
    <x v="0"/>
    <n v="10"/>
  </r>
  <r>
    <x v="0"/>
    <x v="1"/>
    <x v="0"/>
    <n v="2.5"/>
  </r>
  <r>
    <x v="13"/>
    <x v="0"/>
    <x v="1"/>
    <n v="2.5"/>
  </r>
  <r>
    <x v="1"/>
    <x v="6"/>
    <x v="0"/>
    <n v="10"/>
  </r>
  <r>
    <x v="0"/>
    <x v="3"/>
    <x v="0"/>
    <n v="2.5"/>
  </r>
  <r>
    <x v="1"/>
    <x v="5"/>
    <x v="0"/>
    <n v="10"/>
  </r>
  <r>
    <x v="0"/>
    <x v="10"/>
    <x v="1"/>
    <n v="2.5"/>
  </r>
  <r>
    <x v="1"/>
    <x v="9"/>
    <x v="0"/>
    <n v="10"/>
  </r>
  <r>
    <x v="2"/>
    <x v="8"/>
    <x v="1"/>
    <n v="10"/>
  </r>
  <r>
    <x v="20"/>
    <x v="5"/>
    <x v="0"/>
    <n v="7"/>
  </r>
  <r>
    <x v="0"/>
    <x v="5"/>
    <x v="0"/>
    <n v="2.5"/>
  </r>
  <r>
    <x v="1"/>
    <x v="5"/>
    <x v="1"/>
    <n v="10"/>
  </r>
  <r>
    <x v="0"/>
    <x v="9"/>
    <x v="1"/>
    <n v="2.5"/>
  </r>
  <r>
    <x v="13"/>
    <x v="1"/>
    <x v="1"/>
    <n v="2.5"/>
  </r>
  <r>
    <x v="1"/>
    <x v="4"/>
    <x v="1"/>
    <n v="10"/>
  </r>
  <r>
    <x v="0"/>
    <x v="4"/>
    <x v="0"/>
    <n v="2.5"/>
  </r>
  <r>
    <x v="1"/>
    <x v="0"/>
    <x v="0"/>
    <n v="10"/>
  </r>
  <r>
    <x v="0"/>
    <x v="8"/>
    <x v="1"/>
    <n v="2.5"/>
  </r>
  <r>
    <x v="20"/>
    <x v="8"/>
    <x v="1"/>
    <n v="7"/>
  </r>
  <r>
    <x v="1"/>
    <x v="5"/>
    <x v="0"/>
    <n v="10"/>
  </r>
  <r>
    <x v="0"/>
    <x v="6"/>
    <x v="0"/>
    <n v="2.5"/>
  </r>
  <r>
    <x v="0"/>
    <x v="8"/>
    <x v="1"/>
    <n v="2.5"/>
  </r>
  <r>
    <x v="0"/>
    <x v="11"/>
    <x v="1"/>
    <n v="2.5"/>
  </r>
  <r>
    <x v="27"/>
    <x v="10"/>
    <x v="0"/>
    <n v="7"/>
  </r>
  <r>
    <x v="2"/>
    <x v="1"/>
    <x v="1"/>
    <n v="10"/>
  </r>
  <r>
    <x v="5"/>
    <x v="10"/>
    <x v="0"/>
    <n v="7"/>
  </r>
  <r>
    <x v="1"/>
    <x v="3"/>
    <x v="0"/>
    <n v="10"/>
  </r>
  <r>
    <x v="1"/>
    <x v="1"/>
    <x v="0"/>
    <n v="10"/>
  </r>
  <r>
    <x v="20"/>
    <x v="0"/>
    <x v="0"/>
    <n v="7"/>
  </r>
  <r>
    <x v="4"/>
    <x v="3"/>
    <x v="0"/>
    <n v="7"/>
  </r>
  <r>
    <x v="0"/>
    <x v="6"/>
    <x v="1"/>
    <n v="2.5"/>
  </r>
  <r>
    <x v="1"/>
    <x v="5"/>
    <x v="0"/>
    <n v="10"/>
  </r>
  <r>
    <x v="1"/>
    <x v="11"/>
    <x v="0"/>
    <n v="10"/>
  </r>
  <r>
    <x v="0"/>
    <x v="7"/>
    <x v="1"/>
    <n v="2.5"/>
  </r>
  <r>
    <x v="9"/>
    <x v="11"/>
    <x v="1"/>
    <n v="3"/>
  </r>
  <r>
    <x v="0"/>
    <x v="1"/>
    <x v="0"/>
    <n v="2.5"/>
  </r>
  <r>
    <x v="0"/>
    <x v="2"/>
    <x v="1"/>
    <n v="2.5"/>
  </r>
  <r>
    <x v="2"/>
    <x v="2"/>
    <x v="1"/>
    <n v="10"/>
  </r>
  <r>
    <x v="19"/>
    <x v="5"/>
    <x v="0"/>
    <n v="2.5"/>
  </r>
  <r>
    <x v="0"/>
    <x v="3"/>
    <x v="0"/>
    <n v="2.5"/>
  </r>
  <r>
    <x v="1"/>
    <x v="2"/>
    <x v="1"/>
    <n v="10"/>
  </r>
  <r>
    <x v="1"/>
    <x v="6"/>
    <x v="1"/>
    <n v="10"/>
  </r>
  <r>
    <x v="0"/>
    <x v="9"/>
    <x v="1"/>
    <n v="2.5"/>
  </r>
  <r>
    <x v="1"/>
    <x v="4"/>
    <x v="0"/>
    <n v="10"/>
  </r>
  <r>
    <x v="4"/>
    <x v="1"/>
    <x v="1"/>
    <n v="7"/>
  </r>
  <r>
    <x v="3"/>
    <x v="3"/>
    <x v="1"/>
    <n v="12"/>
  </r>
  <r>
    <x v="9"/>
    <x v="7"/>
    <x v="0"/>
    <n v="3"/>
  </r>
  <r>
    <x v="1"/>
    <x v="3"/>
    <x v="0"/>
    <n v="10"/>
  </r>
  <r>
    <x v="1"/>
    <x v="6"/>
    <x v="0"/>
    <n v="10"/>
  </r>
  <r>
    <x v="1"/>
    <x v="11"/>
    <x v="1"/>
    <n v="10"/>
  </r>
  <r>
    <x v="17"/>
    <x v="6"/>
    <x v="1"/>
    <n v="2.5"/>
  </r>
  <r>
    <x v="1"/>
    <x v="2"/>
    <x v="1"/>
    <n v="10"/>
  </r>
  <r>
    <x v="2"/>
    <x v="10"/>
    <x v="0"/>
    <n v="10"/>
  </r>
  <r>
    <x v="4"/>
    <x v="8"/>
    <x v="1"/>
    <n v="7"/>
  </r>
  <r>
    <x v="0"/>
    <x v="5"/>
    <x v="0"/>
    <n v="2.5"/>
  </r>
  <r>
    <x v="13"/>
    <x v="8"/>
    <x v="1"/>
    <n v="2.5"/>
  </r>
  <r>
    <x v="0"/>
    <x v="3"/>
    <x v="0"/>
    <n v="2.5"/>
  </r>
  <r>
    <x v="20"/>
    <x v="10"/>
    <x v="1"/>
    <n v="7"/>
  </r>
  <r>
    <x v="1"/>
    <x v="2"/>
    <x v="1"/>
    <n v="10"/>
  </r>
  <r>
    <x v="8"/>
    <x v="9"/>
    <x v="0"/>
    <n v="2.5"/>
  </r>
  <r>
    <x v="13"/>
    <x v="6"/>
    <x v="0"/>
    <n v="2.5"/>
  </r>
  <r>
    <x v="1"/>
    <x v="9"/>
    <x v="1"/>
    <n v="10"/>
  </r>
  <r>
    <x v="28"/>
    <x v="8"/>
    <x v="1"/>
    <n v="2.5"/>
  </r>
  <r>
    <x v="2"/>
    <x v="9"/>
    <x v="1"/>
    <n v="10"/>
  </r>
  <r>
    <x v="1"/>
    <x v="7"/>
    <x v="1"/>
    <n v="10"/>
  </r>
  <r>
    <x v="16"/>
    <x v="6"/>
    <x v="0"/>
    <n v="7"/>
  </r>
  <r>
    <x v="0"/>
    <x v="1"/>
    <x v="1"/>
    <n v="2.5"/>
  </r>
  <r>
    <x v="3"/>
    <x v="7"/>
    <x v="0"/>
    <n v="12"/>
  </r>
  <r>
    <x v="1"/>
    <x v="8"/>
    <x v="0"/>
    <n v="10"/>
  </r>
  <r>
    <x v="0"/>
    <x v="3"/>
    <x v="1"/>
    <n v="2.5"/>
  </r>
  <r>
    <x v="3"/>
    <x v="4"/>
    <x v="0"/>
    <n v="12"/>
  </r>
  <r>
    <x v="1"/>
    <x v="4"/>
    <x v="0"/>
    <n v="10"/>
  </r>
  <r>
    <x v="19"/>
    <x v="4"/>
    <x v="1"/>
    <n v="2.5"/>
  </r>
  <r>
    <x v="1"/>
    <x v="6"/>
    <x v="0"/>
    <n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</r>
  <r>
    <x v="1"/>
    <x v="1"/>
    <x v="1"/>
    <x v="1"/>
  </r>
  <r>
    <x v="2"/>
    <x v="2"/>
    <x v="1"/>
    <x v="1"/>
  </r>
  <r>
    <x v="1"/>
    <x v="3"/>
    <x v="1"/>
    <x v="1"/>
  </r>
  <r>
    <x v="0"/>
    <x v="4"/>
    <x v="1"/>
    <x v="0"/>
  </r>
  <r>
    <x v="1"/>
    <x v="5"/>
    <x v="1"/>
    <x v="1"/>
  </r>
  <r>
    <x v="1"/>
    <x v="6"/>
    <x v="0"/>
    <x v="1"/>
  </r>
  <r>
    <x v="3"/>
    <x v="7"/>
    <x v="0"/>
    <x v="2"/>
  </r>
  <r>
    <x v="2"/>
    <x v="8"/>
    <x v="1"/>
    <x v="1"/>
  </r>
  <r>
    <x v="4"/>
    <x v="9"/>
    <x v="1"/>
    <x v="3"/>
  </r>
  <r>
    <x v="5"/>
    <x v="10"/>
    <x v="1"/>
    <x v="3"/>
  </r>
  <r>
    <x v="1"/>
    <x v="1"/>
    <x v="0"/>
    <x v="1"/>
  </r>
  <r>
    <x v="1"/>
    <x v="4"/>
    <x v="0"/>
    <x v="1"/>
  </r>
  <r>
    <x v="0"/>
    <x v="9"/>
    <x v="0"/>
    <x v="0"/>
  </r>
  <r>
    <x v="2"/>
    <x v="2"/>
    <x v="0"/>
    <x v="1"/>
  </r>
  <r>
    <x v="1"/>
    <x v="8"/>
    <x v="0"/>
    <x v="1"/>
  </r>
  <r>
    <x v="6"/>
    <x v="7"/>
    <x v="1"/>
    <x v="3"/>
  </r>
  <r>
    <x v="1"/>
    <x v="1"/>
    <x v="0"/>
    <x v="1"/>
  </r>
  <r>
    <x v="0"/>
    <x v="9"/>
    <x v="0"/>
    <x v="0"/>
  </r>
  <r>
    <x v="1"/>
    <x v="5"/>
    <x v="0"/>
    <x v="1"/>
  </r>
  <r>
    <x v="7"/>
    <x v="4"/>
    <x v="0"/>
    <x v="1"/>
  </r>
  <r>
    <x v="1"/>
    <x v="6"/>
    <x v="1"/>
    <x v="1"/>
  </r>
  <r>
    <x v="8"/>
    <x v="8"/>
    <x v="0"/>
    <x v="0"/>
  </r>
  <r>
    <x v="0"/>
    <x v="10"/>
    <x v="1"/>
    <x v="0"/>
  </r>
  <r>
    <x v="7"/>
    <x v="2"/>
    <x v="1"/>
    <x v="1"/>
  </r>
  <r>
    <x v="1"/>
    <x v="6"/>
    <x v="0"/>
    <x v="1"/>
  </r>
  <r>
    <x v="1"/>
    <x v="0"/>
    <x v="1"/>
    <x v="1"/>
  </r>
  <r>
    <x v="1"/>
    <x v="8"/>
    <x v="1"/>
    <x v="1"/>
  </r>
  <r>
    <x v="1"/>
    <x v="3"/>
    <x v="0"/>
    <x v="1"/>
  </r>
  <r>
    <x v="0"/>
    <x v="7"/>
    <x v="1"/>
    <x v="0"/>
  </r>
  <r>
    <x v="9"/>
    <x v="11"/>
    <x v="1"/>
    <x v="4"/>
  </r>
  <r>
    <x v="9"/>
    <x v="5"/>
    <x v="0"/>
    <x v="4"/>
  </r>
  <r>
    <x v="3"/>
    <x v="4"/>
    <x v="0"/>
    <x v="2"/>
  </r>
  <r>
    <x v="10"/>
    <x v="8"/>
    <x v="1"/>
    <x v="1"/>
  </r>
  <r>
    <x v="11"/>
    <x v="2"/>
    <x v="0"/>
    <x v="1"/>
  </r>
  <r>
    <x v="12"/>
    <x v="10"/>
    <x v="1"/>
    <x v="1"/>
  </r>
  <r>
    <x v="2"/>
    <x v="10"/>
    <x v="0"/>
    <x v="1"/>
  </r>
  <r>
    <x v="13"/>
    <x v="9"/>
    <x v="1"/>
    <x v="0"/>
  </r>
  <r>
    <x v="1"/>
    <x v="3"/>
    <x v="1"/>
    <x v="1"/>
  </r>
  <r>
    <x v="1"/>
    <x v="7"/>
    <x v="1"/>
    <x v="1"/>
  </r>
  <r>
    <x v="0"/>
    <x v="1"/>
    <x v="0"/>
    <x v="0"/>
  </r>
  <r>
    <x v="1"/>
    <x v="5"/>
    <x v="0"/>
    <x v="1"/>
  </r>
  <r>
    <x v="2"/>
    <x v="8"/>
    <x v="1"/>
    <x v="1"/>
  </r>
  <r>
    <x v="10"/>
    <x v="11"/>
    <x v="0"/>
    <x v="1"/>
  </r>
  <r>
    <x v="0"/>
    <x v="11"/>
    <x v="0"/>
    <x v="0"/>
  </r>
  <r>
    <x v="2"/>
    <x v="5"/>
    <x v="1"/>
    <x v="1"/>
  </r>
  <r>
    <x v="0"/>
    <x v="8"/>
    <x v="1"/>
    <x v="0"/>
  </r>
  <r>
    <x v="1"/>
    <x v="0"/>
    <x v="1"/>
    <x v="1"/>
  </r>
  <r>
    <x v="1"/>
    <x v="0"/>
    <x v="0"/>
    <x v="1"/>
  </r>
  <r>
    <x v="1"/>
    <x v="3"/>
    <x v="0"/>
    <x v="1"/>
  </r>
  <r>
    <x v="14"/>
    <x v="4"/>
    <x v="1"/>
    <x v="0"/>
  </r>
  <r>
    <x v="1"/>
    <x v="2"/>
    <x v="1"/>
    <x v="1"/>
  </r>
  <r>
    <x v="7"/>
    <x v="11"/>
    <x v="1"/>
    <x v="1"/>
  </r>
  <r>
    <x v="1"/>
    <x v="11"/>
    <x v="1"/>
    <x v="1"/>
  </r>
  <r>
    <x v="0"/>
    <x v="2"/>
    <x v="0"/>
    <x v="0"/>
  </r>
  <r>
    <x v="1"/>
    <x v="0"/>
    <x v="1"/>
    <x v="1"/>
  </r>
  <r>
    <x v="1"/>
    <x v="9"/>
    <x v="1"/>
    <x v="1"/>
  </r>
  <r>
    <x v="15"/>
    <x v="1"/>
    <x v="1"/>
    <x v="1"/>
  </r>
  <r>
    <x v="1"/>
    <x v="1"/>
    <x v="0"/>
    <x v="1"/>
  </r>
  <r>
    <x v="1"/>
    <x v="9"/>
    <x v="1"/>
    <x v="1"/>
  </r>
  <r>
    <x v="1"/>
    <x v="3"/>
    <x v="0"/>
    <x v="1"/>
  </r>
  <r>
    <x v="1"/>
    <x v="9"/>
    <x v="0"/>
    <x v="1"/>
  </r>
  <r>
    <x v="1"/>
    <x v="1"/>
    <x v="0"/>
    <x v="1"/>
  </r>
  <r>
    <x v="1"/>
    <x v="8"/>
    <x v="0"/>
    <x v="1"/>
  </r>
  <r>
    <x v="1"/>
    <x v="9"/>
    <x v="0"/>
    <x v="1"/>
  </r>
  <r>
    <x v="9"/>
    <x v="10"/>
    <x v="0"/>
    <x v="4"/>
  </r>
  <r>
    <x v="1"/>
    <x v="11"/>
    <x v="0"/>
    <x v="1"/>
  </r>
  <r>
    <x v="1"/>
    <x v="4"/>
    <x v="0"/>
    <x v="1"/>
  </r>
  <r>
    <x v="1"/>
    <x v="9"/>
    <x v="1"/>
    <x v="1"/>
  </r>
  <r>
    <x v="13"/>
    <x v="10"/>
    <x v="1"/>
    <x v="0"/>
  </r>
  <r>
    <x v="16"/>
    <x v="2"/>
    <x v="1"/>
    <x v="3"/>
  </r>
  <r>
    <x v="1"/>
    <x v="6"/>
    <x v="1"/>
    <x v="1"/>
  </r>
  <r>
    <x v="1"/>
    <x v="4"/>
    <x v="0"/>
    <x v="1"/>
  </r>
  <r>
    <x v="14"/>
    <x v="7"/>
    <x v="1"/>
    <x v="0"/>
  </r>
  <r>
    <x v="0"/>
    <x v="1"/>
    <x v="0"/>
    <x v="0"/>
  </r>
  <r>
    <x v="1"/>
    <x v="5"/>
    <x v="0"/>
    <x v="1"/>
  </r>
  <r>
    <x v="1"/>
    <x v="4"/>
    <x v="1"/>
    <x v="1"/>
  </r>
  <r>
    <x v="13"/>
    <x v="7"/>
    <x v="1"/>
    <x v="0"/>
  </r>
  <r>
    <x v="1"/>
    <x v="3"/>
    <x v="0"/>
    <x v="1"/>
  </r>
  <r>
    <x v="1"/>
    <x v="0"/>
    <x v="1"/>
    <x v="1"/>
  </r>
  <r>
    <x v="1"/>
    <x v="2"/>
    <x v="1"/>
    <x v="1"/>
  </r>
  <r>
    <x v="16"/>
    <x v="9"/>
    <x v="1"/>
    <x v="3"/>
  </r>
  <r>
    <x v="0"/>
    <x v="6"/>
    <x v="1"/>
    <x v="0"/>
  </r>
  <r>
    <x v="1"/>
    <x v="8"/>
    <x v="1"/>
    <x v="1"/>
  </r>
  <r>
    <x v="17"/>
    <x v="4"/>
    <x v="0"/>
    <x v="0"/>
  </r>
  <r>
    <x v="1"/>
    <x v="8"/>
    <x v="0"/>
    <x v="1"/>
  </r>
  <r>
    <x v="1"/>
    <x v="11"/>
    <x v="1"/>
    <x v="1"/>
  </r>
  <r>
    <x v="5"/>
    <x v="6"/>
    <x v="0"/>
    <x v="3"/>
  </r>
  <r>
    <x v="1"/>
    <x v="1"/>
    <x v="1"/>
    <x v="1"/>
  </r>
  <r>
    <x v="8"/>
    <x v="3"/>
    <x v="0"/>
    <x v="0"/>
  </r>
  <r>
    <x v="1"/>
    <x v="2"/>
    <x v="1"/>
    <x v="1"/>
  </r>
  <r>
    <x v="4"/>
    <x v="0"/>
    <x v="0"/>
    <x v="3"/>
  </r>
  <r>
    <x v="13"/>
    <x v="4"/>
    <x v="1"/>
    <x v="0"/>
  </r>
  <r>
    <x v="1"/>
    <x v="1"/>
    <x v="0"/>
    <x v="1"/>
  </r>
  <r>
    <x v="1"/>
    <x v="6"/>
    <x v="0"/>
    <x v="1"/>
  </r>
  <r>
    <x v="13"/>
    <x v="6"/>
    <x v="0"/>
    <x v="0"/>
  </r>
  <r>
    <x v="14"/>
    <x v="4"/>
    <x v="1"/>
    <x v="0"/>
  </r>
  <r>
    <x v="0"/>
    <x v="11"/>
    <x v="0"/>
    <x v="0"/>
  </r>
  <r>
    <x v="13"/>
    <x v="10"/>
    <x v="1"/>
    <x v="0"/>
  </r>
  <r>
    <x v="0"/>
    <x v="10"/>
    <x v="1"/>
    <x v="0"/>
  </r>
  <r>
    <x v="1"/>
    <x v="1"/>
    <x v="0"/>
    <x v="1"/>
  </r>
  <r>
    <x v="3"/>
    <x v="11"/>
    <x v="1"/>
    <x v="2"/>
  </r>
  <r>
    <x v="0"/>
    <x v="0"/>
    <x v="0"/>
    <x v="0"/>
  </r>
  <r>
    <x v="2"/>
    <x v="11"/>
    <x v="0"/>
    <x v="1"/>
  </r>
  <r>
    <x v="13"/>
    <x v="6"/>
    <x v="0"/>
    <x v="0"/>
  </r>
  <r>
    <x v="2"/>
    <x v="7"/>
    <x v="0"/>
    <x v="1"/>
  </r>
  <r>
    <x v="0"/>
    <x v="2"/>
    <x v="0"/>
    <x v="0"/>
  </r>
  <r>
    <x v="0"/>
    <x v="0"/>
    <x v="0"/>
    <x v="0"/>
  </r>
  <r>
    <x v="0"/>
    <x v="4"/>
    <x v="0"/>
    <x v="0"/>
  </r>
  <r>
    <x v="13"/>
    <x v="11"/>
    <x v="1"/>
    <x v="0"/>
  </r>
  <r>
    <x v="1"/>
    <x v="5"/>
    <x v="0"/>
    <x v="1"/>
  </r>
  <r>
    <x v="1"/>
    <x v="9"/>
    <x v="0"/>
    <x v="1"/>
  </r>
  <r>
    <x v="18"/>
    <x v="10"/>
    <x v="0"/>
    <x v="0"/>
  </r>
  <r>
    <x v="13"/>
    <x v="1"/>
    <x v="1"/>
    <x v="0"/>
  </r>
  <r>
    <x v="1"/>
    <x v="0"/>
    <x v="0"/>
    <x v="1"/>
  </r>
  <r>
    <x v="0"/>
    <x v="0"/>
    <x v="0"/>
    <x v="0"/>
  </r>
  <r>
    <x v="1"/>
    <x v="9"/>
    <x v="0"/>
    <x v="1"/>
  </r>
  <r>
    <x v="1"/>
    <x v="8"/>
    <x v="0"/>
    <x v="1"/>
  </r>
  <r>
    <x v="1"/>
    <x v="7"/>
    <x v="0"/>
    <x v="1"/>
  </r>
  <r>
    <x v="10"/>
    <x v="2"/>
    <x v="1"/>
    <x v="1"/>
  </r>
  <r>
    <x v="1"/>
    <x v="10"/>
    <x v="0"/>
    <x v="1"/>
  </r>
  <r>
    <x v="13"/>
    <x v="9"/>
    <x v="1"/>
    <x v="0"/>
  </r>
  <r>
    <x v="0"/>
    <x v="8"/>
    <x v="0"/>
    <x v="0"/>
  </r>
  <r>
    <x v="19"/>
    <x v="4"/>
    <x v="0"/>
    <x v="0"/>
  </r>
  <r>
    <x v="0"/>
    <x v="0"/>
    <x v="0"/>
    <x v="0"/>
  </r>
  <r>
    <x v="1"/>
    <x v="4"/>
    <x v="0"/>
    <x v="1"/>
  </r>
  <r>
    <x v="20"/>
    <x v="4"/>
    <x v="1"/>
    <x v="3"/>
  </r>
  <r>
    <x v="17"/>
    <x v="6"/>
    <x v="0"/>
    <x v="0"/>
  </r>
  <r>
    <x v="0"/>
    <x v="7"/>
    <x v="0"/>
    <x v="0"/>
  </r>
  <r>
    <x v="19"/>
    <x v="4"/>
    <x v="0"/>
    <x v="0"/>
  </r>
  <r>
    <x v="17"/>
    <x v="7"/>
    <x v="0"/>
    <x v="0"/>
  </r>
  <r>
    <x v="1"/>
    <x v="11"/>
    <x v="0"/>
    <x v="1"/>
  </r>
  <r>
    <x v="0"/>
    <x v="1"/>
    <x v="1"/>
    <x v="0"/>
  </r>
  <r>
    <x v="1"/>
    <x v="0"/>
    <x v="0"/>
    <x v="1"/>
  </r>
  <r>
    <x v="1"/>
    <x v="6"/>
    <x v="1"/>
    <x v="1"/>
  </r>
  <r>
    <x v="10"/>
    <x v="9"/>
    <x v="0"/>
    <x v="1"/>
  </r>
  <r>
    <x v="1"/>
    <x v="2"/>
    <x v="1"/>
    <x v="1"/>
  </r>
  <r>
    <x v="0"/>
    <x v="10"/>
    <x v="1"/>
    <x v="0"/>
  </r>
  <r>
    <x v="9"/>
    <x v="7"/>
    <x v="1"/>
    <x v="4"/>
  </r>
  <r>
    <x v="0"/>
    <x v="7"/>
    <x v="1"/>
    <x v="0"/>
  </r>
  <r>
    <x v="0"/>
    <x v="5"/>
    <x v="1"/>
    <x v="0"/>
  </r>
  <r>
    <x v="1"/>
    <x v="0"/>
    <x v="0"/>
    <x v="1"/>
  </r>
  <r>
    <x v="1"/>
    <x v="10"/>
    <x v="1"/>
    <x v="1"/>
  </r>
  <r>
    <x v="1"/>
    <x v="3"/>
    <x v="1"/>
    <x v="1"/>
  </r>
  <r>
    <x v="13"/>
    <x v="5"/>
    <x v="1"/>
    <x v="0"/>
  </r>
  <r>
    <x v="2"/>
    <x v="5"/>
    <x v="0"/>
    <x v="1"/>
  </r>
  <r>
    <x v="0"/>
    <x v="4"/>
    <x v="0"/>
    <x v="0"/>
  </r>
  <r>
    <x v="0"/>
    <x v="8"/>
    <x v="0"/>
    <x v="0"/>
  </r>
  <r>
    <x v="13"/>
    <x v="11"/>
    <x v="1"/>
    <x v="0"/>
  </r>
  <r>
    <x v="7"/>
    <x v="1"/>
    <x v="1"/>
    <x v="1"/>
  </r>
  <r>
    <x v="12"/>
    <x v="10"/>
    <x v="0"/>
    <x v="1"/>
  </r>
  <r>
    <x v="3"/>
    <x v="11"/>
    <x v="1"/>
    <x v="2"/>
  </r>
  <r>
    <x v="13"/>
    <x v="3"/>
    <x v="0"/>
    <x v="0"/>
  </r>
  <r>
    <x v="3"/>
    <x v="10"/>
    <x v="1"/>
    <x v="2"/>
  </r>
  <r>
    <x v="1"/>
    <x v="5"/>
    <x v="0"/>
    <x v="1"/>
  </r>
  <r>
    <x v="1"/>
    <x v="5"/>
    <x v="0"/>
    <x v="1"/>
  </r>
  <r>
    <x v="13"/>
    <x v="3"/>
    <x v="1"/>
    <x v="0"/>
  </r>
  <r>
    <x v="1"/>
    <x v="9"/>
    <x v="0"/>
    <x v="1"/>
  </r>
  <r>
    <x v="9"/>
    <x v="8"/>
    <x v="1"/>
    <x v="4"/>
  </r>
  <r>
    <x v="21"/>
    <x v="4"/>
    <x v="0"/>
    <x v="3"/>
  </r>
  <r>
    <x v="0"/>
    <x v="8"/>
    <x v="0"/>
    <x v="0"/>
  </r>
  <r>
    <x v="13"/>
    <x v="9"/>
    <x v="0"/>
    <x v="0"/>
  </r>
  <r>
    <x v="0"/>
    <x v="8"/>
    <x v="1"/>
    <x v="0"/>
  </r>
  <r>
    <x v="2"/>
    <x v="2"/>
    <x v="0"/>
    <x v="1"/>
  </r>
  <r>
    <x v="9"/>
    <x v="7"/>
    <x v="1"/>
    <x v="4"/>
  </r>
  <r>
    <x v="15"/>
    <x v="5"/>
    <x v="0"/>
    <x v="1"/>
  </r>
  <r>
    <x v="12"/>
    <x v="11"/>
    <x v="1"/>
    <x v="1"/>
  </r>
  <r>
    <x v="1"/>
    <x v="0"/>
    <x v="1"/>
    <x v="1"/>
  </r>
  <r>
    <x v="22"/>
    <x v="5"/>
    <x v="0"/>
    <x v="0"/>
  </r>
  <r>
    <x v="1"/>
    <x v="7"/>
    <x v="1"/>
    <x v="1"/>
  </r>
  <r>
    <x v="1"/>
    <x v="3"/>
    <x v="1"/>
    <x v="1"/>
  </r>
  <r>
    <x v="1"/>
    <x v="9"/>
    <x v="0"/>
    <x v="1"/>
  </r>
  <r>
    <x v="1"/>
    <x v="5"/>
    <x v="0"/>
    <x v="1"/>
  </r>
  <r>
    <x v="0"/>
    <x v="6"/>
    <x v="0"/>
    <x v="0"/>
  </r>
  <r>
    <x v="15"/>
    <x v="8"/>
    <x v="0"/>
    <x v="1"/>
  </r>
  <r>
    <x v="1"/>
    <x v="1"/>
    <x v="0"/>
    <x v="1"/>
  </r>
  <r>
    <x v="1"/>
    <x v="4"/>
    <x v="0"/>
    <x v="1"/>
  </r>
  <r>
    <x v="1"/>
    <x v="4"/>
    <x v="1"/>
    <x v="1"/>
  </r>
  <r>
    <x v="23"/>
    <x v="4"/>
    <x v="1"/>
    <x v="3"/>
  </r>
  <r>
    <x v="1"/>
    <x v="7"/>
    <x v="0"/>
    <x v="1"/>
  </r>
  <r>
    <x v="1"/>
    <x v="5"/>
    <x v="0"/>
    <x v="1"/>
  </r>
  <r>
    <x v="7"/>
    <x v="9"/>
    <x v="0"/>
    <x v="1"/>
  </r>
  <r>
    <x v="13"/>
    <x v="1"/>
    <x v="1"/>
    <x v="0"/>
  </r>
  <r>
    <x v="21"/>
    <x v="4"/>
    <x v="0"/>
    <x v="3"/>
  </r>
  <r>
    <x v="0"/>
    <x v="10"/>
    <x v="0"/>
    <x v="0"/>
  </r>
  <r>
    <x v="1"/>
    <x v="4"/>
    <x v="0"/>
    <x v="1"/>
  </r>
  <r>
    <x v="12"/>
    <x v="3"/>
    <x v="0"/>
    <x v="1"/>
  </r>
  <r>
    <x v="1"/>
    <x v="10"/>
    <x v="0"/>
    <x v="1"/>
  </r>
  <r>
    <x v="19"/>
    <x v="6"/>
    <x v="0"/>
    <x v="0"/>
  </r>
  <r>
    <x v="24"/>
    <x v="0"/>
    <x v="0"/>
    <x v="1"/>
  </r>
  <r>
    <x v="13"/>
    <x v="6"/>
    <x v="1"/>
    <x v="0"/>
  </r>
  <r>
    <x v="0"/>
    <x v="8"/>
    <x v="1"/>
    <x v="0"/>
  </r>
  <r>
    <x v="13"/>
    <x v="6"/>
    <x v="1"/>
    <x v="0"/>
  </r>
  <r>
    <x v="1"/>
    <x v="7"/>
    <x v="0"/>
    <x v="1"/>
  </r>
  <r>
    <x v="19"/>
    <x v="5"/>
    <x v="1"/>
    <x v="0"/>
  </r>
  <r>
    <x v="20"/>
    <x v="10"/>
    <x v="1"/>
    <x v="3"/>
  </r>
  <r>
    <x v="22"/>
    <x v="8"/>
    <x v="1"/>
    <x v="0"/>
  </r>
  <r>
    <x v="0"/>
    <x v="10"/>
    <x v="1"/>
    <x v="0"/>
  </r>
  <r>
    <x v="19"/>
    <x v="6"/>
    <x v="0"/>
    <x v="0"/>
  </r>
  <r>
    <x v="0"/>
    <x v="8"/>
    <x v="0"/>
    <x v="0"/>
  </r>
  <r>
    <x v="1"/>
    <x v="9"/>
    <x v="0"/>
    <x v="1"/>
  </r>
  <r>
    <x v="19"/>
    <x v="1"/>
    <x v="1"/>
    <x v="0"/>
  </r>
  <r>
    <x v="1"/>
    <x v="5"/>
    <x v="0"/>
    <x v="1"/>
  </r>
  <r>
    <x v="0"/>
    <x v="0"/>
    <x v="1"/>
    <x v="0"/>
  </r>
  <r>
    <x v="19"/>
    <x v="8"/>
    <x v="1"/>
    <x v="0"/>
  </r>
  <r>
    <x v="0"/>
    <x v="3"/>
    <x v="1"/>
    <x v="0"/>
  </r>
  <r>
    <x v="13"/>
    <x v="3"/>
    <x v="0"/>
    <x v="0"/>
  </r>
  <r>
    <x v="1"/>
    <x v="6"/>
    <x v="1"/>
    <x v="1"/>
  </r>
  <r>
    <x v="12"/>
    <x v="0"/>
    <x v="0"/>
    <x v="1"/>
  </r>
  <r>
    <x v="1"/>
    <x v="11"/>
    <x v="0"/>
    <x v="1"/>
  </r>
  <r>
    <x v="0"/>
    <x v="4"/>
    <x v="0"/>
    <x v="0"/>
  </r>
  <r>
    <x v="9"/>
    <x v="9"/>
    <x v="0"/>
    <x v="4"/>
  </r>
  <r>
    <x v="1"/>
    <x v="11"/>
    <x v="1"/>
    <x v="1"/>
  </r>
  <r>
    <x v="1"/>
    <x v="9"/>
    <x v="0"/>
    <x v="1"/>
  </r>
  <r>
    <x v="1"/>
    <x v="10"/>
    <x v="0"/>
    <x v="1"/>
  </r>
  <r>
    <x v="1"/>
    <x v="11"/>
    <x v="0"/>
    <x v="1"/>
  </r>
  <r>
    <x v="9"/>
    <x v="6"/>
    <x v="1"/>
    <x v="4"/>
  </r>
  <r>
    <x v="2"/>
    <x v="5"/>
    <x v="0"/>
    <x v="1"/>
  </r>
  <r>
    <x v="1"/>
    <x v="10"/>
    <x v="0"/>
    <x v="1"/>
  </r>
  <r>
    <x v="1"/>
    <x v="6"/>
    <x v="0"/>
    <x v="1"/>
  </r>
  <r>
    <x v="3"/>
    <x v="4"/>
    <x v="0"/>
    <x v="2"/>
  </r>
  <r>
    <x v="1"/>
    <x v="11"/>
    <x v="1"/>
    <x v="1"/>
  </r>
  <r>
    <x v="1"/>
    <x v="0"/>
    <x v="0"/>
    <x v="1"/>
  </r>
  <r>
    <x v="10"/>
    <x v="0"/>
    <x v="0"/>
    <x v="1"/>
  </r>
  <r>
    <x v="1"/>
    <x v="5"/>
    <x v="0"/>
    <x v="1"/>
  </r>
  <r>
    <x v="13"/>
    <x v="3"/>
    <x v="0"/>
    <x v="0"/>
  </r>
  <r>
    <x v="13"/>
    <x v="5"/>
    <x v="1"/>
    <x v="0"/>
  </r>
  <r>
    <x v="1"/>
    <x v="7"/>
    <x v="1"/>
    <x v="1"/>
  </r>
  <r>
    <x v="2"/>
    <x v="8"/>
    <x v="1"/>
    <x v="1"/>
  </r>
  <r>
    <x v="12"/>
    <x v="2"/>
    <x v="0"/>
    <x v="1"/>
  </r>
  <r>
    <x v="13"/>
    <x v="2"/>
    <x v="1"/>
    <x v="0"/>
  </r>
  <r>
    <x v="0"/>
    <x v="2"/>
    <x v="0"/>
    <x v="0"/>
  </r>
  <r>
    <x v="2"/>
    <x v="2"/>
    <x v="1"/>
    <x v="1"/>
  </r>
  <r>
    <x v="21"/>
    <x v="2"/>
    <x v="1"/>
    <x v="3"/>
  </r>
  <r>
    <x v="13"/>
    <x v="7"/>
    <x v="0"/>
    <x v="0"/>
  </r>
  <r>
    <x v="20"/>
    <x v="5"/>
    <x v="1"/>
    <x v="3"/>
  </r>
  <r>
    <x v="20"/>
    <x v="0"/>
    <x v="1"/>
    <x v="3"/>
  </r>
  <r>
    <x v="0"/>
    <x v="9"/>
    <x v="1"/>
    <x v="0"/>
  </r>
  <r>
    <x v="13"/>
    <x v="8"/>
    <x v="1"/>
    <x v="0"/>
  </r>
  <r>
    <x v="20"/>
    <x v="9"/>
    <x v="1"/>
    <x v="3"/>
  </r>
  <r>
    <x v="14"/>
    <x v="11"/>
    <x v="0"/>
    <x v="0"/>
  </r>
  <r>
    <x v="13"/>
    <x v="6"/>
    <x v="0"/>
    <x v="0"/>
  </r>
  <r>
    <x v="19"/>
    <x v="10"/>
    <x v="0"/>
    <x v="0"/>
  </r>
  <r>
    <x v="1"/>
    <x v="0"/>
    <x v="1"/>
    <x v="1"/>
  </r>
  <r>
    <x v="1"/>
    <x v="2"/>
    <x v="1"/>
    <x v="1"/>
  </r>
  <r>
    <x v="3"/>
    <x v="0"/>
    <x v="0"/>
    <x v="2"/>
  </r>
  <r>
    <x v="11"/>
    <x v="11"/>
    <x v="1"/>
    <x v="1"/>
  </r>
  <r>
    <x v="1"/>
    <x v="7"/>
    <x v="0"/>
    <x v="1"/>
  </r>
  <r>
    <x v="1"/>
    <x v="7"/>
    <x v="0"/>
    <x v="1"/>
  </r>
  <r>
    <x v="13"/>
    <x v="9"/>
    <x v="1"/>
    <x v="0"/>
  </r>
  <r>
    <x v="19"/>
    <x v="10"/>
    <x v="1"/>
    <x v="0"/>
  </r>
  <r>
    <x v="13"/>
    <x v="7"/>
    <x v="1"/>
    <x v="0"/>
  </r>
  <r>
    <x v="19"/>
    <x v="1"/>
    <x v="1"/>
    <x v="0"/>
  </r>
  <r>
    <x v="12"/>
    <x v="8"/>
    <x v="0"/>
    <x v="1"/>
  </r>
  <r>
    <x v="1"/>
    <x v="4"/>
    <x v="0"/>
    <x v="1"/>
  </r>
  <r>
    <x v="0"/>
    <x v="10"/>
    <x v="1"/>
    <x v="0"/>
  </r>
  <r>
    <x v="1"/>
    <x v="9"/>
    <x v="1"/>
    <x v="1"/>
  </r>
  <r>
    <x v="25"/>
    <x v="11"/>
    <x v="1"/>
    <x v="1"/>
  </r>
  <r>
    <x v="1"/>
    <x v="10"/>
    <x v="1"/>
    <x v="1"/>
  </r>
  <r>
    <x v="1"/>
    <x v="10"/>
    <x v="1"/>
    <x v="1"/>
  </r>
  <r>
    <x v="10"/>
    <x v="6"/>
    <x v="0"/>
    <x v="1"/>
  </r>
  <r>
    <x v="1"/>
    <x v="5"/>
    <x v="0"/>
    <x v="1"/>
  </r>
  <r>
    <x v="5"/>
    <x v="4"/>
    <x v="1"/>
    <x v="3"/>
  </r>
  <r>
    <x v="1"/>
    <x v="9"/>
    <x v="1"/>
    <x v="1"/>
  </r>
  <r>
    <x v="4"/>
    <x v="5"/>
    <x v="1"/>
    <x v="3"/>
  </r>
  <r>
    <x v="0"/>
    <x v="2"/>
    <x v="0"/>
    <x v="0"/>
  </r>
  <r>
    <x v="1"/>
    <x v="11"/>
    <x v="0"/>
    <x v="1"/>
  </r>
  <r>
    <x v="1"/>
    <x v="5"/>
    <x v="1"/>
    <x v="1"/>
  </r>
  <r>
    <x v="1"/>
    <x v="1"/>
    <x v="0"/>
    <x v="1"/>
  </r>
  <r>
    <x v="3"/>
    <x v="3"/>
    <x v="1"/>
    <x v="2"/>
  </r>
  <r>
    <x v="1"/>
    <x v="2"/>
    <x v="0"/>
    <x v="1"/>
  </r>
  <r>
    <x v="2"/>
    <x v="7"/>
    <x v="0"/>
    <x v="1"/>
  </r>
  <r>
    <x v="2"/>
    <x v="6"/>
    <x v="0"/>
    <x v="1"/>
  </r>
  <r>
    <x v="0"/>
    <x v="9"/>
    <x v="0"/>
    <x v="0"/>
  </r>
  <r>
    <x v="8"/>
    <x v="4"/>
    <x v="1"/>
    <x v="0"/>
  </r>
  <r>
    <x v="0"/>
    <x v="2"/>
    <x v="1"/>
    <x v="0"/>
  </r>
  <r>
    <x v="1"/>
    <x v="9"/>
    <x v="0"/>
    <x v="1"/>
  </r>
  <r>
    <x v="3"/>
    <x v="4"/>
    <x v="0"/>
    <x v="2"/>
  </r>
  <r>
    <x v="1"/>
    <x v="9"/>
    <x v="1"/>
    <x v="1"/>
  </r>
  <r>
    <x v="26"/>
    <x v="2"/>
    <x v="1"/>
    <x v="3"/>
  </r>
  <r>
    <x v="1"/>
    <x v="8"/>
    <x v="0"/>
    <x v="1"/>
  </r>
  <r>
    <x v="1"/>
    <x v="8"/>
    <x v="1"/>
    <x v="1"/>
  </r>
  <r>
    <x v="1"/>
    <x v="6"/>
    <x v="1"/>
    <x v="1"/>
  </r>
  <r>
    <x v="14"/>
    <x v="8"/>
    <x v="1"/>
    <x v="0"/>
  </r>
  <r>
    <x v="7"/>
    <x v="8"/>
    <x v="1"/>
    <x v="1"/>
  </r>
  <r>
    <x v="3"/>
    <x v="3"/>
    <x v="1"/>
    <x v="2"/>
  </r>
  <r>
    <x v="0"/>
    <x v="3"/>
    <x v="0"/>
    <x v="0"/>
  </r>
  <r>
    <x v="1"/>
    <x v="1"/>
    <x v="0"/>
    <x v="1"/>
  </r>
  <r>
    <x v="1"/>
    <x v="6"/>
    <x v="0"/>
    <x v="1"/>
  </r>
  <r>
    <x v="3"/>
    <x v="10"/>
    <x v="1"/>
    <x v="2"/>
  </r>
  <r>
    <x v="1"/>
    <x v="11"/>
    <x v="1"/>
    <x v="1"/>
  </r>
  <r>
    <x v="13"/>
    <x v="9"/>
    <x v="1"/>
    <x v="0"/>
  </r>
  <r>
    <x v="1"/>
    <x v="5"/>
    <x v="1"/>
    <x v="1"/>
  </r>
  <r>
    <x v="17"/>
    <x v="8"/>
    <x v="1"/>
    <x v="0"/>
  </r>
  <r>
    <x v="3"/>
    <x v="3"/>
    <x v="0"/>
    <x v="2"/>
  </r>
  <r>
    <x v="1"/>
    <x v="2"/>
    <x v="0"/>
    <x v="1"/>
  </r>
  <r>
    <x v="13"/>
    <x v="5"/>
    <x v="1"/>
    <x v="0"/>
  </r>
  <r>
    <x v="1"/>
    <x v="9"/>
    <x v="0"/>
    <x v="1"/>
  </r>
  <r>
    <x v="2"/>
    <x v="2"/>
    <x v="1"/>
    <x v="1"/>
  </r>
  <r>
    <x v="0"/>
    <x v="11"/>
    <x v="0"/>
    <x v="0"/>
  </r>
  <r>
    <x v="12"/>
    <x v="7"/>
    <x v="0"/>
    <x v="1"/>
  </r>
  <r>
    <x v="2"/>
    <x v="5"/>
    <x v="1"/>
    <x v="1"/>
  </r>
  <r>
    <x v="0"/>
    <x v="10"/>
    <x v="0"/>
    <x v="0"/>
  </r>
  <r>
    <x v="1"/>
    <x v="0"/>
    <x v="0"/>
    <x v="1"/>
  </r>
  <r>
    <x v="12"/>
    <x v="3"/>
    <x v="1"/>
    <x v="1"/>
  </r>
  <r>
    <x v="1"/>
    <x v="5"/>
    <x v="0"/>
    <x v="1"/>
  </r>
  <r>
    <x v="5"/>
    <x v="1"/>
    <x v="0"/>
    <x v="3"/>
  </r>
  <r>
    <x v="10"/>
    <x v="2"/>
    <x v="1"/>
    <x v="1"/>
  </r>
  <r>
    <x v="0"/>
    <x v="0"/>
    <x v="0"/>
    <x v="0"/>
  </r>
  <r>
    <x v="6"/>
    <x v="6"/>
    <x v="1"/>
    <x v="3"/>
  </r>
  <r>
    <x v="1"/>
    <x v="2"/>
    <x v="0"/>
    <x v="1"/>
  </r>
  <r>
    <x v="1"/>
    <x v="6"/>
    <x v="0"/>
    <x v="1"/>
  </r>
  <r>
    <x v="0"/>
    <x v="3"/>
    <x v="0"/>
    <x v="0"/>
  </r>
  <r>
    <x v="1"/>
    <x v="3"/>
    <x v="1"/>
    <x v="1"/>
  </r>
  <r>
    <x v="0"/>
    <x v="2"/>
    <x v="1"/>
    <x v="0"/>
  </r>
  <r>
    <x v="20"/>
    <x v="0"/>
    <x v="1"/>
    <x v="3"/>
  </r>
  <r>
    <x v="1"/>
    <x v="8"/>
    <x v="0"/>
    <x v="1"/>
  </r>
  <r>
    <x v="27"/>
    <x v="4"/>
    <x v="1"/>
    <x v="3"/>
  </r>
  <r>
    <x v="1"/>
    <x v="6"/>
    <x v="1"/>
    <x v="1"/>
  </r>
  <r>
    <x v="28"/>
    <x v="1"/>
    <x v="0"/>
    <x v="0"/>
  </r>
  <r>
    <x v="1"/>
    <x v="7"/>
    <x v="0"/>
    <x v="1"/>
  </r>
  <r>
    <x v="0"/>
    <x v="3"/>
    <x v="0"/>
    <x v="0"/>
  </r>
  <r>
    <x v="4"/>
    <x v="3"/>
    <x v="0"/>
    <x v="3"/>
  </r>
  <r>
    <x v="1"/>
    <x v="11"/>
    <x v="0"/>
    <x v="1"/>
  </r>
  <r>
    <x v="9"/>
    <x v="1"/>
    <x v="1"/>
    <x v="4"/>
  </r>
  <r>
    <x v="1"/>
    <x v="3"/>
    <x v="0"/>
    <x v="1"/>
  </r>
  <r>
    <x v="0"/>
    <x v="7"/>
    <x v="0"/>
    <x v="0"/>
  </r>
  <r>
    <x v="1"/>
    <x v="8"/>
    <x v="1"/>
    <x v="1"/>
  </r>
  <r>
    <x v="1"/>
    <x v="5"/>
    <x v="0"/>
    <x v="1"/>
  </r>
  <r>
    <x v="1"/>
    <x v="5"/>
    <x v="1"/>
    <x v="1"/>
  </r>
  <r>
    <x v="3"/>
    <x v="5"/>
    <x v="0"/>
    <x v="2"/>
  </r>
  <r>
    <x v="14"/>
    <x v="3"/>
    <x v="1"/>
    <x v="0"/>
  </r>
  <r>
    <x v="1"/>
    <x v="3"/>
    <x v="0"/>
    <x v="1"/>
  </r>
  <r>
    <x v="1"/>
    <x v="1"/>
    <x v="0"/>
    <x v="1"/>
  </r>
  <r>
    <x v="12"/>
    <x v="6"/>
    <x v="0"/>
    <x v="1"/>
  </r>
  <r>
    <x v="2"/>
    <x v="10"/>
    <x v="1"/>
    <x v="1"/>
  </r>
  <r>
    <x v="3"/>
    <x v="9"/>
    <x v="0"/>
    <x v="2"/>
  </r>
  <r>
    <x v="0"/>
    <x v="11"/>
    <x v="0"/>
    <x v="0"/>
  </r>
  <r>
    <x v="10"/>
    <x v="10"/>
    <x v="0"/>
    <x v="1"/>
  </r>
  <r>
    <x v="24"/>
    <x v="6"/>
    <x v="0"/>
    <x v="1"/>
  </r>
  <r>
    <x v="1"/>
    <x v="7"/>
    <x v="1"/>
    <x v="1"/>
  </r>
  <r>
    <x v="1"/>
    <x v="5"/>
    <x v="0"/>
    <x v="1"/>
  </r>
  <r>
    <x v="11"/>
    <x v="3"/>
    <x v="1"/>
    <x v="1"/>
  </r>
  <r>
    <x v="5"/>
    <x v="4"/>
    <x v="1"/>
    <x v="3"/>
  </r>
  <r>
    <x v="20"/>
    <x v="2"/>
    <x v="0"/>
    <x v="3"/>
  </r>
  <r>
    <x v="1"/>
    <x v="6"/>
    <x v="1"/>
    <x v="1"/>
  </r>
  <r>
    <x v="22"/>
    <x v="0"/>
    <x v="0"/>
    <x v="0"/>
  </r>
  <r>
    <x v="1"/>
    <x v="11"/>
    <x v="1"/>
    <x v="1"/>
  </r>
  <r>
    <x v="12"/>
    <x v="7"/>
    <x v="1"/>
    <x v="1"/>
  </r>
  <r>
    <x v="20"/>
    <x v="7"/>
    <x v="1"/>
    <x v="3"/>
  </r>
  <r>
    <x v="1"/>
    <x v="5"/>
    <x v="1"/>
    <x v="1"/>
  </r>
  <r>
    <x v="6"/>
    <x v="2"/>
    <x v="1"/>
    <x v="3"/>
  </r>
  <r>
    <x v="10"/>
    <x v="6"/>
    <x v="1"/>
    <x v="1"/>
  </r>
  <r>
    <x v="0"/>
    <x v="3"/>
    <x v="0"/>
    <x v="0"/>
  </r>
  <r>
    <x v="1"/>
    <x v="3"/>
    <x v="0"/>
    <x v="1"/>
  </r>
  <r>
    <x v="1"/>
    <x v="6"/>
    <x v="0"/>
    <x v="1"/>
  </r>
  <r>
    <x v="0"/>
    <x v="7"/>
    <x v="1"/>
    <x v="0"/>
  </r>
  <r>
    <x v="13"/>
    <x v="3"/>
    <x v="1"/>
    <x v="0"/>
  </r>
  <r>
    <x v="3"/>
    <x v="1"/>
    <x v="1"/>
    <x v="2"/>
  </r>
  <r>
    <x v="1"/>
    <x v="7"/>
    <x v="1"/>
    <x v="1"/>
  </r>
  <r>
    <x v="0"/>
    <x v="5"/>
    <x v="1"/>
    <x v="0"/>
  </r>
  <r>
    <x v="1"/>
    <x v="8"/>
    <x v="1"/>
    <x v="1"/>
  </r>
  <r>
    <x v="1"/>
    <x v="11"/>
    <x v="1"/>
    <x v="1"/>
  </r>
  <r>
    <x v="3"/>
    <x v="10"/>
    <x v="0"/>
    <x v="2"/>
  </r>
  <r>
    <x v="23"/>
    <x v="11"/>
    <x v="0"/>
    <x v="3"/>
  </r>
  <r>
    <x v="1"/>
    <x v="3"/>
    <x v="0"/>
    <x v="1"/>
  </r>
  <r>
    <x v="2"/>
    <x v="3"/>
    <x v="1"/>
    <x v="1"/>
  </r>
  <r>
    <x v="13"/>
    <x v="11"/>
    <x v="0"/>
    <x v="0"/>
  </r>
  <r>
    <x v="9"/>
    <x v="4"/>
    <x v="0"/>
    <x v="4"/>
  </r>
  <r>
    <x v="1"/>
    <x v="9"/>
    <x v="0"/>
    <x v="1"/>
  </r>
  <r>
    <x v="13"/>
    <x v="4"/>
    <x v="0"/>
    <x v="0"/>
  </r>
  <r>
    <x v="1"/>
    <x v="7"/>
    <x v="1"/>
    <x v="1"/>
  </r>
  <r>
    <x v="0"/>
    <x v="1"/>
    <x v="1"/>
    <x v="0"/>
  </r>
  <r>
    <x v="0"/>
    <x v="3"/>
    <x v="1"/>
    <x v="0"/>
  </r>
  <r>
    <x v="24"/>
    <x v="2"/>
    <x v="0"/>
    <x v="1"/>
  </r>
  <r>
    <x v="1"/>
    <x v="5"/>
    <x v="0"/>
    <x v="1"/>
  </r>
  <r>
    <x v="0"/>
    <x v="1"/>
    <x v="1"/>
    <x v="0"/>
  </r>
  <r>
    <x v="1"/>
    <x v="5"/>
    <x v="0"/>
    <x v="1"/>
  </r>
  <r>
    <x v="12"/>
    <x v="7"/>
    <x v="0"/>
    <x v="1"/>
  </r>
  <r>
    <x v="7"/>
    <x v="8"/>
    <x v="1"/>
    <x v="1"/>
  </r>
  <r>
    <x v="2"/>
    <x v="11"/>
    <x v="1"/>
    <x v="1"/>
  </r>
  <r>
    <x v="1"/>
    <x v="7"/>
    <x v="0"/>
    <x v="1"/>
  </r>
  <r>
    <x v="9"/>
    <x v="1"/>
    <x v="0"/>
    <x v="4"/>
  </r>
  <r>
    <x v="1"/>
    <x v="0"/>
    <x v="1"/>
    <x v="1"/>
  </r>
  <r>
    <x v="12"/>
    <x v="4"/>
    <x v="0"/>
    <x v="1"/>
  </r>
  <r>
    <x v="1"/>
    <x v="5"/>
    <x v="0"/>
    <x v="1"/>
  </r>
  <r>
    <x v="9"/>
    <x v="10"/>
    <x v="0"/>
    <x v="4"/>
  </r>
  <r>
    <x v="1"/>
    <x v="6"/>
    <x v="1"/>
    <x v="1"/>
  </r>
  <r>
    <x v="13"/>
    <x v="9"/>
    <x v="1"/>
    <x v="0"/>
  </r>
  <r>
    <x v="19"/>
    <x v="4"/>
    <x v="0"/>
    <x v="0"/>
  </r>
  <r>
    <x v="19"/>
    <x v="10"/>
    <x v="0"/>
    <x v="0"/>
  </r>
  <r>
    <x v="13"/>
    <x v="3"/>
    <x v="1"/>
    <x v="0"/>
  </r>
  <r>
    <x v="1"/>
    <x v="6"/>
    <x v="1"/>
    <x v="1"/>
  </r>
  <r>
    <x v="0"/>
    <x v="5"/>
    <x v="1"/>
    <x v="0"/>
  </r>
  <r>
    <x v="12"/>
    <x v="2"/>
    <x v="1"/>
    <x v="1"/>
  </r>
  <r>
    <x v="1"/>
    <x v="5"/>
    <x v="1"/>
    <x v="1"/>
  </r>
  <r>
    <x v="12"/>
    <x v="0"/>
    <x v="0"/>
    <x v="1"/>
  </r>
  <r>
    <x v="1"/>
    <x v="2"/>
    <x v="0"/>
    <x v="1"/>
  </r>
  <r>
    <x v="13"/>
    <x v="7"/>
    <x v="1"/>
    <x v="0"/>
  </r>
  <r>
    <x v="13"/>
    <x v="1"/>
    <x v="0"/>
    <x v="0"/>
  </r>
  <r>
    <x v="1"/>
    <x v="4"/>
    <x v="1"/>
    <x v="1"/>
  </r>
  <r>
    <x v="1"/>
    <x v="1"/>
    <x v="0"/>
    <x v="1"/>
  </r>
  <r>
    <x v="13"/>
    <x v="1"/>
    <x v="0"/>
    <x v="0"/>
  </r>
  <r>
    <x v="1"/>
    <x v="6"/>
    <x v="1"/>
    <x v="1"/>
  </r>
  <r>
    <x v="14"/>
    <x v="2"/>
    <x v="0"/>
    <x v="0"/>
  </r>
  <r>
    <x v="1"/>
    <x v="0"/>
    <x v="0"/>
    <x v="1"/>
  </r>
  <r>
    <x v="0"/>
    <x v="2"/>
    <x v="0"/>
    <x v="0"/>
  </r>
  <r>
    <x v="0"/>
    <x v="8"/>
    <x v="1"/>
    <x v="0"/>
  </r>
  <r>
    <x v="2"/>
    <x v="6"/>
    <x v="1"/>
    <x v="1"/>
  </r>
  <r>
    <x v="1"/>
    <x v="10"/>
    <x v="1"/>
    <x v="1"/>
  </r>
  <r>
    <x v="13"/>
    <x v="5"/>
    <x v="0"/>
    <x v="0"/>
  </r>
  <r>
    <x v="0"/>
    <x v="5"/>
    <x v="0"/>
    <x v="0"/>
  </r>
  <r>
    <x v="26"/>
    <x v="10"/>
    <x v="0"/>
    <x v="3"/>
  </r>
  <r>
    <x v="1"/>
    <x v="0"/>
    <x v="1"/>
    <x v="1"/>
  </r>
  <r>
    <x v="1"/>
    <x v="4"/>
    <x v="0"/>
    <x v="1"/>
  </r>
  <r>
    <x v="10"/>
    <x v="6"/>
    <x v="0"/>
    <x v="1"/>
  </r>
  <r>
    <x v="0"/>
    <x v="5"/>
    <x v="1"/>
    <x v="0"/>
  </r>
  <r>
    <x v="17"/>
    <x v="1"/>
    <x v="0"/>
    <x v="0"/>
  </r>
  <r>
    <x v="19"/>
    <x v="6"/>
    <x v="0"/>
    <x v="0"/>
  </r>
  <r>
    <x v="1"/>
    <x v="0"/>
    <x v="0"/>
    <x v="1"/>
  </r>
  <r>
    <x v="25"/>
    <x v="9"/>
    <x v="1"/>
    <x v="1"/>
  </r>
  <r>
    <x v="1"/>
    <x v="8"/>
    <x v="0"/>
    <x v="1"/>
  </r>
  <r>
    <x v="4"/>
    <x v="5"/>
    <x v="0"/>
    <x v="3"/>
  </r>
  <r>
    <x v="2"/>
    <x v="3"/>
    <x v="0"/>
    <x v="1"/>
  </r>
  <r>
    <x v="1"/>
    <x v="9"/>
    <x v="1"/>
    <x v="1"/>
  </r>
  <r>
    <x v="2"/>
    <x v="4"/>
    <x v="0"/>
    <x v="1"/>
  </r>
  <r>
    <x v="18"/>
    <x v="10"/>
    <x v="1"/>
    <x v="0"/>
  </r>
  <r>
    <x v="13"/>
    <x v="9"/>
    <x v="0"/>
    <x v="0"/>
  </r>
  <r>
    <x v="1"/>
    <x v="7"/>
    <x v="1"/>
    <x v="1"/>
  </r>
  <r>
    <x v="13"/>
    <x v="3"/>
    <x v="0"/>
    <x v="0"/>
  </r>
  <r>
    <x v="1"/>
    <x v="4"/>
    <x v="0"/>
    <x v="1"/>
  </r>
  <r>
    <x v="2"/>
    <x v="4"/>
    <x v="1"/>
    <x v="1"/>
  </r>
  <r>
    <x v="0"/>
    <x v="0"/>
    <x v="1"/>
    <x v="0"/>
  </r>
  <r>
    <x v="0"/>
    <x v="7"/>
    <x v="0"/>
    <x v="0"/>
  </r>
  <r>
    <x v="2"/>
    <x v="5"/>
    <x v="0"/>
    <x v="1"/>
  </r>
  <r>
    <x v="0"/>
    <x v="5"/>
    <x v="1"/>
    <x v="0"/>
  </r>
  <r>
    <x v="1"/>
    <x v="1"/>
    <x v="1"/>
    <x v="1"/>
  </r>
  <r>
    <x v="28"/>
    <x v="9"/>
    <x v="1"/>
    <x v="0"/>
  </r>
  <r>
    <x v="3"/>
    <x v="4"/>
    <x v="1"/>
    <x v="2"/>
  </r>
  <r>
    <x v="5"/>
    <x v="4"/>
    <x v="1"/>
    <x v="3"/>
  </r>
  <r>
    <x v="1"/>
    <x v="6"/>
    <x v="1"/>
    <x v="1"/>
  </r>
  <r>
    <x v="0"/>
    <x v="0"/>
    <x v="0"/>
    <x v="0"/>
  </r>
  <r>
    <x v="1"/>
    <x v="2"/>
    <x v="1"/>
    <x v="1"/>
  </r>
  <r>
    <x v="1"/>
    <x v="7"/>
    <x v="0"/>
    <x v="1"/>
  </r>
  <r>
    <x v="1"/>
    <x v="3"/>
    <x v="1"/>
    <x v="1"/>
  </r>
  <r>
    <x v="22"/>
    <x v="8"/>
    <x v="1"/>
    <x v="0"/>
  </r>
  <r>
    <x v="3"/>
    <x v="0"/>
    <x v="1"/>
    <x v="2"/>
  </r>
  <r>
    <x v="10"/>
    <x v="7"/>
    <x v="0"/>
    <x v="1"/>
  </r>
  <r>
    <x v="13"/>
    <x v="6"/>
    <x v="0"/>
    <x v="0"/>
  </r>
  <r>
    <x v="9"/>
    <x v="9"/>
    <x v="0"/>
    <x v="4"/>
  </r>
  <r>
    <x v="12"/>
    <x v="6"/>
    <x v="1"/>
    <x v="1"/>
  </r>
  <r>
    <x v="1"/>
    <x v="8"/>
    <x v="0"/>
    <x v="1"/>
  </r>
  <r>
    <x v="1"/>
    <x v="11"/>
    <x v="1"/>
    <x v="1"/>
  </r>
  <r>
    <x v="13"/>
    <x v="9"/>
    <x v="0"/>
    <x v="0"/>
  </r>
  <r>
    <x v="1"/>
    <x v="5"/>
    <x v="1"/>
    <x v="1"/>
  </r>
  <r>
    <x v="1"/>
    <x v="4"/>
    <x v="1"/>
    <x v="1"/>
  </r>
  <r>
    <x v="0"/>
    <x v="4"/>
    <x v="0"/>
    <x v="0"/>
  </r>
  <r>
    <x v="10"/>
    <x v="9"/>
    <x v="1"/>
    <x v="1"/>
  </r>
  <r>
    <x v="2"/>
    <x v="9"/>
    <x v="1"/>
    <x v="1"/>
  </r>
  <r>
    <x v="13"/>
    <x v="6"/>
    <x v="0"/>
    <x v="0"/>
  </r>
  <r>
    <x v="13"/>
    <x v="3"/>
    <x v="0"/>
    <x v="0"/>
  </r>
  <r>
    <x v="1"/>
    <x v="6"/>
    <x v="0"/>
    <x v="1"/>
  </r>
  <r>
    <x v="2"/>
    <x v="6"/>
    <x v="0"/>
    <x v="1"/>
  </r>
  <r>
    <x v="2"/>
    <x v="10"/>
    <x v="0"/>
    <x v="1"/>
  </r>
  <r>
    <x v="0"/>
    <x v="10"/>
    <x v="1"/>
    <x v="0"/>
  </r>
  <r>
    <x v="15"/>
    <x v="4"/>
    <x v="0"/>
    <x v="1"/>
  </r>
  <r>
    <x v="4"/>
    <x v="4"/>
    <x v="1"/>
    <x v="3"/>
  </r>
  <r>
    <x v="3"/>
    <x v="11"/>
    <x v="0"/>
    <x v="2"/>
  </r>
  <r>
    <x v="4"/>
    <x v="3"/>
    <x v="1"/>
    <x v="3"/>
  </r>
  <r>
    <x v="1"/>
    <x v="5"/>
    <x v="0"/>
    <x v="1"/>
  </r>
  <r>
    <x v="4"/>
    <x v="11"/>
    <x v="0"/>
    <x v="3"/>
  </r>
  <r>
    <x v="1"/>
    <x v="2"/>
    <x v="1"/>
    <x v="1"/>
  </r>
  <r>
    <x v="20"/>
    <x v="8"/>
    <x v="1"/>
    <x v="3"/>
  </r>
  <r>
    <x v="0"/>
    <x v="6"/>
    <x v="0"/>
    <x v="0"/>
  </r>
  <r>
    <x v="1"/>
    <x v="3"/>
    <x v="0"/>
    <x v="1"/>
  </r>
  <r>
    <x v="0"/>
    <x v="9"/>
    <x v="1"/>
    <x v="0"/>
  </r>
  <r>
    <x v="12"/>
    <x v="0"/>
    <x v="1"/>
    <x v="1"/>
  </r>
  <r>
    <x v="26"/>
    <x v="8"/>
    <x v="0"/>
    <x v="3"/>
  </r>
  <r>
    <x v="0"/>
    <x v="11"/>
    <x v="1"/>
    <x v="0"/>
  </r>
  <r>
    <x v="0"/>
    <x v="8"/>
    <x v="1"/>
    <x v="0"/>
  </r>
  <r>
    <x v="1"/>
    <x v="3"/>
    <x v="1"/>
    <x v="1"/>
  </r>
  <r>
    <x v="1"/>
    <x v="0"/>
    <x v="1"/>
    <x v="1"/>
  </r>
  <r>
    <x v="1"/>
    <x v="11"/>
    <x v="1"/>
    <x v="1"/>
  </r>
  <r>
    <x v="1"/>
    <x v="2"/>
    <x v="0"/>
    <x v="1"/>
  </r>
  <r>
    <x v="8"/>
    <x v="7"/>
    <x v="1"/>
    <x v="0"/>
  </r>
  <r>
    <x v="18"/>
    <x v="7"/>
    <x v="0"/>
    <x v="0"/>
  </r>
  <r>
    <x v="1"/>
    <x v="3"/>
    <x v="1"/>
    <x v="1"/>
  </r>
  <r>
    <x v="13"/>
    <x v="11"/>
    <x v="1"/>
    <x v="0"/>
  </r>
  <r>
    <x v="20"/>
    <x v="11"/>
    <x v="0"/>
    <x v="3"/>
  </r>
  <r>
    <x v="1"/>
    <x v="11"/>
    <x v="1"/>
    <x v="1"/>
  </r>
  <r>
    <x v="12"/>
    <x v="9"/>
    <x v="0"/>
    <x v="1"/>
  </r>
  <r>
    <x v="1"/>
    <x v="3"/>
    <x v="1"/>
    <x v="1"/>
  </r>
  <r>
    <x v="20"/>
    <x v="0"/>
    <x v="0"/>
    <x v="3"/>
  </r>
  <r>
    <x v="2"/>
    <x v="3"/>
    <x v="1"/>
    <x v="1"/>
  </r>
  <r>
    <x v="1"/>
    <x v="2"/>
    <x v="1"/>
    <x v="1"/>
  </r>
  <r>
    <x v="1"/>
    <x v="7"/>
    <x v="0"/>
    <x v="1"/>
  </r>
  <r>
    <x v="0"/>
    <x v="5"/>
    <x v="0"/>
    <x v="0"/>
  </r>
  <r>
    <x v="6"/>
    <x v="0"/>
    <x v="1"/>
    <x v="3"/>
  </r>
  <r>
    <x v="27"/>
    <x v="6"/>
    <x v="1"/>
    <x v="3"/>
  </r>
  <r>
    <x v="13"/>
    <x v="7"/>
    <x v="0"/>
    <x v="0"/>
  </r>
  <r>
    <x v="17"/>
    <x v="10"/>
    <x v="0"/>
    <x v="0"/>
  </r>
  <r>
    <x v="1"/>
    <x v="6"/>
    <x v="1"/>
    <x v="1"/>
  </r>
  <r>
    <x v="12"/>
    <x v="1"/>
    <x v="0"/>
    <x v="1"/>
  </r>
  <r>
    <x v="0"/>
    <x v="3"/>
    <x v="1"/>
    <x v="0"/>
  </r>
  <r>
    <x v="13"/>
    <x v="3"/>
    <x v="1"/>
    <x v="0"/>
  </r>
  <r>
    <x v="1"/>
    <x v="8"/>
    <x v="0"/>
    <x v="1"/>
  </r>
  <r>
    <x v="13"/>
    <x v="6"/>
    <x v="0"/>
    <x v="0"/>
  </r>
  <r>
    <x v="13"/>
    <x v="9"/>
    <x v="0"/>
    <x v="0"/>
  </r>
  <r>
    <x v="0"/>
    <x v="7"/>
    <x v="0"/>
    <x v="0"/>
  </r>
  <r>
    <x v="1"/>
    <x v="6"/>
    <x v="0"/>
    <x v="1"/>
  </r>
  <r>
    <x v="0"/>
    <x v="3"/>
    <x v="0"/>
    <x v="0"/>
  </r>
  <r>
    <x v="24"/>
    <x v="0"/>
    <x v="0"/>
    <x v="1"/>
  </r>
  <r>
    <x v="1"/>
    <x v="11"/>
    <x v="1"/>
    <x v="1"/>
  </r>
  <r>
    <x v="14"/>
    <x v="0"/>
    <x v="1"/>
    <x v="0"/>
  </r>
  <r>
    <x v="2"/>
    <x v="6"/>
    <x v="0"/>
    <x v="1"/>
  </r>
  <r>
    <x v="1"/>
    <x v="5"/>
    <x v="0"/>
    <x v="1"/>
  </r>
  <r>
    <x v="29"/>
    <x v="7"/>
    <x v="1"/>
    <x v="5"/>
  </r>
  <r>
    <x v="1"/>
    <x v="5"/>
    <x v="1"/>
    <x v="1"/>
  </r>
  <r>
    <x v="9"/>
    <x v="3"/>
    <x v="1"/>
    <x v="4"/>
  </r>
  <r>
    <x v="1"/>
    <x v="8"/>
    <x v="0"/>
    <x v="1"/>
  </r>
  <r>
    <x v="1"/>
    <x v="8"/>
    <x v="0"/>
    <x v="1"/>
  </r>
  <r>
    <x v="1"/>
    <x v="3"/>
    <x v="1"/>
    <x v="1"/>
  </r>
  <r>
    <x v="1"/>
    <x v="10"/>
    <x v="1"/>
    <x v="1"/>
  </r>
  <r>
    <x v="1"/>
    <x v="3"/>
    <x v="1"/>
    <x v="1"/>
  </r>
  <r>
    <x v="25"/>
    <x v="9"/>
    <x v="0"/>
    <x v="1"/>
  </r>
  <r>
    <x v="1"/>
    <x v="6"/>
    <x v="1"/>
    <x v="1"/>
  </r>
  <r>
    <x v="2"/>
    <x v="11"/>
    <x v="1"/>
    <x v="1"/>
  </r>
  <r>
    <x v="1"/>
    <x v="11"/>
    <x v="1"/>
    <x v="1"/>
  </r>
  <r>
    <x v="1"/>
    <x v="5"/>
    <x v="1"/>
    <x v="1"/>
  </r>
  <r>
    <x v="13"/>
    <x v="4"/>
    <x v="1"/>
    <x v="0"/>
  </r>
  <r>
    <x v="1"/>
    <x v="2"/>
    <x v="1"/>
    <x v="1"/>
  </r>
  <r>
    <x v="23"/>
    <x v="9"/>
    <x v="1"/>
    <x v="3"/>
  </r>
  <r>
    <x v="1"/>
    <x v="11"/>
    <x v="0"/>
    <x v="1"/>
  </r>
  <r>
    <x v="1"/>
    <x v="9"/>
    <x v="0"/>
    <x v="1"/>
  </r>
  <r>
    <x v="1"/>
    <x v="6"/>
    <x v="1"/>
    <x v="1"/>
  </r>
  <r>
    <x v="1"/>
    <x v="2"/>
    <x v="0"/>
    <x v="1"/>
  </r>
  <r>
    <x v="13"/>
    <x v="0"/>
    <x v="1"/>
    <x v="0"/>
  </r>
  <r>
    <x v="9"/>
    <x v="8"/>
    <x v="0"/>
    <x v="4"/>
  </r>
  <r>
    <x v="1"/>
    <x v="5"/>
    <x v="1"/>
    <x v="1"/>
  </r>
  <r>
    <x v="13"/>
    <x v="5"/>
    <x v="0"/>
    <x v="0"/>
  </r>
  <r>
    <x v="11"/>
    <x v="3"/>
    <x v="1"/>
    <x v="1"/>
  </r>
  <r>
    <x v="3"/>
    <x v="2"/>
    <x v="1"/>
    <x v="2"/>
  </r>
  <r>
    <x v="18"/>
    <x v="4"/>
    <x v="1"/>
    <x v="0"/>
  </r>
  <r>
    <x v="0"/>
    <x v="7"/>
    <x v="1"/>
    <x v="0"/>
  </r>
  <r>
    <x v="13"/>
    <x v="4"/>
    <x v="0"/>
    <x v="0"/>
  </r>
  <r>
    <x v="2"/>
    <x v="11"/>
    <x v="1"/>
    <x v="1"/>
  </r>
  <r>
    <x v="6"/>
    <x v="4"/>
    <x v="1"/>
    <x v="3"/>
  </r>
  <r>
    <x v="1"/>
    <x v="0"/>
    <x v="1"/>
    <x v="1"/>
  </r>
  <r>
    <x v="1"/>
    <x v="11"/>
    <x v="1"/>
    <x v="1"/>
  </r>
  <r>
    <x v="3"/>
    <x v="5"/>
    <x v="0"/>
    <x v="2"/>
  </r>
  <r>
    <x v="1"/>
    <x v="6"/>
    <x v="0"/>
    <x v="1"/>
  </r>
  <r>
    <x v="1"/>
    <x v="1"/>
    <x v="0"/>
    <x v="1"/>
  </r>
  <r>
    <x v="1"/>
    <x v="1"/>
    <x v="1"/>
    <x v="1"/>
  </r>
  <r>
    <x v="9"/>
    <x v="3"/>
    <x v="0"/>
    <x v="4"/>
  </r>
  <r>
    <x v="0"/>
    <x v="9"/>
    <x v="0"/>
    <x v="0"/>
  </r>
  <r>
    <x v="0"/>
    <x v="2"/>
    <x v="0"/>
    <x v="0"/>
  </r>
  <r>
    <x v="17"/>
    <x v="11"/>
    <x v="0"/>
    <x v="0"/>
  </r>
  <r>
    <x v="1"/>
    <x v="3"/>
    <x v="1"/>
    <x v="1"/>
  </r>
  <r>
    <x v="24"/>
    <x v="7"/>
    <x v="0"/>
    <x v="1"/>
  </r>
  <r>
    <x v="0"/>
    <x v="9"/>
    <x v="1"/>
    <x v="0"/>
  </r>
  <r>
    <x v="12"/>
    <x v="9"/>
    <x v="0"/>
    <x v="1"/>
  </r>
  <r>
    <x v="3"/>
    <x v="6"/>
    <x v="0"/>
    <x v="2"/>
  </r>
  <r>
    <x v="0"/>
    <x v="3"/>
    <x v="0"/>
    <x v="0"/>
  </r>
  <r>
    <x v="1"/>
    <x v="1"/>
    <x v="0"/>
    <x v="1"/>
  </r>
  <r>
    <x v="26"/>
    <x v="9"/>
    <x v="1"/>
    <x v="3"/>
  </r>
  <r>
    <x v="1"/>
    <x v="11"/>
    <x v="0"/>
    <x v="1"/>
  </r>
  <r>
    <x v="6"/>
    <x v="3"/>
    <x v="0"/>
    <x v="3"/>
  </r>
  <r>
    <x v="13"/>
    <x v="3"/>
    <x v="0"/>
    <x v="0"/>
  </r>
  <r>
    <x v="7"/>
    <x v="3"/>
    <x v="0"/>
    <x v="1"/>
  </r>
  <r>
    <x v="13"/>
    <x v="1"/>
    <x v="0"/>
    <x v="0"/>
  </r>
  <r>
    <x v="3"/>
    <x v="4"/>
    <x v="0"/>
    <x v="2"/>
  </r>
  <r>
    <x v="13"/>
    <x v="7"/>
    <x v="0"/>
    <x v="0"/>
  </r>
  <r>
    <x v="4"/>
    <x v="6"/>
    <x v="0"/>
    <x v="3"/>
  </r>
  <r>
    <x v="1"/>
    <x v="4"/>
    <x v="1"/>
    <x v="1"/>
  </r>
  <r>
    <x v="1"/>
    <x v="3"/>
    <x v="0"/>
    <x v="1"/>
  </r>
  <r>
    <x v="1"/>
    <x v="7"/>
    <x v="0"/>
    <x v="1"/>
  </r>
  <r>
    <x v="9"/>
    <x v="2"/>
    <x v="0"/>
    <x v="4"/>
  </r>
  <r>
    <x v="12"/>
    <x v="2"/>
    <x v="1"/>
    <x v="1"/>
  </r>
  <r>
    <x v="23"/>
    <x v="11"/>
    <x v="0"/>
    <x v="3"/>
  </r>
  <r>
    <x v="2"/>
    <x v="5"/>
    <x v="1"/>
    <x v="1"/>
  </r>
  <r>
    <x v="0"/>
    <x v="3"/>
    <x v="1"/>
    <x v="0"/>
  </r>
  <r>
    <x v="3"/>
    <x v="10"/>
    <x v="1"/>
    <x v="2"/>
  </r>
  <r>
    <x v="1"/>
    <x v="9"/>
    <x v="1"/>
    <x v="1"/>
  </r>
  <r>
    <x v="22"/>
    <x v="7"/>
    <x v="0"/>
    <x v="0"/>
  </r>
  <r>
    <x v="1"/>
    <x v="5"/>
    <x v="1"/>
    <x v="1"/>
  </r>
  <r>
    <x v="22"/>
    <x v="3"/>
    <x v="1"/>
    <x v="0"/>
  </r>
  <r>
    <x v="12"/>
    <x v="11"/>
    <x v="0"/>
    <x v="1"/>
  </r>
  <r>
    <x v="20"/>
    <x v="4"/>
    <x v="1"/>
    <x v="3"/>
  </r>
  <r>
    <x v="1"/>
    <x v="10"/>
    <x v="1"/>
    <x v="1"/>
  </r>
  <r>
    <x v="1"/>
    <x v="6"/>
    <x v="1"/>
    <x v="1"/>
  </r>
  <r>
    <x v="2"/>
    <x v="6"/>
    <x v="1"/>
    <x v="1"/>
  </r>
  <r>
    <x v="1"/>
    <x v="0"/>
    <x v="0"/>
    <x v="1"/>
  </r>
  <r>
    <x v="1"/>
    <x v="8"/>
    <x v="0"/>
    <x v="1"/>
  </r>
  <r>
    <x v="1"/>
    <x v="3"/>
    <x v="0"/>
    <x v="1"/>
  </r>
  <r>
    <x v="19"/>
    <x v="8"/>
    <x v="0"/>
    <x v="0"/>
  </r>
  <r>
    <x v="25"/>
    <x v="2"/>
    <x v="1"/>
    <x v="1"/>
  </r>
  <r>
    <x v="1"/>
    <x v="8"/>
    <x v="0"/>
    <x v="1"/>
  </r>
  <r>
    <x v="13"/>
    <x v="0"/>
    <x v="0"/>
    <x v="0"/>
  </r>
  <r>
    <x v="0"/>
    <x v="8"/>
    <x v="0"/>
    <x v="0"/>
  </r>
  <r>
    <x v="23"/>
    <x v="10"/>
    <x v="1"/>
    <x v="3"/>
  </r>
  <r>
    <x v="1"/>
    <x v="2"/>
    <x v="0"/>
    <x v="1"/>
  </r>
  <r>
    <x v="7"/>
    <x v="5"/>
    <x v="1"/>
    <x v="1"/>
  </r>
  <r>
    <x v="1"/>
    <x v="8"/>
    <x v="1"/>
    <x v="1"/>
  </r>
  <r>
    <x v="22"/>
    <x v="5"/>
    <x v="1"/>
    <x v="0"/>
  </r>
  <r>
    <x v="1"/>
    <x v="8"/>
    <x v="1"/>
    <x v="1"/>
  </r>
  <r>
    <x v="1"/>
    <x v="11"/>
    <x v="0"/>
    <x v="1"/>
  </r>
  <r>
    <x v="0"/>
    <x v="3"/>
    <x v="1"/>
    <x v="0"/>
  </r>
  <r>
    <x v="28"/>
    <x v="11"/>
    <x v="1"/>
    <x v="0"/>
  </r>
  <r>
    <x v="19"/>
    <x v="10"/>
    <x v="0"/>
    <x v="0"/>
  </r>
  <r>
    <x v="15"/>
    <x v="7"/>
    <x v="0"/>
    <x v="1"/>
  </r>
  <r>
    <x v="1"/>
    <x v="7"/>
    <x v="1"/>
    <x v="1"/>
  </r>
  <r>
    <x v="1"/>
    <x v="10"/>
    <x v="1"/>
    <x v="1"/>
  </r>
  <r>
    <x v="1"/>
    <x v="2"/>
    <x v="0"/>
    <x v="1"/>
  </r>
  <r>
    <x v="0"/>
    <x v="11"/>
    <x v="1"/>
    <x v="0"/>
  </r>
  <r>
    <x v="0"/>
    <x v="2"/>
    <x v="0"/>
    <x v="0"/>
  </r>
  <r>
    <x v="1"/>
    <x v="2"/>
    <x v="0"/>
    <x v="1"/>
  </r>
  <r>
    <x v="2"/>
    <x v="7"/>
    <x v="1"/>
    <x v="1"/>
  </r>
  <r>
    <x v="0"/>
    <x v="8"/>
    <x v="0"/>
    <x v="0"/>
  </r>
  <r>
    <x v="1"/>
    <x v="4"/>
    <x v="1"/>
    <x v="1"/>
  </r>
  <r>
    <x v="23"/>
    <x v="1"/>
    <x v="1"/>
    <x v="3"/>
  </r>
  <r>
    <x v="0"/>
    <x v="8"/>
    <x v="1"/>
    <x v="0"/>
  </r>
  <r>
    <x v="0"/>
    <x v="10"/>
    <x v="0"/>
    <x v="0"/>
  </r>
  <r>
    <x v="1"/>
    <x v="8"/>
    <x v="0"/>
    <x v="1"/>
  </r>
  <r>
    <x v="21"/>
    <x v="8"/>
    <x v="1"/>
    <x v="3"/>
  </r>
  <r>
    <x v="2"/>
    <x v="9"/>
    <x v="1"/>
    <x v="1"/>
  </r>
  <r>
    <x v="6"/>
    <x v="2"/>
    <x v="0"/>
    <x v="3"/>
  </r>
  <r>
    <x v="1"/>
    <x v="1"/>
    <x v="0"/>
    <x v="1"/>
  </r>
  <r>
    <x v="1"/>
    <x v="8"/>
    <x v="0"/>
    <x v="1"/>
  </r>
  <r>
    <x v="15"/>
    <x v="7"/>
    <x v="0"/>
    <x v="1"/>
  </r>
  <r>
    <x v="1"/>
    <x v="7"/>
    <x v="0"/>
    <x v="1"/>
  </r>
  <r>
    <x v="12"/>
    <x v="6"/>
    <x v="0"/>
    <x v="1"/>
  </r>
  <r>
    <x v="1"/>
    <x v="1"/>
    <x v="0"/>
    <x v="1"/>
  </r>
  <r>
    <x v="1"/>
    <x v="1"/>
    <x v="1"/>
    <x v="1"/>
  </r>
  <r>
    <x v="3"/>
    <x v="1"/>
    <x v="1"/>
    <x v="2"/>
  </r>
  <r>
    <x v="1"/>
    <x v="8"/>
    <x v="0"/>
    <x v="1"/>
  </r>
  <r>
    <x v="13"/>
    <x v="8"/>
    <x v="0"/>
    <x v="0"/>
  </r>
  <r>
    <x v="1"/>
    <x v="0"/>
    <x v="0"/>
    <x v="1"/>
  </r>
  <r>
    <x v="0"/>
    <x v="0"/>
    <x v="1"/>
    <x v="0"/>
  </r>
  <r>
    <x v="1"/>
    <x v="3"/>
    <x v="0"/>
    <x v="1"/>
  </r>
  <r>
    <x v="2"/>
    <x v="1"/>
    <x v="1"/>
    <x v="1"/>
  </r>
  <r>
    <x v="4"/>
    <x v="8"/>
    <x v="1"/>
    <x v="3"/>
  </r>
  <r>
    <x v="1"/>
    <x v="5"/>
    <x v="0"/>
    <x v="1"/>
  </r>
  <r>
    <x v="0"/>
    <x v="6"/>
    <x v="0"/>
    <x v="0"/>
  </r>
  <r>
    <x v="8"/>
    <x v="4"/>
    <x v="1"/>
    <x v="0"/>
  </r>
  <r>
    <x v="0"/>
    <x v="10"/>
    <x v="0"/>
    <x v="0"/>
  </r>
  <r>
    <x v="13"/>
    <x v="6"/>
    <x v="0"/>
    <x v="0"/>
  </r>
  <r>
    <x v="13"/>
    <x v="11"/>
    <x v="1"/>
    <x v="0"/>
  </r>
  <r>
    <x v="7"/>
    <x v="7"/>
    <x v="0"/>
    <x v="1"/>
  </r>
  <r>
    <x v="13"/>
    <x v="9"/>
    <x v="1"/>
    <x v="0"/>
  </r>
  <r>
    <x v="1"/>
    <x v="6"/>
    <x v="1"/>
    <x v="1"/>
  </r>
  <r>
    <x v="9"/>
    <x v="7"/>
    <x v="1"/>
    <x v="4"/>
  </r>
  <r>
    <x v="2"/>
    <x v="2"/>
    <x v="1"/>
    <x v="1"/>
  </r>
  <r>
    <x v="1"/>
    <x v="10"/>
    <x v="0"/>
    <x v="1"/>
  </r>
  <r>
    <x v="1"/>
    <x v="11"/>
    <x v="1"/>
    <x v="1"/>
  </r>
  <r>
    <x v="1"/>
    <x v="10"/>
    <x v="0"/>
    <x v="1"/>
  </r>
  <r>
    <x v="12"/>
    <x v="2"/>
    <x v="0"/>
    <x v="1"/>
  </r>
  <r>
    <x v="0"/>
    <x v="5"/>
    <x v="1"/>
    <x v="0"/>
  </r>
  <r>
    <x v="1"/>
    <x v="9"/>
    <x v="0"/>
    <x v="1"/>
  </r>
  <r>
    <x v="1"/>
    <x v="3"/>
    <x v="1"/>
    <x v="1"/>
  </r>
  <r>
    <x v="2"/>
    <x v="6"/>
    <x v="0"/>
    <x v="1"/>
  </r>
  <r>
    <x v="1"/>
    <x v="10"/>
    <x v="1"/>
    <x v="1"/>
  </r>
  <r>
    <x v="1"/>
    <x v="1"/>
    <x v="1"/>
    <x v="1"/>
  </r>
  <r>
    <x v="1"/>
    <x v="10"/>
    <x v="0"/>
    <x v="1"/>
  </r>
  <r>
    <x v="0"/>
    <x v="11"/>
    <x v="0"/>
    <x v="0"/>
  </r>
  <r>
    <x v="13"/>
    <x v="4"/>
    <x v="0"/>
    <x v="0"/>
  </r>
  <r>
    <x v="23"/>
    <x v="9"/>
    <x v="1"/>
    <x v="3"/>
  </r>
  <r>
    <x v="17"/>
    <x v="1"/>
    <x v="0"/>
    <x v="0"/>
  </r>
  <r>
    <x v="0"/>
    <x v="5"/>
    <x v="1"/>
    <x v="0"/>
  </r>
  <r>
    <x v="13"/>
    <x v="0"/>
    <x v="1"/>
    <x v="0"/>
  </r>
  <r>
    <x v="1"/>
    <x v="10"/>
    <x v="1"/>
    <x v="1"/>
  </r>
  <r>
    <x v="1"/>
    <x v="9"/>
    <x v="0"/>
    <x v="1"/>
  </r>
  <r>
    <x v="0"/>
    <x v="8"/>
    <x v="0"/>
    <x v="0"/>
  </r>
  <r>
    <x v="0"/>
    <x v="9"/>
    <x v="1"/>
    <x v="0"/>
  </r>
  <r>
    <x v="4"/>
    <x v="11"/>
    <x v="1"/>
    <x v="3"/>
  </r>
  <r>
    <x v="1"/>
    <x v="5"/>
    <x v="1"/>
    <x v="1"/>
  </r>
  <r>
    <x v="2"/>
    <x v="9"/>
    <x v="0"/>
    <x v="1"/>
  </r>
  <r>
    <x v="1"/>
    <x v="4"/>
    <x v="1"/>
    <x v="1"/>
  </r>
  <r>
    <x v="1"/>
    <x v="2"/>
    <x v="0"/>
    <x v="1"/>
  </r>
  <r>
    <x v="1"/>
    <x v="8"/>
    <x v="0"/>
    <x v="1"/>
  </r>
  <r>
    <x v="0"/>
    <x v="3"/>
    <x v="1"/>
    <x v="0"/>
  </r>
  <r>
    <x v="4"/>
    <x v="11"/>
    <x v="1"/>
    <x v="3"/>
  </r>
  <r>
    <x v="1"/>
    <x v="11"/>
    <x v="0"/>
    <x v="1"/>
  </r>
  <r>
    <x v="13"/>
    <x v="1"/>
    <x v="1"/>
    <x v="0"/>
  </r>
  <r>
    <x v="2"/>
    <x v="5"/>
    <x v="1"/>
    <x v="1"/>
  </r>
  <r>
    <x v="0"/>
    <x v="6"/>
    <x v="0"/>
    <x v="0"/>
  </r>
  <r>
    <x v="13"/>
    <x v="7"/>
    <x v="0"/>
    <x v="0"/>
  </r>
  <r>
    <x v="0"/>
    <x v="8"/>
    <x v="1"/>
    <x v="0"/>
  </r>
  <r>
    <x v="3"/>
    <x v="2"/>
    <x v="0"/>
    <x v="2"/>
  </r>
  <r>
    <x v="1"/>
    <x v="2"/>
    <x v="0"/>
    <x v="1"/>
  </r>
  <r>
    <x v="1"/>
    <x v="9"/>
    <x v="0"/>
    <x v="1"/>
  </r>
  <r>
    <x v="1"/>
    <x v="1"/>
    <x v="0"/>
    <x v="1"/>
  </r>
  <r>
    <x v="4"/>
    <x v="10"/>
    <x v="1"/>
    <x v="3"/>
  </r>
  <r>
    <x v="12"/>
    <x v="4"/>
    <x v="0"/>
    <x v="1"/>
  </r>
  <r>
    <x v="3"/>
    <x v="7"/>
    <x v="1"/>
    <x v="2"/>
  </r>
  <r>
    <x v="1"/>
    <x v="6"/>
    <x v="0"/>
    <x v="1"/>
  </r>
  <r>
    <x v="0"/>
    <x v="0"/>
    <x v="1"/>
    <x v="0"/>
  </r>
  <r>
    <x v="27"/>
    <x v="10"/>
    <x v="1"/>
    <x v="3"/>
  </r>
  <r>
    <x v="1"/>
    <x v="4"/>
    <x v="1"/>
    <x v="1"/>
  </r>
  <r>
    <x v="26"/>
    <x v="7"/>
    <x v="1"/>
    <x v="3"/>
  </r>
  <r>
    <x v="1"/>
    <x v="4"/>
    <x v="0"/>
    <x v="1"/>
  </r>
  <r>
    <x v="3"/>
    <x v="11"/>
    <x v="0"/>
    <x v="2"/>
  </r>
  <r>
    <x v="12"/>
    <x v="6"/>
    <x v="1"/>
    <x v="1"/>
  </r>
  <r>
    <x v="2"/>
    <x v="6"/>
    <x v="1"/>
    <x v="1"/>
  </r>
  <r>
    <x v="1"/>
    <x v="7"/>
    <x v="0"/>
    <x v="1"/>
  </r>
  <r>
    <x v="1"/>
    <x v="0"/>
    <x v="0"/>
    <x v="1"/>
  </r>
  <r>
    <x v="13"/>
    <x v="9"/>
    <x v="0"/>
    <x v="0"/>
  </r>
  <r>
    <x v="19"/>
    <x v="8"/>
    <x v="1"/>
    <x v="0"/>
  </r>
  <r>
    <x v="13"/>
    <x v="8"/>
    <x v="1"/>
    <x v="0"/>
  </r>
  <r>
    <x v="1"/>
    <x v="2"/>
    <x v="0"/>
    <x v="1"/>
  </r>
  <r>
    <x v="1"/>
    <x v="3"/>
    <x v="0"/>
    <x v="1"/>
  </r>
  <r>
    <x v="1"/>
    <x v="8"/>
    <x v="1"/>
    <x v="1"/>
  </r>
  <r>
    <x v="1"/>
    <x v="0"/>
    <x v="1"/>
    <x v="1"/>
  </r>
  <r>
    <x v="1"/>
    <x v="2"/>
    <x v="1"/>
    <x v="1"/>
  </r>
  <r>
    <x v="0"/>
    <x v="9"/>
    <x v="1"/>
    <x v="0"/>
  </r>
  <r>
    <x v="0"/>
    <x v="8"/>
    <x v="1"/>
    <x v="0"/>
  </r>
  <r>
    <x v="2"/>
    <x v="7"/>
    <x v="0"/>
    <x v="1"/>
  </r>
  <r>
    <x v="3"/>
    <x v="11"/>
    <x v="0"/>
    <x v="2"/>
  </r>
  <r>
    <x v="13"/>
    <x v="3"/>
    <x v="0"/>
    <x v="0"/>
  </r>
  <r>
    <x v="1"/>
    <x v="10"/>
    <x v="0"/>
    <x v="1"/>
  </r>
  <r>
    <x v="0"/>
    <x v="10"/>
    <x v="1"/>
    <x v="0"/>
  </r>
  <r>
    <x v="1"/>
    <x v="4"/>
    <x v="0"/>
    <x v="1"/>
  </r>
  <r>
    <x v="13"/>
    <x v="3"/>
    <x v="0"/>
    <x v="0"/>
  </r>
  <r>
    <x v="23"/>
    <x v="2"/>
    <x v="1"/>
    <x v="3"/>
  </r>
  <r>
    <x v="12"/>
    <x v="7"/>
    <x v="1"/>
    <x v="1"/>
  </r>
  <r>
    <x v="1"/>
    <x v="3"/>
    <x v="0"/>
    <x v="1"/>
  </r>
  <r>
    <x v="3"/>
    <x v="4"/>
    <x v="1"/>
    <x v="2"/>
  </r>
  <r>
    <x v="1"/>
    <x v="5"/>
    <x v="0"/>
    <x v="1"/>
  </r>
  <r>
    <x v="1"/>
    <x v="9"/>
    <x v="0"/>
    <x v="1"/>
  </r>
  <r>
    <x v="2"/>
    <x v="10"/>
    <x v="0"/>
    <x v="1"/>
  </r>
  <r>
    <x v="4"/>
    <x v="5"/>
    <x v="0"/>
    <x v="3"/>
  </r>
  <r>
    <x v="1"/>
    <x v="7"/>
    <x v="0"/>
    <x v="1"/>
  </r>
  <r>
    <x v="2"/>
    <x v="2"/>
    <x v="0"/>
    <x v="1"/>
  </r>
  <r>
    <x v="1"/>
    <x v="2"/>
    <x v="0"/>
    <x v="1"/>
  </r>
  <r>
    <x v="1"/>
    <x v="0"/>
    <x v="0"/>
    <x v="1"/>
  </r>
  <r>
    <x v="3"/>
    <x v="6"/>
    <x v="1"/>
    <x v="2"/>
  </r>
  <r>
    <x v="21"/>
    <x v="1"/>
    <x v="0"/>
    <x v="3"/>
  </r>
  <r>
    <x v="1"/>
    <x v="10"/>
    <x v="0"/>
    <x v="1"/>
  </r>
  <r>
    <x v="0"/>
    <x v="2"/>
    <x v="1"/>
    <x v="0"/>
  </r>
  <r>
    <x v="5"/>
    <x v="7"/>
    <x v="1"/>
    <x v="3"/>
  </r>
  <r>
    <x v="13"/>
    <x v="3"/>
    <x v="1"/>
    <x v="0"/>
  </r>
  <r>
    <x v="0"/>
    <x v="5"/>
    <x v="0"/>
    <x v="0"/>
  </r>
  <r>
    <x v="1"/>
    <x v="0"/>
    <x v="0"/>
    <x v="1"/>
  </r>
  <r>
    <x v="9"/>
    <x v="7"/>
    <x v="0"/>
    <x v="4"/>
  </r>
  <r>
    <x v="13"/>
    <x v="0"/>
    <x v="0"/>
    <x v="0"/>
  </r>
  <r>
    <x v="13"/>
    <x v="5"/>
    <x v="0"/>
    <x v="0"/>
  </r>
  <r>
    <x v="14"/>
    <x v="11"/>
    <x v="1"/>
    <x v="0"/>
  </r>
  <r>
    <x v="1"/>
    <x v="8"/>
    <x v="0"/>
    <x v="1"/>
  </r>
  <r>
    <x v="9"/>
    <x v="11"/>
    <x v="1"/>
    <x v="4"/>
  </r>
  <r>
    <x v="1"/>
    <x v="6"/>
    <x v="0"/>
    <x v="1"/>
  </r>
  <r>
    <x v="22"/>
    <x v="6"/>
    <x v="1"/>
    <x v="0"/>
  </r>
  <r>
    <x v="1"/>
    <x v="11"/>
    <x v="0"/>
    <x v="1"/>
  </r>
  <r>
    <x v="2"/>
    <x v="0"/>
    <x v="1"/>
    <x v="1"/>
  </r>
  <r>
    <x v="24"/>
    <x v="1"/>
    <x v="1"/>
    <x v="1"/>
  </r>
  <r>
    <x v="1"/>
    <x v="10"/>
    <x v="1"/>
    <x v="1"/>
  </r>
  <r>
    <x v="1"/>
    <x v="9"/>
    <x v="1"/>
    <x v="1"/>
  </r>
  <r>
    <x v="0"/>
    <x v="4"/>
    <x v="0"/>
    <x v="0"/>
  </r>
  <r>
    <x v="9"/>
    <x v="1"/>
    <x v="0"/>
    <x v="4"/>
  </r>
  <r>
    <x v="1"/>
    <x v="10"/>
    <x v="0"/>
    <x v="1"/>
  </r>
  <r>
    <x v="12"/>
    <x v="10"/>
    <x v="1"/>
    <x v="1"/>
  </r>
  <r>
    <x v="13"/>
    <x v="5"/>
    <x v="1"/>
    <x v="0"/>
  </r>
  <r>
    <x v="2"/>
    <x v="9"/>
    <x v="0"/>
    <x v="1"/>
  </r>
  <r>
    <x v="13"/>
    <x v="9"/>
    <x v="1"/>
    <x v="0"/>
  </r>
  <r>
    <x v="16"/>
    <x v="3"/>
    <x v="0"/>
    <x v="3"/>
  </r>
  <r>
    <x v="1"/>
    <x v="7"/>
    <x v="1"/>
    <x v="1"/>
  </r>
  <r>
    <x v="1"/>
    <x v="1"/>
    <x v="1"/>
    <x v="1"/>
  </r>
  <r>
    <x v="13"/>
    <x v="10"/>
    <x v="0"/>
    <x v="0"/>
  </r>
  <r>
    <x v="1"/>
    <x v="9"/>
    <x v="1"/>
    <x v="1"/>
  </r>
  <r>
    <x v="1"/>
    <x v="2"/>
    <x v="0"/>
    <x v="1"/>
  </r>
  <r>
    <x v="1"/>
    <x v="9"/>
    <x v="1"/>
    <x v="1"/>
  </r>
  <r>
    <x v="2"/>
    <x v="7"/>
    <x v="0"/>
    <x v="1"/>
  </r>
  <r>
    <x v="1"/>
    <x v="8"/>
    <x v="1"/>
    <x v="1"/>
  </r>
  <r>
    <x v="21"/>
    <x v="9"/>
    <x v="1"/>
    <x v="3"/>
  </r>
  <r>
    <x v="1"/>
    <x v="9"/>
    <x v="0"/>
    <x v="1"/>
  </r>
  <r>
    <x v="3"/>
    <x v="7"/>
    <x v="0"/>
    <x v="2"/>
  </r>
  <r>
    <x v="1"/>
    <x v="4"/>
    <x v="1"/>
    <x v="1"/>
  </r>
  <r>
    <x v="2"/>
    <x v="7"/>
    <x v="0"/>
    <x v="1"/>
  </r>
  <r>
    <x v="1"/>
    <x v="9"/>
    <x v="0"/>
    <x v="1"/>
  </r>
  <r>
    <x v="1"/>
    <x v="0"/>
    <x v="0"/>
    <x v="1"/>
  </r>
  <r>
    <x v="1"/>
    <x v="4"/>
    <x v="0"/>
    <x v="1"/>
  </r>
  <r>
    <x v="28"/>
    <x v="2"/>
    <x v="0"/>
    <x v="0"/>
  </r>
  <r>
    <x v="1"/>
    <x v="6"/>
    <x v="1"/>
    <x v="1"/>
  </r>
  <r>
    <x v="3"/>
    <x v="3"/>
    <x v="1"/>
    <x v="2"/>
  </r>
  <r>
    <x v="13"/>
    <x v="11"/>
    <x v="1"/>
    <x v="0"/>
  </r>
  <r>
    <x v="0"/>
    <x v="5"/>
    <x v="0"/>
    <x v="0"/>
  </r>
  <r>
    <x v="1"/>
    <x v="6"/>
    <x v="0"/>
    <x v="1"/>
  </r>
  <r>
    <x v="13"/>
    <x v="4"/>
    <x v="1"/>
    <x v="0"/>
  </r>
  <r>
    <x v="2"/>
    <x v="5"/>
    <x v="0"/>
    <x v="1"/>
  </r>
  <r>
    <x v="1"/>
    <x v="6"/>
    <x v="1"/>
    <x v="1"/>
  </r>
  <r>
    <x v="12"/>
    <x v="4"/>
    <x v="1"/>
    <x v="1"/>
  </r>
  <r>
    <x v="2"/>
    <x v="11"/>
    <x v="1"/>
    <x v="1"/>
  </r>
  <r>
    <x v="29"/>
    <x v="4"/>
    <x v="1"/>
    <x v="5"/>
  </r>
  <r>
    <x v="2"/>
    <x v="3"/>
    <x v="1"/>
    <x v="1"/>
  </r>
  <r>
    <x v="0"/>
    <x v="3"/>
    <x v="0"/>
    <x v="0"/>
  </r>
  <r>
    <x v="0"/>
    <x v="4"/>
    <x v="1"/>
    <x v="0"/>
  </r>
  <r>
    <x v="19"/>
    <x v="3"/>
    <x v="0"/>
    <x v="0"/>
  </r>
  <r>
    <x v="0"/>
    <x v="11"/>
    <x v="0"/>
    <x v="0"/>
  </r>
  <r>
    <x v="1"/>
    <x v="9"/>
    <x v="1"/>
    <x v="1"/>
  </r>
  <r>
    <x v="1"/>
    <x v="8"/>
    <x v="1"/>
    <x v="1"/>
  </r>
  <r>
    <x v="1"/>
    <x v="7"/>
    <x v="0"/>
    <x v="1"/>
  </r>
  <r>
    <x v="13"/>
    <x v="0"/>
    <x v="1"/>
    <x v="0"/>
  </r>
  <r>
    <x v="3"/>
    <x v="4"/>
    <x v="1"/>
    <x v="2"/>
  </r>
  <r>
    <x v="1"/>
    <x v="6"/>
    <x v="0"/>
    <x v="1"/>
  </r>
  <r>
    <x v="13"/>
    <x v="3"/>
    <x v="1"/>
    <x v="0"/>
  </r>
  <r>
    <x v="1"/>
    <x v="7"/>
    <x v="0"/>
    <x v="1"/>
  </r>
  <r>
    <x v="13"/>
    <x v="0"/>
    <x v="1"/>
    <x v="0"/>
  </r>
  <r>
    <x v="0"/>
    <x v="0"/>
    <x v="1"/>
    <x v="0"/>
  </r>
  <r>
    <x v="1"/>
    <x v="2"/>
    <x v="1"/>
    <x v="1"/>
  </r>
  <r>
    <x v="1"/>
    <x v="7"/>
    <x v="1"/>
    <x v="1"/>
  </r>
  <r>
    <x v="10"/>
    <x v="5"/>
    <x v="0"/>
    <x v="1"/>
  </r>
  <r>
    <x v="1"/>
    <x v="0"/>
    <x v="0"/>
    <x v="1"/>
  </r>
  <r>
    <x v="1"/>
    <x v="8"/>
    <x v="1"/>
    <x v="1"/>
  </r>
  <r>
    <x v="18"/>
    <x v="9"/>
    <x v="1"/>
    <x v="0"/>
  </r>
  <r>
    <x v="13"/>
    <x v="11"/>
    <x v="1"/>
    <x v="0"/>
  </r>
  <r>
    <x v="23"/>
    <x v="3"/>
    <x v="0"/>
    <x v="3"/>
  </r>
  <r>
    <x v="20"/>
    <x v="5"/>
    <x v="1"/>
    <x v="3"/>
  </r>
  <r>
    <x v="1"/>
    <x v="0"/>
    <x v="1"/>
    <x v="1"/>
  </r>
  <r>
    <x v="3"/>
    <x v="2"/>
    <x v="1"/>
    <x v="2"/>
  </r>
  <r>
    <x v="2"/>
    <x v="9"/>
    <x v="0"/>
    <x v="1"/>
  </r>
  <r>
    <x v="1"/>
    <x v="3"/>
    <x v="0"/>
    <x v="1"/>
  </r>
  <r>
    <x v="1"/>
    <x v="3"/>
    <x v="1"/>
    <x v="1"/>
  </r>
  <r>
    <x v="3"/>
    <x v="5"/>
    <x v="0"/>
    <x v="2"/>
  </r>
  <r>
    <x v="0"/>
    <x v="1"/>
    <x v="0"/>
    <x v="0"/>
  </r>
  <r>
    <x v="1"/>
    <x v="7"/>
    <x v="0"/>
    <x v="1"/>
  </r>
  <r>
    <x v="1"/>
    <x v="6"/>
    <x v="1"/>
    <x v="1"/>
  </r>
  <r>
    <x v="1"/>
    <x v="1"/>
    <x v="1"/>
    <x v="1"/>
  </r>
  <r>
    <x v="4"/>
    <x v="10"/>
    <x v="1"/>
    <x v="3"/>
  </r>
  <r>
    <x v="3"/>
    <x v="4"/>
    <x v="0"/>
    <x v="2"/>
  </r>
  <r>
    <x v="0"/>
    <x v="9"/>
    <x v="1"/>
    <x v="0"/>
  </r>
  <r>
    <x v="0"/>
    <x v="2"/>
    <x v="0"/>
    <x v="0"/>
  </r>
  <r>
    <x v="13"/>
    <x v="11"/>
    <x v="1"/>
    <x v="0"/>
  </r>
  <r>
    <x v="0"/>
    <x v="0"/>
    <x v="0"/>
    <x v="0"/>
  </r>
  <r>
    <x v="3"/>
    <x v="3"/>
    <x v="0"/>
    <x v="2"/>
  </r>
  <r>
    <x v="0"/>
    <x v="7"/>
    <x v="1"/>
    <x v="0"/>
  </r>
  <r>
    <x v="14"/>
    <x v="6"/>
    <x v="1"/>
    <x v="0"/>
  </r>
  <r>
    <x v="0"/>
    <x v="11"/>
    <x v="0"/>
    <x v="0"/>
  </r>
  <r>
    <x v="1"/>
    <x v="9"/>
    <x v="0"/>
    <x v="1"/>
  </r>
  <r>
    <x v="0"/>
    <x v="3"/>
    <x v="1"/>
    <x v="0"/>
  </r>
  <r>
    <x v="26"/>
    <x v="9"/>
    <x v="0"/>
    <x v="3"/>
  </r>
  <r>
    <x v="10"/>
    <x v="2"/>
    <x v="1"/>
    <x v="1"/>
  </r>
  <r>
    <x v="0"/>
    <x v="3"/>
    <x v="0"/>
    <x v="0"/>
  </r>
  <r>
    <x v="1"/>
    <x v="7"/>
    <x v="1"/>
    <x v="1"/>
  </r>
  <r>
    <x v="16"/>
    <x v="11"/>
    <x v="1"/>
    <x v="3"/>
  </r>
  <r>
    <x v="3"/>
    <x v="8"/>
    <x v="1"/>
    <x v="2"/>
  </r>
  <r>
    <x v="14"/>
    <x v="4"/>
    <x v="1"/>
    <x v="0"/>
  </r>
  <r>
    <x v="0"/>
    <x v="3"/>
    <x v="0"/>
    <x v="0"/>
  </r>
  <r>
    <x v="21"/>
    <x v="8"/>
    <x v="0"/>
    <x v="3"/>
  </r>
  <r>
    <x v="4"/>
    <x v="2"/>
    <x v="1"/>
    <x v="3"/>
  </r>
  <r>
    <x v="1"/>
    <x v="9"/>
    <x v="0"/>
    <x v="1"/>
  </r>
  <r>
    <x v="1"/>
    <x v="10"/>
    <x v="1"/>
    <x v="1"/>
  </r>
  <r>
    <x v="1"/>
    <x v="1"/>
    <x v="1"/>
    <x v="1"/>
  </r>
  <r>
    <x v="0"/>
    <x v="2"/>
    <x v="1"/>
    <x v="0"/>
  </r>
  <r>
    <x v="1"/>
    <x v="1"/>
    <x v="1"/>
    <x v="1"/>
  </r>
  <r>
    <x v="1"/>
    <x v="5"/>
    <x v="0"/>
    <x v="1"/>
  </r>
  <r>
    <x v="1"/>
    <x v="11"/>
    <x v="0"/>
    <x v="1"/>
  </r>
  <r>
    <x v="0"/>
    <x v="0"/>
    <x v="1"/>
    <x v="0"/>
  </r>
  <r>
    <x v="0"/>
    <x v="8"/>
    <x v="0"/>
    <x v="0"/>
  </r>
  <r>
    <x v="19"/>
    <x v="7"/>
    <x v="0"/>
    <x v="0"/>
  </r>
  <r>
    <x v="1"/>
    <x v="2"/>
    <x v="0"/>
    <x v="1"/>
  </r>
  <r>
    <x v="1"/>
    <x v="4"/>
    <x v="0"/>
    <x v="1"/>
  </r>
  <r>
    <x v="1"/>
    <x v="5"/>
    <x v="0"/>
    <x v="1"/>
  </r>
  <r>
    <x v="24"/>
    <x v="11"/>
    <x v="1"/>
    <x v="1"/>
  </r>
  <r>
    <x v="4"/>
    <x v="1"/>
    <x v="1"/>
    <x v="3"/>
  </r>
  <r>
    <x v="1"/>
    <x v="8"/>
    <x v="0"/>
    <x v="1"/>
  </r>
  <r>
    <x v="2"/>
    <x v="0"/>
    <x v="0"/>
    <x v="1"/>
  </r>
  <r>
    <x v="13"/>
    <x v="6"/>
    <x v="0"/>
    <x v="0"/>
  </r>
  <r>
    <x v="1"/>
    <x v="5"/>
    <x v="0"/>
    <x v="1"/>
  </r>
  <r>
    <x v="8"/>
    <x v="0"/>
    <x v="1"/>
    <x v="0"/>
  </r>
  <r>
    <x v="0"/>
    <x v="5"/>
    <x v="1"/>
    <x v="0"/>
  </r>
  <r>
    <x v="13"/>
    <x v="4"/>
    <x v="0"/>
    <x v="0"/>
  </r>
  <r>
    <x v="9"/>
    <x v="3"/>
    <x v="0"/>
    <x v="4"/>
  </r>
  <r>
    <x v="7"/>
    <x v="0"/>
    <x v="1"/>
    <x v="1"/>
  </r>
  <r>
    <x v="13"/>
    <x v="6"/>
    <x v="0"/>
    <x v="0"/>
  </r>
  <r>
    <x v="1"/>
    <x v="9"/>
    <x v="1"/>
    <x v="1"/>
  </r>
  <r>
    <x v="10"/>
    <x v="0"/>
    <x v="1"/>
    <x v="1"/>
  </r>
  <r>
    <x v="22"/>
    <x v="8"/>
    <x v="1"/>
    <x v="0"/>
  </r>
  <r>
    <x v="18"/>
    <x v="3"/>
    <x v="1"/>
    <x v="0"/>
  </r>
  <r>
    <x v="5"/>
    <x v="11"/>
    <x v="1"/>
    <x v="3"/>
  </r>
  <r>
    <x v="1"/>
    <x v="8"/>
    <x v="1"/>
    <x v="1"/>
  </r>
  <r>
    <x v="13"/>
    <x v="0"/>
    <x v="1"/>
    <x v="0"/>
  </r>
  <r>
    <x v="9"/>
    <x v="1"/>
    <x v="1"/>
    <x v="4"/>
  </r>
  <r>
    <x v="1"/>
    <x v="11"/>
    <x v="0"/>
    <x v="1"/>
  </r>
  <r>
    <x v="5"/>
    <x v="3"/>
    <x v="0"/>
    <x v="3"/>
  </r>
  <r>
    <x v="0"/>
    <x v="2"/>
    <x v="1"/>
    <x v="0"/>
  </r>
  <r>
    <x v="1"/>
    <x v="2"/>
    <x v="0"/>
    <x v="1"/>
  </r>
  <r>
    <x v="1"/>
    <x v="8"/>
    <x v="1"/>
    <x v="1"/>
  </r>
  <r>
    <x v="1"/>
    <x v="0"/>
    <x v="1"/>
    <x v="1"/>
  </r>
  <r>
    <x v="3"/>
    <x v="1"/>
    <x v="1"/>
    <x v="2"/>
  </r>
  <r>
    <x v="13"/>
    <x v="7"/>
    <x v="0"/>
    <x v="0"/>
  </r>
  <r>
    <x v="1"/>
    <x v="11"/>
    <x v="1"/>
    <x v="1"/>
  </r>
  <r>
    <x v="21"/>
    <x v="6"/>
    <x v="0"/>
    <x v="3"/>
  </r>
  <r>
    <x v="4"/>
    <x v="2"/>
    <x v="0"/>
    <x v="3"/>
  </r>
  <r>
    <x v="13"/>
    <x v="3"/>
    <x v="1"/>
    <x v="0"/>
  </r>
  <r>
    <x v="19"/>
    <x v="4"/>
    <x v="1"/>
    <x v="0"/>
  </r>
  <r>
    <x v="2"/>
    <x v="7"/>
    <x v="1"/>
    <x v="1"/>
  </r>
  <r>
    <x v="0"/>
    <x v="6"/>
    <x v="0"/>
    <x v="0"/>
  </r>
  <r>
    <x v="0"/>
    <x v="9"/>
    <x v="0"/>
    <x v="0"/>
  </r>
  <r>
    <x v="1"/>
    <x v="7"/>
    <x v="0"/>
    <x v="1"/>
  </r>
  <r>
    <x v="2"/>
    <x v="6"/>
    <x v="0"/>
    <x v="1"/>
  </r>
  <r>
    <x v="1"/>
    <x v="5"/>
    <x v="0"/>
    <x v="1"/>
  </r>
  <r>
    <x v="1"/>
    <x v="6"/>
    <x v="1"/>
    <x v="1"/>
  </r>
  <r>
    <x v="1"/>
    <x v="8"/>
    <x v="0"/>
    <x v="1"/>
  </r>
  <r>
    <x v="0"/>
    <x v="1"/>
    <x v="1"/>
    <x v="0"/>
  </r>
  <r>
    <x v="9"/>
    <x v="5"/>
    <x v="1"/>
    <x v="4"/>
  </r>
  <r>
    <x v="10"/>
    <x v="6"/>
    <x v="1"/>
    <x v="1"/>
  </r>
  <r>
    <x v="4"/>
    <x v="11"/>
    <x v="1"/>
    <x v="3"/>
  </r>
  <r>
    <x v="1"/>
    <x v="7"/>
    <x v="1"/>
    <x v="1"/>
  </r>
  <r>
    <x v="1"/>
    <x v="7"/>
    <x v="1"/>
    <x v="1"/>
  </r>
  <r>
    <x v="1"/>
    <x v="11"/>
    <x v="1"/>
    <x v="1"/>
  </r>
  <r>
    <x v="1"/>
    <x v="4"/>
    <x v="0"/>
    <x v="1"/>
  </r>
  <r>
    <x v="2"/>
    <x v="2"/>
    <x v="0"/>
    <x v="1"/>
  </r>
  <r>
    <x v="10"/>
    <x v="9"/>
    <x v="0"/>
    <x v="1"/>
  </r>
  <r>
    <x v="4"/>
    <x v="8"/>
    <x v="0"/>
    <x v="3"/>
  </r>
  <r>
    <x v="2"/>
    <x v="8"/>
    <x v="0"/>
    <x v="1"/>
  </r>
  <r>
    <x v="1"/>
    <x v="5"/>
    <x v="1"/>
    <x v="1"/>
  </r>
  <r>
    <x v="4"/>
    <x v="10"/>
    <x v="0"/>
    <x v="3"/>
  </r>
  <r>
    <x v="13"/>
    <x v="10"/>
    <x v="1"/>
    <x v="0"/>
  </r>
  <r>
    <x v="1"/>
    <x v="3"/>
    <x v="0"/>
    <x v="1"/>
  </r>
  <r>
    <x v="20"/>
    <x v="9"/>
    <x v="0"/>
    <x v="3"/>
  </r>
  <r>
    <x v="13"/>
    <x v="4"/>
    <x v="0"/>
    <x v="0"/>
  </r>
  <r>
    <x v="13"/>
    <x v="7"/>
    <x v="1"/>
    <x v="0"/>
  </r>
  <r>
    <x v="1"/>
    <x v="8"/>
    <x v="0"/>
    <x v="1"/>
  </r>
  <r>
    <x v="0"/>
    <x v="0"/>
    <x v="1"/>
    <x v="0"/>
  </r>
  <r>
    <x v="18"/>
    <x v="1"/>
    <x v="0"/>
    <x v="0"/>
  </r>
  <r>
    <x v="14"/>
    <x v="11"/>
    <x v="0"/>
    <x v="0"/>
  </r>
  <r>
    <x v="1"/>
    <x v="9"/>
    <x v="0"/>
    <x v="1"/>
  </r>
  <r>
    <x v="17"/>
    <x v="0"/>
    <x v="0"/>
    <x v="0"/>
  </r>
  <r>
    <x v="2"/>
    <x v="3"/>
    <x v="0"/>
    <x v="1"/>
  </r>
  <r>
    <x v="0"/>
    <x v="7"/>
    <x v="0"/>
    <x v="0"/>
  </r>
  <r>
    <x v="4"/>
    <x v="11"/>
    <x v="0"/>
    <x v="3"/>
  </r>
  <r>
    <x v="1"/>
    <x v="3"/>
    <x v="0"/>
    <x v="1"/>
  </r>
  <r>
    <x v="13"/>
    <x v="9"/>
    <x v="0"/>
    <x v="0"/>
  </r>
  <r>
    <x v="0"/>
    <x v="11"/>
    <x v="1"/>
    <x v="0"/>
  </r>
  <r>
    <x v="1"/>
    <x v="0"/>
    <x v="1"/>
    <x v="1"/>
  </r>
  <r>
    <x v="13"/>
    <x v="3"/>
    <x v="1"/>
    <x v="0"/>
  </r>
  <r>
    <x v="1"/>
    <x v="11"/>
    <x v="1"/>
    <x v="1"/>
  </r>
  <r>
    <x v="25"/>
    <x v="8"/>
    <x v="1"/>
    <x v="1"/>
  </r>
  <r>
    <x v="13"/>
    <x v="3"/>
    <x v="1"/>
    <x v="0"/>
  </r>
  <r>
    <x v="0"/>
    <x v="7"/>
    <x v="0"/>
    <x v="0"/>
  </r>
  <r>
    <x v="28"/>
    <x v="11"/>
    <x v="0"/>
    <x v="0"/>
  </r>
  <r>
    <x v="0"/>
    <x v="5"/>
    <x v="1"/>
    <x v="0"/>
  </r>
  <r>
    <x v="15"/>
    <x v="3"/>
    <x v="1"/>
    <x v="1"/>
  </r>
  <r>
    <x v="1"/>
    <x v="3"/>
    <x v="0"/>
    <x v="1"/>
  </r>
  <r>
    <x v="14"/>
    <x v="11"/>
    <x v="0"/>
    <x v="0"/>
  </r>
  <r>
    <x v="1"/>
    <x v="7"/>
    <x v="0"/>
    <x v="1"/>
  </r>
  <r>
    <x v="1"/>
    <x v="0"/>
    <x v="0"/>
    <x v="1"/>
  </r>
  <r>
    <x v="6"/>
    <x v="3"/>
    <x v="0"/>
    <x v="3"/>
  </r>
  <r>
    <x v="1"/>
    <x v="11"/>
    <x v="0"/>
    <x v="1"/>
  </r>
  <r>
    <x v="0"/>
    <x v="1"/>
    <x v="0"/>
    <x v="0"/>
  </r>
  <r>
    <x v="10"/>
    <x v="8"/>
    <x v="0"/>
    <x v="1"/>
  </r>
  <r>
    <x v="12"/>
    <x v="3"/>
    <x v="0"/>
    <x v="1"/>
  </r>
  <r>
    <x v="1"/>
    <x v="8"/>
    <x v="0"/>
    <x v="1"/>
  </r>
  <r>
    <x v="1"/>
    <x v="3"/>
    <x v="0"/>
    <x v="1"/>
  </r>
  <r>
    <x v="1"/>
    <x v="3"/>
    <x v="0"/>
    <x v="1"/>
  </r>
  <r>
    <x v="14"/>
    <x v="9"/>
    <x v="1"/>
    <x v="0"/>
  </r>
  <r>
    <x v="12"/>
    <x v="8"/>
    <x v="1"/>
    <x v="1"/>
  </r>
  <r>
    <x v="1"/>
    <x v="6"/>
    <x v="0"/>
    <x v="1"/>
  </r>
  <r>
    <x v="4"/>
    <x v="10"/>
    <x v="0"/>
    <x v="3"/>
  </r>
  <r>
    <x v="1"/>
    <x v="4"/>
    <x v="0"/>
    <x v="1"/>
  </r>
  <r>
    <x v="13"/>
    <x v="0"/>
    <x v="1"/>
    <x v="0"/>
  </r>
  <r>
    <x v="0"/>
    <x v="1"/>
    <x v="1"/>
    <x v="0"/>
  </r>
  <r>
    <x v="1"/>
    <x v="7"/>
    <x v="1"/>
    <x v="1"/>
  </r>
  <r>
    <x v="1"/>
    <x v="10"/>
    <x v="1"/>
    <x v="1"/>
  </r>
  <r>
    <x v="16"/>
    <x v="6"/>
    <x v="1"/>
    <x v="3"/>
  </r>
  <r>
    <x v="13"/>
    <x v="7"/>
    <x v="0"/>
    <x v="0"/>
  </r>
  <r>
    <x v="14"/>
    <x v="7"/>
    <x v="0"/>
    <x v="0"/>
  </r>
  <r>
    <x v="1"/>
    <x v="6"/>
    <x v="0"/>
    <x v="1"/>
  </r>
  <r>
    <x v="0"/>
    <x v="4"/>
    <x v="1"/>
    <x v="0"/>
  </r>
  <r>
    <x v="3"/>
    <x v="10"/>
    <x v="0"/>
    <x v="2"/>
  </r>
  <r>
    <x v="1"/>
    <x v="1"/>
    <x v="0"/>
    <x v="1"/>
  </r>
  <r>
    <x v="18"/>
    <x v="4"/>
    <x v="1"/>
    <x v="0"/>
  </r>
  <r>
    <x v="1"/>
    <x v="1"/>
    <x v="0"/>
    <x v="1"/>
  </r>
  <r>
    <x v="0"/>
    <x v="10"/>
    <x v="1"/>
    <x v="0"/>
  </r>
  <r>
    <x v="1"/>
    <x v="2"/>
    <x v="1"/>
    <x v="1"/>
  </r>
  <r>
    <x v="26"/>
    <x v="1"/>
    <x v="0"/>
    <x v="3"/>
  </r>
  <r>
    <x v="3"/>
    <x v="7"/>
    <x v="1"/>
    <x v="2"/>
  </r>
  <r>
    <x v="0"/>
    <x v="11"/>
    <x v="1"/>
    <x v="0"/>
  </r>
  <r>
    <x v="13"/>
    <x v="7"/>
    <x v="0"/>
    <x v="0"/>
  </r>
  <r>
    <x v="12"/>
    <x v="7"/>
    <x v="0"/>
    <x v="1"/>
  </r>
  <r>
    <x v="1"/>
    <x v="5"/>
    <x v="1"/>
    <x v="1"/>
  </r>
  <r>
    <x v="2"/>
    <x v="1"/>
    <x v="0"/>
    <x v="1"/>
  </r>
  <r>
    <x v="1"/>
    <x v="7"/>
    <x v="1"/>
    <x v="1"/>
  </r>
  <r>
    <x v="1"/>
    <x v="7"/>
    <x v="1"/>
    <x v="1"/>
  </r>
  <r>
    <x v="12"/>
    <x v="9"/>
    <x v="0"/>
    <x v="1"/>
  </r>
  <r>
    <x v="0"/>
    <x v="11"/>
    <x v="0"/>
    <x v="0"/>
  </r>
  <r>
    <x v="9"/>
    <x v="2"/>
    <x v="0"/>
    <x v="4"/>
  </r>
  <r>
    <x v="14"/>
    <x v="2"/>
    <x v="1"/>
    <x v="0"/>
  </r>
  <r>
    <x v="2"/>
    <x v="0"/>
    <x v="1"/>
    <x v="1"/>
  </r>
  <r>
    <x v="1"/>
    <x v="0"/>
    <x v="0"/>
    <x v="1"/>
  </r>
  <r>
    <x v="13"/>
    <x v="6"/>
    <x v="0"/>
    <x v="0"/>
  </r>
  <r>
    <x v="1"/>
    <x v="9"/>
    <x v="0"/>
    <x v="1"/>
  </r>
  <r>
    <x v="1"/>
    <x v="8"/>
    <x v="1"/>
    <x v="1"/>
  </r>
  <r>
    <x v="1"/>
    <x v="1"/>
    <x v="0"/>
    <x v="1"/>
  </r>
  <r>
    <x v="1"/>
    <x v="3"/>
    <x v="0"/>
    <x v="1"/>
  </r>
  <r>
    <x v="0"/>
    <x v="0"/>
    <x v="0"/>
    <x v="0"/>
  </r>
  <r>
    <x v="1"/>
    <x v="3"/>
    <x v="0"/>
    <x v="1"/>
  </r>
  <r>
    <x v="1"/>
    <x v="6"/>
    <x v="0"/>
    <x v="1"/>
  </r>
  <r>
    <x v="12"/>
    <x v="6"/>
    <x v="1"/>
    <x v="1"/>
  </r>
  <r>
    <x v="15"/>
    <x v="6"/>
    <x v="1"/>
    <x v="1"/>
  </r>
  <r>
    <x v="1"/>
    <x v="1"/>
    <x v="0"/>
    <x v="1"/>
  </r>
  <r>
    <x v="7"/>
    <x v="3"/>
    <x v="1"/>
    <x v="1"/>
  </r>
  <r>
    <x v="3"/>
    <x v="11"/>
    <x v="0"/>
    <x v="2"/>
  </r>
  <r>
    <x v="1"/>
    <x v="11"/>
    <x v="1"/>
    <x v="1"/>
  </r>
  <r>
    <x v="13"/>
    <x v="5"/>
    <x v="1"/>
    <x v="0"/>
  </r>
  <r>
    <x v="17"/>
    <x v="2"/>
    <x v="1"/>
    <x v="0"/>
  </r>
  <r>
    <x v="1"/>
    <x v="9"/>
    <x v="0"/>
    <x v="1"/>
  </r>
  <r>
    <x v="9"/>
    <x v="1"/>
    <x v="0"/>
    <x v="4"/>
  </r>
  <r>
    <x v="1"/>
    <x v="8"/>
    <x v="1"/>
    <x v="1"/>
  </r>
  <r>
    <x v="1"/>
    <x v="0"/>
    <x v="1"/>
    <x v="1"/>
  </r>
  <r>
    <x v="0"/>
    <x v="6"/>
    <x v="1"/>
    <x v="0"/>
  </r>
  <r>
    <x v="1"/>
    <x v="6"/>
    <x v="0"/>
    <x v="1"/>
  </r>
  <r>
    <x v="1"/>
    <x v="5"/>
    <x v="1"/>
    <x v="1"/>
  </r>
  <r>
    <x v="1"/>
    <x v="1"/>
    <x v="0"/>
    <x v="1"/>
  </r>
  <r>
    <x v="13"/>
    <x v="5"/>
    <x v="1"/>
    <x v="0"/>
  </r>
  <r>
    <x v="1"/>
    <x v="1"/>
    <x v="1"/>
    <x v="1"/>
  </r>
  <r>
    <x v="1"/>
    <x v="3"/>
    <x v="0"/>
    <x v="1"/>
  </r>
  <r>
    <x v="1"/>
    <x v="1"/>
    <x v="0"/>
    <x v="1"/>
  </r>
  <r>
    <x v="2"/>
    <x v="2"/>
    <x v="1"/>
    <x v="1"/>
  </r>
  <r>
    <x v="7"/>
    <x v="1"/>
    <x v="1"/>
    <x v="1"/>
  </r>
  <r>
    <x v="3"/>
    <x v="4"/>
    <x v="1"/>
    <x v="2"/>
  </r>
  <r>
    <x v="1"/>
    <x v="11"/>
    <x v="1"/>
    <x v="1"/>
  </r>
  <r>
    <x v="1"/>
    <x v="4"/>
    <x v="1"/>
    <x v="1"/>
  </r>
  <r>
    <x v="4"/>
    <x v="1"/>
    <x v="1"/>
    <x v="3"/>
  </r>
  <r>
    <x v="1"/>
    <x v="3"/>
    <x v="0"/>
    <x v="1"/>
  </r>
  <r>
    <x v="0"/>
    <x v="7"/>
    <x v="0"/>
    <x v="0"/>
  </r>
  <r>
    <x v="27"/>
    <x v="11"/>
    <x v="0"/>
    <x v="3"/>
  </r>
  <r>
    <x v="13"/>
    <x v="11"/>
    <x v="1"/>
    <x v="0"/>
  </r>
  <r>
    <x v="3"/>
    <x v="11"/>
    <x v="0"/>
    <x v="2"/>
  </r>
  <r>
    <x v="5"/>
    <x v="10"/>
    <x v="0"/>
    <x v="3"/>
  </r>
  <r>
    <x v="1"/>
    <x v="11"/>
    <x v="0"/>
    <x v="1"/>
  </r>
  <r>
    <x v="9"/>
    <x v="0"/>
    <x v="0"/>
    <x v="4"/>
  </r>
  <r>
    <x v="3"/>
    <x v="2"/>
    <x v="1"/>
    <x v="2"/>
  </r>
  <r>
    <x v="0"/>
    <x v="11"/>
    <x v="0"/>
    <x v="0"/>
  </r>
  <r>
    <x v="13"/>
    <x v="3"/>
    <x v="1"/>
    <x v="0"/>
  </r>
  <r>
    <x v="3"/>
    <x v="4"/>
    <x v="1"/>
    <x v="2"/>
  </r>
  <r>
    <x v="20"/>
    <x v="2"/>
    <x v="1"/>
    <x v="3"/>
  </r>
  <r>
    <x v="1"/>
    <x v="0"/>
    <x v="0"/>
    <x v="1"/>
  </r>
  <r>
    <x v="21"/>
    <x v="5"/>
    <x v="0"/>
    <x v="3"/>
  </r>
  <r>
    <x v="5"/>
    <x v="11"/>
    <x v="0"/>
    <x v="3"/>
  </r>
  <r>
    <x v="12"/>
    <x v="4"/>
    <x v="0"/>
    <x v="1"/>
  </r>
  <r>
    <x v="14"/>
    <x v="5"/>
    <x v="0"/>
    <x v="0"/>
  </r>
  <r>
    <x v="3"/>
    <x v="5"/>
    <x v="1"/>
    <x v="2"/>
  </r>
  <r>
    <x v="4"/>
    <x v="1"/>
    <x v="1"/>
    <x v="3"/>
  </r>
  <r>
    <x v="2"/>
    <x v="8"/>
    <x v="0"/>
    <x v="1"/>
  </r>
  <r>
    <x v="13"/>
    <x v="2"/>
    <x v="1"/>
    <x v="0"/>
  </r>
  <r>
    <x v="1"/>
    <x v="8"/>
    <x v="1"/>
    <x v="1"/>
  </r>
  <r>
    <x v="22"/>
    <x v="7"/>
    <x v="1"/>
    <x v="0"/>
  </r>
  <r>
    <x v="1"/>
    <x v="5"/>
    <x v="1"/>
    <x v="1"/>
  </r>
  <r>
    <x v="1"/>
    <x v="9"/>
    <x v="1"/>
    <x v="1"/>
  </r>
  <r>
    <x v="12"/>
    <x v="5"/>
    <x v="1"/>
    <x v="1"/>
  </r>
  <r>
    <x v="15"/>
    <x v="8"/>
    <x v="0"/>
    <x v="1"/>
  </r>
  <r>
    <x v="0"/>
    <x v="1"/>
    <x v="0"/>
    <x v="0"/>
  </r>
  <r>
    <x v="29"/>
    <x v="6"/>
    <x v="0"/>
    <x v="5"/>
  </r>
  <r>
    <x v="12"/>
    <x v="4"/>
    <x v="1"/>
    <x v="1"/>
  </r>
  <r>
    <x v="13"/>
    <x v="1"/>
    <x v="1"/>
    <x v="0"/>
  </r>
  <r>
    <x v="10"/>
    <x v="0"/>
    <x v="1"/>
    <x v="1"/>
  </r>
  <r>
    <x v="0"/>
    <x v="3"/>
    <x v="0"/>
    <x v="0"/>
  </r>
  <r>
    <x v="1"/>
    <x v="2"/>
    <x v="0"/>
    <x v="1"/>
  </r>
  <r>
    <x v="1"/>
    <x v="9"/>
    <x v="1"/>
    <x v="1"/>
  </r>
  <r>
    <x v="0"/>
    <x v="5"/>
    <x v="0"/>
    <x v="0"/>
  </r>
  <r>
    <x v="0"/>
    <x v="0"/>
    <x v="0"/>
    <x v="0"/>
  </r>
  <r>
    <x v="0"/>
    <x v="3"/>
    <x v="1"/>
    <x v="0"/>
  </r>
  <r>
    <x v="7"/>
    <x v="7"/>
    <x v="1"/>
    <x v="1"/>
  </r>
  <r>
    <x v="1"/>
    <x v="5"/>
    <x v="0"/>
    <x v="1"/>
  </r>
  <r>
    <x v="1"/>
    <x v="1"/>
    <x v="0"/>
    <x v="1"/>
  </r>
  <r>
    <x v="4"/>
    <x v="0"/>
    <x v="0"/>
    <x v="3"/>
  </r>
  <r>
    <x v="1"/>
    <x v="10"/>
    <x v="1"/>
    <x v="1"/>
  </r>
  <r>
    <x v="18"/>
    <x v="9"/>
    <x v="1"/>
    <x v="0"/>
  </r>
  <r>
    <x v="2"/>
    <x v="4"/>
    <x v="0"/>
    <x v="1"/>
  </r>
  <r>
    <x v="2"/>
    <x v="4"/>
    <x v="1"/>
    <x v="1"/>
  </r>
  <r>
    <x v="1"/>
    <x v="4"/>
    <x v="1"/>
    <x v="1"/>
  </r>
  <r>
    <x v="24"/>
    <x v="10"/>
    <x v="0"/>
    <x v="1"/>
  </r>
  <r>
    <x v="0"/>
    <x v="11"/>
    <x v="0"/>
    <x v="0"/>
  </r>
  <r>
    <x v="13"/>
    <x v="2"/>
    <x v="1"/>
    <x v="0"/>
  </r>
  <r>
    <x v="1"/>
    <x v="0"/>
    <x v="0"/>
    <x v="1"/>
  </r>
  <r>
    <x v="1"/>
    <x v="10"/>
    <x v="1"/>
    <x v="1"/>
  </r>
  <r>
    <x v="1"/>
    <x v="3"/>
    <x v="1"/>
    <x v="1"/>
  </r>
  <r>
    <x v="4"/>
    <x v="2"/>
    <x v="0"/>
    <x v="3"/>
  </r>
  <r>
    <x v="1"/>
    <x v="8"/>
    <x v="0"/>
    <x v="1"/>
  </r>
  <r>
    <x v="1"/>
    <x v="2"/>
    <x v="1"/>
    <x v="1"/>
  </r>
  <r>
    <x v="1"/>
    <x v="6"/>
    <x v="0"/>
    <x v="1"/>
  </r>
  <r>
    <x v="13"/>
    <x v="7"/>
    <x v="0"/>
    <x v="0"/>
  </r>
  <r>
    <x v="18"/>
    <x v="9"/>
    <x v="0"/>
    <x v="0"/>
  </r>
  <r>
    <x v="0"/>
    <x v="11"/>
    <x v="0"/>
    <x v="0"/>
  </r>
  <r>
    <x v="1"/>
    <x v="3"/>
    <x v="0"/>
    <x v="1"/>
  </r>
  <r>
    <x v="1"/>
    <x v="10"/>
    <x v="0"/>
    <x v="1"/>
  </r>
  <r>
    <x v="1"/>
    <x v="0"/>
    <x v="1"/>
    <x v="1"/>
  </r>
  <r>
    <x v="1"/>
    <x v="7"/>
    <x v="1"/>
    <x v="1"/>
  </r>
  <r>
    <x v="1"/>
    <x v="5"/>
    <x v="0"/>
    <x v="1"/>
  </r>
  <r>
    <x v="1"/>
    <x v="3"/>
    <x v="0"/>
    <x v="1"/>
  </r>
  <r>
    <x v="0"/>
    <x v="2"/>
    <x v="1"/>
    <x v="0"/>
  </r>
  <r>
    <x v="1"/>
    <x v="7"/>
    <x v="1"/>
    <x v="1"/>
  </r>
  <r>
    <x v="6"/>
    <x v="1"/>
    <x v="1"/>
    <x v="3"/>
  </r>
  <r>
    <x v="1"/>
    <x v="6"/>
    <x v="1"/>
    <x v="1"/>
  </r>
  <r>
    <x v="1"/>
    <x v="0"/>
    <x v="0"/>
    <x v="1"/>
  </r>
  <r>
    <x v="0"/>
    <x v="7"/>
    <x v="1"/>
    <x v="0"/>
  </r>
  <r>
    <x v="0"/>
    <x v="11"/>
    <x v="1"/>
    <x v="0"/>
  </r>
  <r>
    <x v="1"/>
    <x v="8"/>
    <x v="0"/>
    <x v="1"/>
  </r>
  <r>
    <x v="13"/>
    <x v="2"/>
    <x v="1"/>
    <x v="0"/>
  </r>
  <r>
    <x v="19"/>
    <x v="3"/>
    <x v="0"/>
    <x v="0"/>
  </r>
  <r>
    <x v="1"/>
    <x v="4"/>
    <x v="0"/>
    <x v="1"/>
  </r>
  <r>
    <x v="1"/>
    <x v="4"/>
    <x v="1"/>
    <x v="1"/>
  </r>
  <r>
    <x v="18"/>
    <x v="4"/>
    <x v="0"/>
    <x v="0"/>
  </r>
  <r>
    <x v="0"/>
    <x v="6"/>
    <x v="0"/>
    <x v="0"/>
  </r>
  <r>
    <x v="1"/>
    <x v="6"/>
    <x v="0"/>
    <x v="1"/>
  </r>
  <r>
    <x v="3"/>
    <x v="3"/>
    <x v="0"/>
    <x v="2"/>
  </r>
  <r>
    <x v="10"/>
    <x v="6"/>
    <x v="1"/>
    <x v="1"/>
  </r>
  <r>
    <x v="4"/>
    <x v="9"/>
    <x v="0"/>
    <x v="3"/>
  </r>
  <r>
    <x v="1"/>
    <x v="8"/>
    <x v="1"/>
    <x v="1"/>
  </r>
  <r>
    <x v="0"/>
    <x v="5"/>
    <x v="1"/>
    <x v="0"/>
  </r>
  <r>
    <x v="2"/>
    <x v="0"/>
    <x v="1"/>
    <x v="1"/>
  </r>
  <r>
    <x v="1"/>
    <x v="11"/>
    <x v="1"/>
    <x v="1"/>
  </r>
  <r>
    <x v="0"/>
    <x v="3"/>
    <x v="0"/>
    <x v="0"/>
  </r>
  <r>
    <x v="13"/>
    <x v="1"/>
    <x v="0"/>
    <x v="0"/>
  </r>
  <r>
    <x v="19"/>
    <x v="10"/>
    <x v="1"/>
    <x v="0"/>
  </r>
  <r>
    <x v="1"/>
    <x v="1"/>
    <x v="1"/>
    <x v="1"/>
  </r>
  <r>
    <x v="1"/>
    <x v="3"/>
    <x v="0"/>
    <x v="1"/>
  </r>
  <r>
    <x v="13"/>
    <x v="10"/>
    <x v="0"/>
    <x v="0"/>
  </r>
  <r>
    <x v="2"/>
    <x v="9"/>
    <x v="1"/>
    <x v="1"/>
  </r>
  <r>
    <x v="0"/>
    <x v="9"/>
    <x v="1"/>
    <x v="0"/>
  </r>
  <r>
    <x v="1"/>
    <x v="2"/>
    <x v="1"/>
    <x v="1"/>
  </r>
  <r>
    <x v="3"/>
    <x v="3"/>
    <x v="1"/>
    <x v="2"/>
  </r>
  <r>
    <x v="1"/>
    <x v="9"/>
    <x v="0"/>
    <x v="1"/>
  </r>
  <r>
    <x v="1"/>
    <x v="11"/>
    <x v="1"/>
    <x v="1"/>
  </r>
  <r>
    <x v="23"/>
    <x v="0"/>
    <x v="1"/>
    <x v="3"/>
  </r>
  <r>
    <x v="1"/>
    <x v="11"/>
    <x v="0"/>
    <x v="1"/>
  </r>
  <r>
    <x v="0"/>
    <x v="2"/>
    <x v="0"/>
    <x v="0"/>
  </r>
  <r>
    <x v="0"/>
    <x v="9"/>
    <x v="0"/>
    <x v="0"/>
  </r>
  <r>
    <x v="1"/>
    <x v="2"/>
    <x v="0"/>
    <x v="1"/>
  </r>
  <r>
    <x v="6"/>
    <x v="5"/>
    <x v="1"/>
    <x v="3"/>
  </r>
  <r>
    <x v="20"/>
    <x v="0"/>
    <x v="0"/>
    <x v="3"/>
  </r>
  <r>
    <x v="1"/>
    <x v="10"/>
    <x v="1"/>
    <x v="1"/>
  </r>
  <r>
    <x v="13"/>
    <x v="1"/>
    <x v="0"/>
    <x v="0"/>
  </r>
  <r>
    <x v="3"/>
    <x v="0"/>
    <x v="1"/>
    <x v="2"/>
  </r>
  <r>
    <x v="13"/>
    <x v="10"/>
    <x v="1"/>
    <x v="0"/>
  </r>
  <r>
    <x v="0"/>
    <x v="11"/>
    <x v="0"/>
    <x v="0"/>
  </r>
  <r>
    <x v="1"/>
    <x v="10"/>
    <x v="1"/>
    <x v="1"/>
  </r>
  <r>
    <x v="1"/>
    <x v="7"/>
    <x v="1"/>
    <x v="1"/>
  </r>
  <r>
    <x v="18"/>
    <x v="8"/>
    <x v="0"/>
    <x v="0"/>
  </r>
  <r>
    <x v="20"/>
    <x v="9"/>
    <x v="1"/>
    <x v="3"/>
  </r>
  <r>
    <x v="3"/>
    <x v="11"/>
    <x v="0"/>
    <x v="2"/>
  </r>
  <r>
    <x v="1"/>
    <x v="1"/>
    <x v="0"/>
    <x v="1"/>
  </r>
  <r>
    <x v="1"/>
    <x v="7"/>
    <x v="1"/>
    <x v="1"/>
  </r>
  <r>
    <x v="1"/>
    <x v="9"/>
    <x v="0"/>
    <x v="1"/>
  </r>
  <r>
    <x v="13"/>
    <x v="10"/>
    <x v="0"/>
    <x v="0"/>
  </r>
  <r>
    <x v="13"/>
    <x v="11"/>
    <x v="0"/>
    <x v="0"/>
  </r>
  <r>
    <x v="1"/>
    <x v="0"/>
    <x v="0"/>
    <x v="1"/>
  </r>
  <r>
    <x v="1"/>
    <x v="6"/>
    <x v="1"/>
    <x v="1"/>
  </r>
  <r>
    <x v="3"/>
    <x v="8"/>
    <x v="1"/>
    <x v="2"/>
  </r>
  <r>
    <x v="19"/>
    <x v="8"/>
    <x v="0"/>
    <x v="0"/>
  </r>
  <r>
    <x v="13"/>
    <x v="11"/>
    <x v="0"/>
    <x v="0"/>
  </r>
  <r>
    <x v="1"/>
    <x v="8"/>
    <x v="1"/>
    <x v="1"/>
  </r>
  <r>
    <x v="13"/>
    <x v="10"/>
    <x v="1"/>
    <x v="0"/>
  </r>
  <r>
    <x v="13"/>
    <x v="8"/>
    <x v="0"/>
    <x v="0"/>
  </r>
  <r>
    <x v="3"/>
    <x v="2"/>
    <x v="0"/>
    <x v="2"/>
  </r>
  <r>
    <x v="27"/>
    <x v="9"/>
    <x v="0"/>
    <x v="3"/>
  </r>
  <r>
    <x v="9"/>
    <x v="4"/>
    <x v="1"/>
    <x v="4"/>
  </r>
  <r>
    <x v="1"/>
    <x v="2"/>
    <x v="0"/>
    <x v="1"/>
  </r>
  <r>
    <x v="13"/>
    <x v="2"/>
    <x v="1"/>
    <x v="0"/>
  </r>
  <r>
    <x v="1"/>
    <x v="4"/>
    <x v="1"/>
    <x v="1"/>
  </r>
  <r>
    <x v="13"/>
    <x v="7"/>
    <x v="1"/>
    <x v="0"/>
  </r>
  <r>
    <x v="13"/>
    <x v="10"/>
    <x v="1"/>
    <x v="0"/>
  </r>
  <r>
    <x v="4"/>
    <x v="10"/>
    <x v="0"/>
    <x v="3"/>
  </r>
  <r>
    <x v="0"/>
    <x v="4"/>
    <x v="0"/>
    <x v="0"/>
  </r>
  <r>
    <x v="1"/>
    <x v="7"/>
    <x v="0"/>
    <x v="1"/>
  </r>
  <r>
    <x v="1"/>
    <x v="0"/>
    <x v="1"/>
    <x v="1"/>
  </r>
  <r>
    <x v="17"/>
    <x v="7"/>
    <x v="0"/>
    <x v="0"/>
  </r>
  <r>
    <x v="0"/>
    <x v="3"/>
    <x v="1"/>
    <x v="0"/>
  </r>
  <r>
    <x v="1"/>
    <x v="8"/>
    <x v="1"/>
    <x v="1"/>
  </r>
  <r>
    <x v="12"/>
    <x v="5"/>
    <x v="0"/>
    <x v="1"/>
  </r>
  <r>
    <x v="13"/>
    <x v="10"/>
    <x v="1"/>
    <x v="0"/>
  </r>
  <r>
    <x v="4"/>
    <x v="9"/>
    <x v="1"/>
    <x v="3"/>
  </r>
  <r>
    <x v="13"/>
    <x v="1"/>
    <x v="1"/>
    <x v="0"/>
  </r>
  <r>
    <x v="0"/>
    <x v="10"/>
    <x v="1"/>
    <x v="0"/>
  </r>
  <r>
    <x v="1"/>
    <x v="6"/>
    <x v="0"/>
    <x v="1"/>
  </r>
  <r>
    <x v="1"/>
    <x v="8"/>
    <x v="0"/>
    <x v="1"/>
  </r>
  <r>
    <x v="1"/>
    <x v="8"/>
    <x v="1"/>
    <x v="1"/>
  </r>
  <r>
    <x v="1"/>
    <x v="4"/>
    <x v="0"/>
    <x v="1"/>
  </r>
  <r>
    <x v="1"/>
    <x v="3"/>
    <x v="1"/>
    <x v="1"/>
  </r>
  <r>
    <x v="0"/>
    <x v="11"/>
    <x v="0"/>
    <x v="0"/>
  </r>
  <r>
    <x v="12"/>
    <x v="10"/>
    <x v="0"/>
    <x v="1"/>
  </r>
  <r>
    <x v="1"/>
    <x v="9"/>
    <x v="1"/>
    <x v="1"/>
  </r>
  <r>
    <x v="1"/>
    <x v="0"/>
    <x v="0"/>
    <x v="1"/>
  </r>
  <r>
    <x v="12"/>
    <x v="0"/>
    <x v="1"/>
    <x v="1"/>
  </r>
  <r>
    <x v="2"/>
    <x v="5"/>
    <x v="1"/>
    <x v="1"/>
  </r>
  <r>
    <x v="8"/>
    <x v="2"/>
    <x v="0"/>
    <x v="0"/>
  </r>
  <r>
    <x v="1"/>
    <x v="3"/>
    <x v="0"/>
    <x v="1"/>
  </r>
  <r>
    <x v="1"/>
    <x v="2"/>
    <x v="1"/>
    <x v="1"/>
  </r>
  <r>
    <x v="1"/>
    <x v="8"/>
    <x v="0"/>
    <x v="1"/>
  </r>
  <r>
    <x v="0"/>
    <x v="1"/>
    <x v="0"/>
    <x v="0"/>
  </r>
  <r>
    <x v="13"/>
    <x v="8"/>
    <x v="0"/>
    <x v="0"/>
  </r>
  <r>
    <x v="1"/>
    <x v="5"/>
    <x v="0"/>
    <x v="1"/>
  </r>
  <r>
    <x v="13"/>
    <x v="1"/>
    <x v="0"/>
    <x v="0"/>
  </r>
  <r>
    <x v="0"/>
    <x v="9"/>
    <x v="0"/>
    <x v="0"/>
  </r>
  <r>
    <x v="2"/>
    <x v="1"/>
    <x v="1"/>
    <x v="1"/>
  </r>
  <r>
    <x v="1"/>
    <x v="5"/>
    <x v="1"/>
    <x v="1"/>
  </r>
  <r>
    <x v="14"/>
    <x v="4"/>
    <x v="1"/>
    <x v="0"/>
  </r>
  <r>
    <x v="3"/>
    <x v="11"/>
    <x v="1"/>
    <x v="2"/>
  </r>
  <r>
    <x v="19"/>
    <x v="7"/>
    <x v="1"/>
    <x v="0"/>
  </r>
  <r>
    <x v="12"/>
    <x v="11"/>
    <x v="1"/>
    <x v="1"/>
  </r>
  <r>
    <x v="0"/>
    <x v="1"/>
    <x v="0"/>
    <x v="0"/>
  </r>
  <r>
    <x v="1"/>
    <x v="9"/>
    <x v="1"/>
    <x v="1"/>
  </r>
  <r>
    <x v="1"/>
    <x v="6"/>
    <x v="1"/>
    <x v="1"/>
  </r>
  <r>
    <x v="13"/>
    <x v="5"/>
    <x v="1"/>
    <x v="0"/>
  </r>
  <r>
    <x v="13"/>
    <x v="2"/>
    <x v="1"/>
    <x v="0"/>
  </r>
  <r>
    <x v="1"/>
    <x v="0"/>
    <x v="1"/>
    <x v="1"/>
  </r>
  <r>
    <x v="9"/>
    <x v="2"/>
    <x v="1"/>
    <x v="4"/>
  </r>
  <r>
    <x v="19"/>
    <x v="1"/>
    <x v="0"/>
    <x v="0"/>
  </r>
  <r>
    <x v="1"/>
    <x v="7"/>
    <x v="1"/>
    <x v="1"/>
  </r>
  <r>
    <x v="0"/>
    <x v="9"/>
    <x v="1"/>
    <x v="0"/>
  </r>
  <r>
    <x v="1"/>
    <x v="9"/>
    <x v="1"/>
    <x v="1"/>
  </r>
  <r>
    <x v="13"/>
    <x v="1"/>
    <x v="1"/>
    <x v="0"/>
  </r>
  <r>
    <x v="1"/>
    <x v="11"/>
    <x v="0"/>
    <x v="1"/>
  </r>
  <r>
    <x v="13"/>
    <x v="0"/>
    <x v="1"/>
    <x v="0"/>
  </r>
  <r>
    <x v="10"/>
    <x v="5"/>
    <x v="1"/>
    <x v="1"/>
  </r>
  <r>
    <x v="1"/>
    <x v="1"/>
    <x v="0"/>
    <x v="1"/>
  </r>
  <r>
    <x v="1"/>
    <x v="1"/>
    <x v="0"/>
    <x v="1"/>
  </r>
  <r>
    <x v="19"/>
    <x v="3"/>
    <x v="1"/>
    <x v="0"/>
  </r>
  <r>
    <x v="13"/>
    <x v="1"/>
    <x v="0"/>
    <x v="0"/>
  </r>
  <r>
    <x v="1"/>
    <x v="11"/>
    <x v="0"/>
    <x v="1"/>
  </r>
  <r>
    <x v="0"/>
    <x v="5"/>
    <x v="0"/>
    <x v="0"/>
  </r>
  <r>
    <x v="24"/>
    <x v="7"/>
    <x v="1"/>
    <x v="1"/>
  </r>
  <r>
    <x v="3"/>
    <x v="2"/>
    <x v="1"/>
    <x v="2"/>
  </r>
  <r>
    <x v="1"/>
    <x v="11"/>
    <x v="1"/>
    <x v="1"/>
  </r>
  <r>
    <x v="20"/>
    <x v="11"/>
    <x v="0"/>
    <x v="3"/>
  </r>
  <r>
    <x v="1"/>
    <x v="9"/>
    <x v="1"/>
    <x v="1"/>
  </r>
  <r>
    <x v="1"/>
    <x v="0"/>
    <x v="0"/>
    <x v="1"/>
  </r>
  <r>
    <x v="0"/>
    <x v="9"/>
    <x v="0"/>
    <x v="0"/>
  </r>
  <r>
    <x v="1"/>
    <x v="9"/>
    <x v="1"/>
    <x v="1"/>
  </r>
  <r>
    <x v="3"/>
    <x v="7"/>
    <x v="0"/>
    <x v="2"/>
  </r>
  <r>
    <x v="1"/>
    <x v="7"/>
    <x v="0"/>
    <x v="1"/>
  </r>
  <r>
    <x v="13"/>
    <x v="4"/>
    <x v="0"/>
    <x v="0"/>
  </r>
  <r>
    <x v="14"/>
    <x v="0"/>
    <x v="1"/>
    <x v="0"/>
  </r>
  <r>
    <x v="0"/>
    <x v="2"/>
    <x v="1"/>
    <x v="0"/>
  </r>
  <r>
    <x v="17"/>
    <x v="0"/>
    <x v="1"/>
    <x v="0"/>
  </r>
  <r>
    <x v="17"/>
    <x v="5"/>
    <x v="1"/>
    <x v="0"/>
  </r>
  <r>
    <x v="1"/>
    <x v="6"/>
    <x v="0"/>
    <x v="1"/>
  </r>
  <r>
    <x v="1"/>
    <x v="8"/>
    <x v="0"/>
    <x v="1"/>
  </r>
  <r>
    <x v="13"/>
    <x v="4"/>
    <x v="1"/>
    <x v="0"/>
  </r>
  <r>
    <x v="1"/>
    <x v="6"/>
    <x v="1"/>
    <x v="1"/>
  </r>
  <r>
    <x v="10"/>
    <x v="6"/>
    <x v="0"/>
    <x v="1"/>
  </r>
  <r>
    <x v="3"/>
    <x v="0"/>
    <x v="0"/>
    <x v="2"/>
  </r>
  <r>
    <x v="20"/>
    <x v="9"/>
    <x v="1"/>
    <x v="3"/>
  </r>
  <r>
    <x v="13"/>
    <x v="9"/>
    <x v="1"/>
    <x v="0"/>
  </r>
  <r>
    <x v="0"/>
    <x v="2"/>
    <x v="0"/>
    <x v="0"/>
  </r>
  <r>
    <x v="1"/>
    <x v="0"/>
    <x v="1"/>
    <x v="1"/>
  </r>
  <r>
    <x v="20"/>
    <x v="10"/>
    <x v="1"/>
    <x v="3"/>
  </r>
  <r>
    <x v="0"/>
    <x v="2"/>
    <x v="0"/>
    <x v="0"/>
  </r>
  <r>
    <x v="5"/>
    <x v="8"/>
    <x v="0"/>
    <x v="3"/>
  </r>
  <r>
    <x v="4"/>
    <x v="2"/>
    <x v="1"/>
    <x v="3"/>
  </r>
  <r>
    <x v="13"/>
    <x v="4"/>
    <x v="1"/>
    <x v="0"/>
  </r>
  <r>
    <x v="12"/>
    <x v="7"/>
    <x v="0"/>
    <x v="1"/>
  </r>
  <r>
    <x v="1"/>
    <x v="5"/>
    <x v="1"/>
    <x v="1"/>
  </r>
  <r>
    <x v="1"/>
    <x v="0"/>
    <x v="0"/>
    <x v="1"/>
  </r>
  <r>
    <x v="0"/>
    <x v="1"/>
    <x v="0"/>
    <x v="0"/>
  </r>
  <r>
    <x v="13"/>
    <x v="0"/>
    <x v="1"/>
    <x v="0"/>
  </r>
  <r>
    <x v="1"/>
    <x v="6"/>
    <x v="0"/>
    <x v="1"/>
  </r>
  <r>
    <x v="0"/>
    <x v="3"/>
    <x v="0"/>
    <x v="0"/>
  </r>
  <r>
    <x v="1"/>
    <x v="5"/>
    <x v="0"/>
    <x v="1"/>
  </r>
  <r>
    <x v="0"/>
    <x v="10"/>
    <x v="1"/>
    <x v="0"/>
  </r>
  <r>
    <x v="1"/>
    <x v="9"/>
    <x v="0"/>
    <x v="1"/>
  </r>
  <r>
    <x v="2"/>
    <x v="8"/>
    <x v="1"/>
    <x v="1"/>
  </r>
  <r>
    <x v="20"/>
    <x v="5"/>
    <x v="0"/>
    <x v="3"/>
  </r>
  <r>
    <x v="0"/>
    <x v="5"/>
    <x v="0"/>
    <x v="0"/>
  </r>
  <r>
    <x v="1"/>
    <x v="5"/>
    <x v="1"/>
    <x v="1"/>
  </r>
  <r>
    <x v="0"/>
    <x v="9"/>
    <x v="1"/>
    <x v="0"/>
  </r>
  <r>
    <x v="13"/>
    <x v="1"/>
    <x v="1"/>
    <x v="0"/>
  </r>
  <r>
    <x v="1"/>
    <x v="4"/>
    <x v="1"/>
    <x v="1"/>
  </r>
  <r>
    <x v="0"/>
    <x v="4"/>
    <x v="0"/>
    <x v="0"/>
  </r>
  <r>
    <x v="1"/>
    <x v="0"/>
    <x v="0"/>
    <x v="1"/>
  </r>
  <r>
    <x v="0"/>
    <x v="8"/>
    <x v="1"/>
    <x v="0"/>
  </r>
  <r>
    <x v="20"/>
    <x v="8"/>
    <x v="1"/>
    <x v="3"/>
  </r>
  <r>
    <x v="1"/>
    <x v="5"/>
    <x v="0"/>
    <x v="1"/>
  </r>
  <r>
    <x v="0"/>
    <x v="6"/>
    <x v="0"/>
    <x v="0"/>
  </r>
  <r>
    <x v="0"/>
    <x v="8"/>
    <x v="1"/>
    <x v="0"/>
  </r>
  <r>
    <x v="0"/>
    <x v="11"/>
    <x v="1"/>
    <x v="0"/>
  </r>
  <r>
    <x v="27"/>
    <x v="10"/>
    <x v="0"/>
    <x v="3"/>
  </r>
  <r>
    <x v="2"/>
    <x v="1"/>
    <x v="1"/>
    <x v="1"/>
  </r>
  <r>
    <x v="5"/>
    <x v="10"/>
    <x v="0"/>
    <x v="3"/>
  </r>
  <r>
    <x v="1"/>
    <x v="3"/>
    <x v="0"/>
    <x v="1"/>
  </r>
  <r>
    <x v="1"/>
    <x v="1"/>
    <x v="0"/>
    <x v="1"/>
  </r>
  <r>
    <x v="20"/>
    <x v="0"/>
    <x v="0"/>
    <x v="3"/>
  </r>
  <r>
    <x v="4"/>
    <x v="3"/>
    <x v="0"/>
    <x v="3"/>
  </r>
  <r>
    <x v="0"/>
    <x v="6"/>
    <x v="1"/>
    <x v="0"/>
  </r>
  <r>
    <x v="1"/>
    <x v="5"/>
    <x v="0"/>
    <x v="1"/>
  </r>
  <r>
    <x v="1"/>
    <x v="11"/>
    <x v="0"/>
    <x v="1"/>
  </r>
  <r>
    <x v="0"/>
    <x v="7"/>
    <x v="1"/>
    <x v="0"/>
  </r>
  <r>
    <x v="9"/>
    <x v="11"/>
    <x v="1"/>
    <x v="4"/>
  </r>
  <r>
    <x v="0"/>
    <x v="1"/>
    <x v="0"/>
    <x v="0"/>
  </r>
  <r>
    <x v="0"/>
    <x v="2"/>
    <x v="1"/>
    <x v="0"/>
  </r>
  <r>
    <x v="2"/>
    <x v="2"/>
    <x v="1"/>
    <x v="1"/>
  </r>
  <r>
    <x v="19"/>
    <x v="5"/>
    <x v="0"/>
    <x v="0"/>
  </r>
  <r>
    <x v="0"/>
    <x v="3"/>
    <x v="0"/>
    <x v="0"/>
  </r>
  <r>
    <x v="1"/>
    <x v="2"/>
    <x v="1"/>
    <x v="1"/>
  </r>
  <r>
    <x v="1"/>
    <x v="6"/>
    <x v="1"/>
    <x v="1"/>
  </r>
  <r>
    <x v="0"/>
    <x v="9"/>
    <x v="1"/>
    <x v="0"/>
  </r>
  <r>
    <x v="1"/>
    <x v="4"/>
    <x v="0"/>
    <x v="1"/>
  </r>
  <r>
    <x v="4"/>
    <x v="1"/>
    <x v="1"/>
    <x v="3"/>
  </r>
  <r>
    <x v="3"/>
    <x v="3"/>
    <x v="1"/>
    <x v="2"/>
  </r>
  <r>
    <x v="9"/>
    <x v="7"/>
    <x v="0"/>
    <x v="4"/>
  </r>
  <r>
    <x v="1"/>
    <x v="3"/>
    <x v="0"/>
    <x v="1"/>
  </r>
  <r>
    <x v="1"/>
    <x v="6"/>
    <x v="0"/>
    <x v="1"/>
  </r>
  <r>
    <x v="1"/>
    <x v="11"/>
    <x v="1"/>
    <x v="1"/>
  </r>
  <r>
    <x v="17"/>
    <x v="6"/>
    <x v="1"/>
    <x v="0"/>
  </r>
  <r>
    <x v="1"/>
    <x v="2"/>
    <x v="1"/>
    <x v="1"/>
  </r>
  <r>
    <x v="2"/>
    <x v="10"/>
    <x v="0"/>
    <x v="1"/>
  </r>
  <r>
    <x v="4"/>
    <x v="8"/>
    <x v="1"/>
    <x v="3"/>
  </r>
  <r>
    <x v="0"/>
    <x v="5"/>
    <x v="0"/>
    <x v="0"/>
  </r>
  <r>
    <x v="13"/>
    <x v="8"/>
    <x v="1"/>
    <x v="0"/>
  </r>
  <r>
    <x v="0"/>
    <x v="3"/>
    <x v="0"/>
    <x v="0"/>
  </r>
  <r>
    <x v="20"/>
    <x v="10"/>
    <x v="1"/>
    <x v="3"/>
  </r>
  <r>
    <x v="1"/>
    <x v="2"/>
    <x v="1"/>
    <x v="1"/>
  </r>
  <r>
    <x v="8"/>
    <x v="9"/>
    <x v="0"/>
    <x v="0"/>
  </r>
  <r>
    <x v="13"/>
    <x v="6"/>
    <x v="0"/>
    <x v="0"/>
  </r>
  <r>
    <x v="1"/>
    <x v="9"/>
    <x v="1"/>
    <x v="1"/>
  </r>
  <r>
    <x v="28"/>
    <x v="8"/>
    <x v="1"/>
    <x v="0"/>
  </r>
  <r>
    <x v="2"/>
    <x v="9"/>
    <x v="1"/>
    <x v="1"/>
  </r>
  <r>
    <x v="1"/>
    <x v="7"/>
    <x v="1"/>
    <x v="1"/>
  </r>
  <r>
    <x v="16"/>
    <x v="6"/>
    <x v="0"/>
    <x v="3"/>
  </r>
  <r>
    <x v="0"/>
    <x v="1"/>
    <x v="1"/>
    <x v="0"/>
  </r>
  <r>
    <x v="3"/>
    <x v="7"/>
    <x v="0"/>
    <x v="2"/>
  </r>
  <r>
    <x v="1"/>
    <x v="8"/>
    <x v="0"/>
    <x v="1"/>
  </r>
  <r>
    <x v="0"/>
    <x v="3"/>
    <x v="1"/>
    <x v="0"/>
  </r>
  <r>
    <x v="3"/>
    <x v="4"/>
    <x v="0"/>
    <x v="2"/>
  </r>
  <r>
    <x v="1"/>
    <x v="4"/>
    <x v="0"/>
    <x v="1"/>
  </r>
  <r>
    <x v="19"/>
    <x v="4"/>
    <x v="1"/>
    <x v="0"/>
  </r>
  <r>
    <x v="1"/>
    <x v="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30BBC-BB00-46E1-8F33-42A99267DD0A}" name="PivotTable3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18:S49" firstHeaderRow="1" firstDataRow="1" firstDataCol="1"/>
  <pivotFields count="4">
    <pivotField axis="axisRow" showAll="0">
      <items count="31">
        <item x="29"/>
        <item x="6"/>
        <item x="21"/>
        <item x="26"/>
        <item x="4"/>
        <item x="20"/>
        <item x="16"/>
        <item x="23"/>
        <item x="27"/>
        <item x="5"/>
        <item x="3"/>
        <item x="24"/>
        <item x="2"/>
        <item x="7"/>
        <item x="15"/>
        <item x="25"/>
        <item x="10"/>
        <item x="12"/>
        <item x="1"/>
        <item x="11"/>
        <item x="9"/>
        <item x="0"/>
        <item x="22"/>
        <item x="28"/>
        <item x="17"/>
        <item x="14"/>
        <item x="19"/>
        <item x="13"/>
        <item x="8"/>
        <item x="18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Price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134EB-AE49-4DAF-96AA-4D2F71A2AA8E}" name="PivotTable2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N34:S47" firstHeaderRow="0" firstDataRow="1" firstDataCol="1"/>
  <pivotFields count="9">
    <pivotField numFmtId="14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0"/>
    <dataField name="Average of Pies" fld="4" subtotal="average" baseField="2" baseItem="0"/>
    <dataField name="Average of Cookies" fld="5" subtotal="average" baseField="2" baseItem="0"/>
    <dataField name="Average of Smoothies" fld="6" subtotal="average" baseField="2" baseItem="0"/>
    <dataField name="Average of Coffee" fld="7" subtotal="average" baseField="2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93014-B56B-40EE-A5D5-23193FFEC5AC}" name="PivotTable2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H3:N7" firstHeaderRow="1" firstDataRow="2" firstDataCol="1"/>
  <pivotFields count="2">
    <pivotField axis="axisCol" dataField="1" showAll="0">
      <items count="6">
        <item x="3"/>
        <item x="2"/>
        <item x="1"/>
        <item x="4"/>
        <item x="0"/>
        <item t="default"/>
      </items>
    </pivotField>
    <pivotField axis="axisRow" showAll="0">
      <items count="8">
        <item h="1" x="2"/>
        <item h="1" x="4"/>
        <item h="1" x="1"/>
        <item x="0"/>
        <item h="1" x="5"/>
        <item x="6"/>
        <item h="1" x="3"/>
        <item t="default"/>
      </items>
    </pivotField>
  </pivotFields>
  <rowFields count="1">
    <field x="1"/>
  </rowFields>
  <rowItems count="3">
    <i>
      <x v="3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sponse" fld="0" subtotal="count" showDataAs="percentOfRow" baseField="1" baseItem="0" numFmtId="1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5CC99-4AEC-4841-BEA5-013FCB9634B3}" name="PivotTable2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17:M30" firstHeaderRow="1" firstDataRow="1" firstDataCol="1"/>
  <pivotFields count="4">
    <pivotField showAll="0"/>
    <pivotField axis="axisRow" showAll="0">
      <items count="13">
        <item x="5"/>
        <item x="2"/>
        <item x="10"/>
        <item x="0"/>
        <item x="8"/>
        <item x="11"/>
        <item x="9"/>
        <item x="1"/>
        <item x="7"/>
        <item x="4"/>
        <item x="3"/>
        <item x="6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3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5C1EB-A13B-45CA-A1F6-0386103E5E96}" name="PivotTable3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6:J67" firstHeaderRow="0" firstDataRow="1" firstDataCol="1"/>
  <pivotFields count="4">
    <pivotField axis="axisRow" showAll="0" sortType="descending">
      <items count="31">
        <item x="29"/>
        <item x="6"/>
        <item x="21"/>
        <item x="26"/>
        <item x="4"/>
        <item x="20"/>
        <item x="16"/>
        <item x="23"/>
        <item x="27"/>
        <item x="5"/>
        <item x="3"/>
        <item x="24"/>
        <item x="2"/>
        <item x="7"/>
        <item x="15"/>
        <item x="25"/>
        <item x="10"/>
        <item x="12"/>
        <item x="1"/>
        <item x="11"/>
        <item x="9"/>
        <item x="0"/>
        <item x="22"/>
        <item x="28"/>
        <item x="17"/>
        <item x="14"/>
        <item x="19"/>
        <item x="13"/>
        <item x="8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31">
    <i>
      <x v="18"/>
    </i>
    <i>
      <x v="12"/>
    </i>
    <i>
      <x v="10"/>
    </i>
    <i>
      <x v="21"/>
    </i>
    <i>
      <x v="17"/>
    </i>
    <i>
      <x v="27"/>
    </i>
    <i>
      <x v="4"/>
    </i>
    <i>
      <x v="16"/>
    </i>
    <i>
      <x v="5"/>
    </i>
    <i>
      <x v="13"/>
    </i>
    <i>
      <x v="20"/>
    </i>
    <i>
      <x v="9"/>
    </i>
    <i>
      <x v="11"/>
    </i>
    <i>
      <x v="14"/>
    </i>
    <i>
      <x v="1"/>
    </i>
    <i>
      <x v="7"/>
    </i>
    <i>
      <x v="26"/>
    </i>
    <i>
      <x v="2"/>
    </i>
    <i>
      <x v="15"/>
    </i>
    <i>
      <x v="3"/>
    </i>
    <i>
      <x v="25"/>
    </i>
    <i>
      <x v="8"/>
    </i>
    <i>
      <x v="6"/>
    </i>
    <i>
      <x v="19"/>
    </i>
    <i>
      <x v="24"/>
    </i>
    <i>
      <x v="29"/>
    </i>
    <i>
      <x v="22"/>
    </i>
    <i>
      <x/>
    </i>
    <i>
      <x v="28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Sum of Price2" fld="3" showDataAs="percentOfCol" baseField="0" baseItem="2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6D7B8-A568-42DC-B42F-4FAB91253C2B}" name="PivotTable3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7:H20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rice" fld="3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5377C-85C0-4316-88A4-A0C3B5C57ED8}" name="PivotTable3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55:R76" firstHeaderRow="1" firstDataRow="2" firstDataCol="1"/>
  <pivotFields count="4">
    <pivotField axis="axisRow" showAll="0">
      <items count="31">
        <item x="29"/>
        <item x="6"/>
        <item x="21"/>
        <item x="26"/>
        <item x="4"/>
        <item x="20"/>
        <item x="16"/>
        <item x="23"/>
        <item x="27"/>
        <item x="5"/>
        <item x="3"/>
        <item x="24"/>
        <item x="2"/>
        <item x="7"/>
        <item x="15"/>
        <item x="25"/>
        <item x="10"/>
        <item x="12"/>
        <item x="1"/>
        <item x="11"/>
        <item x="9"/>
        <item x="0"/>
        <item x="22"/>
        <item x="28"/>
        <item x="17"/>
        <item x="14"/>
        <item x="19"/>
        <item x="13"/>
        <item x="8"/>
        <item x="18"/>
        <item t="default"/>
      </items>
    </pivotField>
    <pivotField axis="axisCol" showAll="0">
      <items count="13">
        <item h="1" x="5"/>
        <item h="1" x="2"/>
        <item h="1" x="10"/>
        <item h="1" x="0"/>
        <item h="1" x="8"/>
        <item h="1" x="11"/>
        <item h="1" x="9"/>
        <item h="1" x="1"/>
        <item x="7"/>
        <item h="1" x="4"/>
        <item h="1" x="3"/>
        <item h="1" x="6"/>
        <item t="default"/>
      </items>
    </pivotField>
    <pivotField axis="axisRow" showAll="0">
      <items count="3">
        <item h="1" x="0"/>
        <item x="1"/>
        <item t="default"/>
      </items>
    </pivotField>
    <pivotField dataField="1" showAll="0"/>
  </pivotFields>
  <rowFields count="2">
    <field x="2"/>
    <field x="0"/>
  </rowFields>
  <rowItems count="20">
    <i>
      <x v="1"/>
    </i>
    <i r="1">
      <x/>
    </i>
    <i r="1">
      <x v="1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 t="grand">
      <x/>
    </i>
  </rowItems>
  <colFields count="1">
    <field x="1"/>
  </colFields>
  <colItems count="2">
    <i>
      <x v="8"/>
    </i>
    <i t="grand">
      <x/>
    </i>
  </colItem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8C889-1612-4832-B0CA-09A0FF6F107C}" name="PivotTable3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6:H7" firstHeaderRow="1" firstDataRow="1" firstDataCol="0"/>
  <pivotFields count="4">
    <pivotField showAll="0"/>
    <pivotField showAll="0"/>
    <pivotField showAll="0">
      <items count="3">
        <item x="0"/>
        <item x="1"/>
        <item t="default"/>
      </items>
    </pivotField>
    <pivotField dataField="1" showAll="0">
      <items count="7">
        <item x="1"/>
        <item x="2"/>
        <item x="0"/>
        <item x="4"/>
        <item x="3"/>
        <item x="5"/>
        <item t="default"/>
      </items>
    </pivotField>
  </pivotFields>
  <rowItems count="1">
    <i/>
  </rowItems>
  <colItems count="1">
    <i/>
  </colItems>
  <dataFields count="1">
    <dataField name="Sum of Price" fld="3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5C64B-48EA-4BF5-B0F5-E80718CB305E}" name="PivotTable3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80:N98" firstHeaderRow="1" firstDataRow="2" firstDataCol="1"/>
  <pivotFields count="4">
    <pivotField axis="axisRow" showAll="0">
      <items count="31">
        <item x="29"/>
        <item x="6"/>
        <item x="21"/>
        <item x="26"/>
        <item x="4"/>
        <item x="20"/>
        <item x="16"/>
        <item x="23"/>
        <item x="27"/>
        <item x="5"/>
        <item x="3"/>
        <item x="24"/>
        <item x="2"/>
        <item x="7"/>
        <item x="15"/>
        <item x="25"/>
        <item x="10"/>
        <item x="12"/>
        <item x="1"/>
        <item x="11"/>
        <item x="9"/>
        <item x="0"/>
        <item x="22"/>
        <item x="28"/>
        <item x="17"/>
        <item x="14"/>
        <item x="19"/>
        <item x="13"/>
        <item x="8"/>
        <item x="18"/>
        <item t="default"/>
      </items>
    </pivotField>
    <pivotField axis="axisRow" showAll="0">
      <items count="13">
        <item h="1" x="5"/>
        <item h="1" x="2"/>
        <item h="1" x="10"/>
        <item h="1" x="0"/>
        <item x="8"/>
        <item h="1" x="11"/>
        <item h="1" x="9"/>
        <item h="1" x="1"/>
        <item h="1" x="7"/>
        <item h="1" x="4"/>
        <item h="1" x="3"/>
        <item h="1" x="6"/>
        <item t="default"/>
      </items>
    </pivotField>
    <pivotField axis="axisCol" showAll="0">
      <items count="3">
        <item x="0"/>
        <item h="1" x="1"/>
        <item t="default"/>
      </items>
    </pivotField>
    <pivotField dataField="1" showAll="0"/>
  </pivotFields>
  <rowFields count="2">
    <field x="1"/>
    <field x="0"/>
  </rowFields>
  <rowItems count="17">
    <i>
      <x v="4"/>
    </i>
    <i r="1">
      <x v="2"/>
    </i>
    <i r="1">
      <x v="3"/>
    </i>
    <i r="1">
      <x v="4"/>
    </i>
    <i r="1">
      <x v="9"/>
    </i>
    <i r="1">
      <x v="12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6"/>
    </i>
    <i r="1">
      <x v="27"/>
    </i>
    <i r="1">
      <x v="28"/>
    </i>
    <i r="1">
      <x v="29"/>
    </i>
    <i t="grand">
      <x/>
    </i>
  </rowItems>
  <colFields count="1">
    <field x="2"/>
  </colFields>
  <colItems count="2">
    <i>
      <x/>
    </i>
    <i t="grand">
      <x/>
    </i>
  </colItems>
  <dataFields count="1">
    <dataField name="Sum of Price" fld="3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F6ED4-0768-46F6-8E8D-B5DD7EEC11D0}" name="PivotTable30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7:M74" firstHeaderRow="1" firstDataRow="1" firstDataCol="1"/>
  <pivotFields count="4">
    <pivotField showAll="0">
      <items count="31">
        <item x="29"/>
        <item x="6"/>
        <item x="21"/>
        <item x="26"/>
        <item x="4"/>
        <item x="20"/>
        <item x="16"/>
        <item x="23"/>
        <item x="27"/>
        <item x="5"/>
        <item x="3"/>
        <item x="24"/>
        <item x="2"/>
        <item x="7"/>
        <item x="15"/>
        <item x="25"/>
        <item x="10"/>
        <item x="12"/>
        <item x="1"/>
        <item x="11"/>
        <item x="9"/>
        <item x="0"/>
        <item x="22"/>
        <item x="28"/>
        <item x="17"/>
        <item x="14"/>
        <item x="19"/>
        <item x="13"/>
        <item x="8"/>
        <item x="18"/>
        <item t="default"/>
      </items>
    </pivotField>
    <pivotField axis="axisRow" showAll="0">
      <items count="13">
        <item x="5"/>
        <item x="2"/>
        <item x="10"/>
        <item x="0"/>
        <item x="8"/>
        <item x="11"/>
        <item x="9"/>
        <item x="1"/>
        <item x="7"/>
        <item x="4"/>
        <item x="3"/>
        <item x="6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1"/>
    <field x="2"/>
  </rowFields>
  <rowItems count="3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 t="grand">
      <x/>
    </i>
  </rowItems>
  <colItems count="1">
    <i/>
  </colItems>
  <dataFields count="1">
    <dataField name="Sum of Price" fld="3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3CC19-B165-404F-904E-F4F33DFCB776}" name="PivotTable2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M6:R14" firstHeaderRow="0" firstDataRow="1" firstDataCol="1"/>
  <pivotFields count="9">
    <pivotField numFmtId="14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offee" fld="7" subtotal="average" baseField="1" baseItem="0"/>
    <dataField name="Average of Cookies" fld="5" subtotal="average" baseField="1" baseItem="0"/>
    <dataField name="Average of Pies" fld="4" subtotal="average" baseField="1" baseItem="0"/>
    <dataField name="Average of Cakes" fld="3" subtotal="average" baseField="1" baseItem="0"/>
    <dataField name="Average of Smoothies" fld="6" subtotal="average" baseField="1" baseItem="0"/>
  </dataField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FCCF-071F-45D2-9491-C23A765E9015}">
  <dimension ref="A1:O20"/>
  <sheetViews>
    <sheetView tabSelected="1" workbookViewId="0">
      <selection activeCell="L6" sqref="L6"/>
    </sheetView>
  </sheetViews>
  <sheetFormatPr defaultColWidth="9" defaultRowHeight="15"/>
  <sheetData>
    <row r="1" spans="1:15">
      <c r="A1" s="22" t="s">
        <v>257</v>
      </c>
      <c r="B1" s="22" t="s">
        <v>258</v>
      </c>
      <c r="C1" s="22" t="s">
        <v>259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>
      <c r="A2" s="22" t="s">
        <v>260</v>
      </c>
      <c r="B2" s="22" t="s">
        <v>261</v>
      </c>
      <c r="C2" s="22" t="s">
        <v>262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>
      <c r="A3" s="22" t="s">
        <v>263</v>
      </c>
      <c r="B3" s="22" t="s">
        <v>264</v>
      </c>
      <c r="C3" s="22" t="s">
        <v>265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>
      <c r="A4" s="22"/>
      <c r="B4" s="22"/>
      <c r="C4" s="22"/>
      <c r="D4" s="22"/>
      <c r="E4" s="22"/>
      <c r="F4" s="22"/>
      <c r="G4" s="22" t="s">
        <v>0</v>
      </c>
      <c r="H4" s="22" t="s">
        <v>0</v>
      </c>
      <c r="I4" s="22" t="s">
        <v>0</v>
      </c>
      <c r="J4" s="22" t="s">
        <v>0</v>
      </c>
      <c r="K4" s="22" t="s">
        <v>0</v>
      </c>
      <c r="L4" s="22" t="s">
        <v>1</v>
      </c>
      <c r="M4" s="22" t="s">
        <v>1</v>
      </c>
      <c r="N4" s="22" t="s">
        <v>1</v>
      </c>
      <c r="O4" s="22" t="s">
        <v>1</v>
      </c>
    </row>
    <row r="5" spans="1:15">
      <c r="A5" s="22"/>
      <c r="B5" s="22" t="s">
        <v>2</v>
      </c>
      <c r="C5" s="22" t="s">
        <v>3</v>
      </c>
      <c r="D5" s="22" t="s">
        <v>4</v>
      </c>
      <c r="E5" s="22" t="s">
        <v>5</v>
      </c>
      <c r="F5" s="22" t="s">
        <v>6</v>
      </c>
      <c r="G5" s="22" t="s">
        <v>2</v>
      </c>
      <c r="H5" s="22" t="s">
        <v>3</v>
      </c>
      <c r="I5" s="22" t="s">
        <v>4</v>
      </c>
      <c r="J5" s="22" t="s">
        <v>5</v>
      </c>
      <c r="K5" s="22" t="s">
        <v>6</v>
      </c>
      <c r="L5" s="22" t="s">
        <v>7</v>
      </c>
      <c r="M5" s="22" t="s">
        <v>4</v>
      </c>
      <c r="N5" s="22" t="s">
        <v>5</v>
      </c>
      <c r="O5" s="22" t="s">
        <v>6</v>
      </c>
    </row>
    <row r="6" spans="1:15">
      <c r="A6" s="22" t="s">
        <v>8</v>
      </c>
      <c r="B6" s="22">
        <v>85</v>
      </c>
      <c r="C6" s="22">
        <v>66</v>
      </c>
      <c r="D6" s="22">
        <v>81</v>
      </c>
      <c r="E6" s="22">
        <v>61</v>
      </c>
      <c r="F6" s="22">
        <v>56</v>
      </c>
      <c r="G6" s="22">
        <f>RANK(B6,B$6:B20,0)</f>
        <v>10</v>
      </c>
      <c r="H6" s="22">
        <f>RANK(C6,C$6:C20,0)</f>
        <v>14</v>
      </c>
      <c r="I6" s="22">
        <f>RANK(D6,D$6:D20,0)</f>
        <v>13</v>
      </c>
      <c r="J6" s="22">
        <f>RANK(E6,E$6:E20,0)</f>
        <v>15</v>
      </c>
      <c r="K6" s="22">
        <f>RANK(F6,F$6:F20,0)</f>
        <v>15</v>
      </c>
      <c r="L6" s="23" t="str">
        <f t="shared" ref="L6:L20" si="0">IF(H6&lt;G6,"h",IF(H6&gt;G6,"i","g"))</f>
        <v>i</v>
      </c>
      <c r="M6" s="23" t="str">
        <f t="shared" ref="M6:M20" si="1">IF(I6&lt;G6,"h",IF(I6&gt;G6,"i","g"))</f>
        <v>i</v>
      </c>
      <c r="N6" s="23" t="str">
        <f t="shared" ref="N6:N20" si="2">IF(J6&lt;G6,"h",IF(J6&gt;G6,"i","g"))</f>
        <v>i</v>
      </c>
      <c r="O6" s="23" t="str">
        <f t="shared" ref="O6:O20" si="3">IF(K6&lt;G6,"h",IF(K6&gt;G6,"i","g"))</f>
        <v>i</v>
      </c>
    </row>
    <row r="7" spans="1:15">
      <c r="A7" s="22" t="s">
        <v>9</v>
      </c>
      <c r="B7" s="22">
        <v>82</v>
      </c>
      <c r="C7" s="22">
        <v>63</v>
      </c>
      <c r="D7" s="22">
        <v>74</v>
      </c>
      <c r="E7" s="22">
        <v>78</v>
      </c>
      <c r="F7" s="22">
        <v>75</v>
      </c>
      <c r="G7" s="22">
        <f>RANK(B7,B$6:B21,0)</f>
        <v>12</v>
      </c>
      <c r="H7" s="22">
        <f>RANK(C7,C$6:C21,0)</f>
        <v>15</v>
      </c>
      <c r="I7" s="22">
        <f>RANK(D7,D$6:D21,0)</f>
        <v>15</v>
      </c>
      <c r="J7" s="22">
        <f>RANK(E7,E$6:E21,0)</f>
        <v>12</v>
      </c>
      <c r="K7" s="22">
        <f>RANK(F7,F$6:F21,0)</f>
        <v>14</v>
      </c>
      <c r="L7" s="23" t="str">
        <f t="shared" si="0"/>
        <v>i</v>
      </c>
      <c r="M7" s="23" t="str">
        <f t="shared" si="1"/>
        <v>i</v>
      </c>
      <c r="N7" s="23" t="str">
        <f t="shared" si="2"/>
        <v>g</v>
      </c>
      <c r="O7" s="23" t="str">
        <f t="shared" si="3"/>
        <v>i</v>
      </c>
    </row>
    <row r="8" spans="1:15">
      <c r="A8" s="22" t="s">
        <v>10</v>
      </c>
      <c r="B8" s="22">
        <v>45</v>
      </c>
      <c r="C8" s="22">
        <v>100</v>
      </c>
      <c r="D8" s="22">
        <v>115</v>
      </c>
      <c r="E8" s="22">
        <v>127</v>
      </c>
      <c r="F8" s="22">
        <v>150</v>
      </c>
      <c r="G8" s="22">
        <f>RANK(B8,B$6:B22,0)</f>
        <v>15</v>
      </c>
      <c r="H8" s="22">
        <f>RANK(C8,C$6:C22,0)</f>
        <v>4</v>
      </c>
      <c r="I8" s="22">
        <f>RANK(D8,D$6:D22,0)</f>
        <v>3</v>
      </c>
      <c r="J8" s="22">
        <f>RANK(E8,E$6:E22,0)</f>
        <v>2</v>
      </c>
      <c r="K8" s="22">
        <f>RANK(F8,F$6:F22,0)</f>
        <v>1</v>
      </c>
      <c r="L8" s="23" t="str">
        <f t="shared" si="0"/>
        <v>h</v>
      </c>
      <c r="M8" s="23" t="str">
        <f t="shared" si="1"/>
        <v>h</v>
      </c>
      <c r="N8" s="23" t="str">
        <f t="shared" si="2"/>
        <v>h</v>
      </c>
      <c r="O8" s="23" t="str">
        <f t="shared" si="3"/>
        <v>h</v>
      </c>
    </row>
    <row r="9" spans="1:15">
      <c r="A9" s="22" t="s">
        <v>11</v>
      </c>
      <c r="B9" s="22">
        <v>75</v>
      </c>
      <c r="C9" s="22">
        <v>88</v>
      </c>
      <c r="D9" s="22">
        <v>89</v>
      </c>
      <c r="E9" s="22">
        <v>76</v>
      </c>
      <c r="F9" s="22">
        <v>83</v>
      </c>
      <c r="G9" s="22">
        <f>RANK(B9,B$6:B23,0)</f>
        <v>13</v>
      </c>
      <c r="H9" s="22">
        <f>RANK(C9,C$6:C23,0)</f>
        <v>10</v>
      </c>
      <c r="I9" s="22">
        <f>RANK(D9,D$6:D23,0)</f>
        <v>11</v>
      </c>
      <c r="J9" s="22">
        <f>RANK(E9,E$6:E23,0)</f>
        <v>13</v>
      </c>
      <c r="K9" s="22">
        <f>RANK(F9,F$6:F23,0)</f>
        <v>12</v>
      </c>
      <c r="L9" s="23" t="str">
        <f t="shared" si="0"/>
        <v>h</v>
      </c>
      <c r="M9" s="23" t="str">
        <f t="shared" si="1"/>
        <v>h</v>
      </c>
      <c r="N9" s="23" t="str">
        <f t="shared" si="2"/>
        <v>g</v>
      </c>
      <c r="O9" s="23" t="str">
        <f t="shared" si="3"/>
        <v>h</v>
      </c>
    </row>
    <row r="10" spans="1:15">
      <c r="A10" s="22" t="s">
        <v>12</v>
      </c>
      <c r="B10" s="22">
        <v>96</v>
      </c>
      <c r="C10" s="22">
        <v>90</v>
      </c>
      <c r="D10" s="22">
        <v>98</v>
      </c>
      <c r="E10" s="22">
        <v>76</v>
      </c>
      <c r="F10" s="22">
        <v>93</v>
      </c>
      <c r="G10" s="22">
        <f>RANK(B10,B$6:B24,0)</f>
        <v>9</v>
      </c>
      <c r="H10" s="22">
        <f>RANK(C10,C$6:C24,0)</f>
        <v>9</v>
      </c>
      <c r="I10" s="22">
        <f>RANK(D10,D$6:D24,0)</f>
        <v>9</v>
      </c>
      <c r="J10" s="22">
        <f>RANK(E10,E$6:E24,0)</f>
        <v>13</v>
      </c>
      <c r="K10" s="22">
        <f>RANK(F10,F$6:F24,0)</f>
        <v>10</v>
      </c>
      <c r="L10" s="23" t="str">
        <f t="shared" si="0"/>
        <v>g</v>
      </c>
      <c r="M10" s="23" t="str">
        <f t="shared" si="1"/>
        <v>g</v>
      </c>
      <c r="N10" s="23" t="str">
        <f t="shared" si="2"/>
        <v>i</v>
      </c>
      <c r="O10" s="23" t="str">
        <f t="shared" si="3"/>
        <v>i</v>
      </c>
    </row>
    <row r="11" spans="1:15">
      <c r="A11" s="22" t="s">
        <v>13</v>
      </c>
      <c r="B11" s="22">
        <v>75</v>
      </c>
      <c r="C11" s="22">
        <v>73</v>
      </c>
      <c r="D11" s="22">
        <v>79</v>
      </c>
      <c r="E11" s="22">
        <v>91</v>
      </c>
      <c r="F11" s="22">
        <v>95</v>
      </c>
      <c r="G11" s="22">
        <f>RANK(B11,B$6:B25,0)</f>
        <v>13</v>
      </c>
      <c r="H11" s="22">
        <f>RANK(C11,C$6:C25,0)</f>
        <v>13</v>
      </c>
      <c r="I11" s="22">
        <f>RANK(D11,D$6:D25,0)</f>
        <v>14</v>
      </c>
      <c r="J11" s="22">
        <f>RANK(E11,E$6:E25,0)</f>
        <v>10</v>
      </c>
      <c r="K11" s="22">
        <f>RANK(F11,F$6:F25,0)</f>
        <v>9</v>
      </c>
      <c r="L11" s="23" t="str">
        <f t="shared" si="0"/>
        <v>g</v>
      </c>
      <c r="M11" s="23" t="str">
        <f t="shared" si="1"/>
        <v>i</v>
      </c>
      <c r="N11" s="23" t="str">
        <f t="shared" si="2"/>
        <v>h</v>
      </c>
      <c r="O11" s="23" t="str">
        <f t="shared" si="3"/>
        <v>h</v>
      </c>
    </row>
    <row r="12" spans="1:15">
      <c r="A12" s="22" t="s">
        <v>14</v>
      </c>
      <c r="B12" s="22">
        <v>98</v>
      </c>
      <c r="C12" s="22">
        <v>91</v>
      </c>
      <c r="D12" s="22">
        <v>109</v>
      </c>
      <c r="E12" s="22">
        <v>99</v>
      </c>
      <c r="F12" s="22">
        <v>84</v>
      </c>
      <c r="G12" s="22">
        <f>RANK(B12,B$6:B26,0)</f>
        <v>8</v>
      </c>
      <c r="H12" s="22">
        <f>RANK(C12,C$6:C26,0)</f>
        <v>8</v>
      </c>
      <c r="I12" s="22">
        <f>RANK(D12,D$6:D26,0)</f>
        <v>4</v>
      </c>
      <c r="J12" s="22">
        <f>RANK(E12,E$6:E26,0)</f>
        <v>8</v>
      </c>
      <c r="K12" s="22">
        <f>RANK(F12,F$6:F26,0)</f>
        <v>11</v>
      </c>
      <c r="L12" s="23" t="str">
        <f t="shared" si="0"/>
        <v>g</v>
      </c>
      <c r="M12" s="23" t="str">
        <f t="shared" si="1"/>
        <v>h</v>
      </c>
      <c r="N12" s="23" t="str">
        <f t="shared" si="2"/>
        <v>g</v>
      </c>
      <c r="O12" s="23" t="str">
        <f t="shared" si="3"/>
        <v>i</v>
      </c>
    </row>
    <row r="13" spans="1:15">
      <c r="A13" s="22" t="s">
        <v>15</v>
      </c>
      <c r="B13" s="22">
        <v>83</v>
      </c>
      <c r="C13" s="22">
        <v>84</v>
      </c>
      <c r="D13" s="22">
        <v>97</v>
      </c>
      <c r="E13" s="22">
        <v>81</v>
      </c>
      <c r="F13" s="22">
        <v>98</v>
      </c>
      <c r="G13" s="22">
        <f>RANK(B13,B$6:B27,0)</f>
        <v>11</v>
      </c>
      <c r="H13" s="22">
        <f>RANK(C13,C$6:C27,0)</f>
        <v>12</v>
      </c>
      <c r="I13" s="22">
        <f>RANK(D13,D$6:D27,0)</f>
        <v>10</v>
      </c>
      <c r="J13" s="22">
        <f>RANK(E13,E$6:E27,0)</f>
        <v>11</v>
      </c>
      <c r="K13" s="22">
        <f>RANK(F13,F$6:F27,0)</f>
        <v>8</v>
      </c>
      <c r="L13" s="23" t="str">
        <f t="shared" si="0"/>
        <v>i</v>
      </c>
      <c r="M13" s="23" t="str">
        <f t="shared" si="1"/>
        <v>h</v>
      </c>
      <c r="N13" s="23" t="str">
        <f t="shared" si="2"/>
        <v>g</v>
      </c>
      <c r="O13" s="23" t="str">
        <f t="shared" si="3"/>
        <v>h</v>
      </c>
    </row>
    <row r="14" spans="1:15">
      <c r="A14" s="22" t="s">
        <v>16</v>
      </c>
      <c r="B14" s="22">
        <v>106</v>
      </c>
      <c r="C14" s="22">
        <v>98</v>
      </c>
      <c r="D14" s="22">
        <v>84</v>
      </c>
      <c r="E14" s="22">
        <v>93</v>
      </c>
      <c r="F14" s="22">
        <v>82</v>
      </c>
      <c r="G14" s="22">
        <f>RANK(B14,B$6:B28,0)</f>
        <v>5</v>
      </c>
      <c r="H14" s="22">
        <f>RANK(C14,C$6:C28,0)</f>
        <v>5</v>
      </c>
      <c r="I14" s="22">
        <f>RANK(D14,D$6:D28,0)</f>
        <v>12</v>
      </c>
      <c r="J14" s="22">
        <f>RANK(E14,E$6:E28,0)</f>
        <v>9</v>
      </c>
      <c r="K14" s="22">
        <f>RANK(F14,F$6:F28,0)</f>
        <v>13</v>
      </c>
      <c r="L14" s="23" t="str">
        <f t="shared" si="0"/>
        <v>g</v>
      </c>
      <c r="M14" s="23" t="str">
        <f t="shared" si="1"/>
        <v>i</v>
      </c>
      <c r="N14" s="23" t="str">
        <f t="shared" si="2"/>
        <v>i</v>
      </c>
      <c r="O14" s="23" t="str">
        <f t="shared" si="3"/>
        <v>i</v>
      </c>
    </row>
    <row r="15" spans="1:15">
      <c r="A15" s="22" t="s">
        <v>17</v>
      </c>
      <c r="B15" s="22">
        <v>104</v>
      </c>
      <c r="C15" s="22">
        <v>88</v>
      </c>
      <c r="D15" s="22">
        <v>109</v>
      </c>
      <c r="E15" s="22">
        <v>101</v>
      </c>
      <c r="F15" s="22">
        <v>115</v>
      </c>
      <c r="G15" s="22">
        <f>RANK(B15,B$6:B29,0)</f>
        <v>6</v>
      </c>
      <c r="H15" s="22">
        <f>RANK(C15,C$6:C29,0)</f>
        <v>10</v>
      </c>
      <c r="I15" s="22">
        <f>RANK(D15,D$6:D29,0)</f>
        <v>4</v>
      </c>
      <c r="J15" s="22">
        <f>RANK(E15,E$6:E29,0)</f>
        <v>6</v>
      </c>
      <c r="K15" s="22">
        <f>RANK(F15,F$6:F29,0)</f>
        <v>3</v>
      </c>
      <c r="L15" s="23" t="str">
        <f t="shared" si="0"/>
        <v>i</v>
      </c>
      <c r="M15" s="23" t="str">
        <f t="shared" si="1"/>
        <v>h</v>
      </c>
      <c r="N15" s="23" t="str">
        <f t="shared" si="2"/>
        <v>g</v>
      </c>
      <c r="O15" s="23" t="str">
        <f t="shared" si="3"/>
        <v>h</v>
      </c>
    </row>
    <row r="16" spans="1:15">
      <c r="A16" s="22" t="s">
        <v>18</v>
      </c>
      <c r="B16" s="22">
        <v>115</v>
      </c>
      <c r="C16" s="22">
        <v>94</v>
      </c>
      <c r="D16" s="22">
        <v>105</v>
      </c>
      <c r="E16" s="22">
        <v>101</v>
      </c>
      <c r="F16" s="22">
        <v>107</v>
      </c>
      <c r="G16" s="22">
        <f>RANK(B16,B$6:B30,0)</f>
        <v>3</v>
      </c>
      <c r="H16" s="22">
        <f>RANK(C16,C$6:C30,0)</f>
        <v>7</v>
      </c>
      <c r="I16" s="22">
        <f>RANK(D16,D$6:D30,0)</f>
        <v>6</v>
      </c>
      <c r="J16" s="22">
        <f>RANK(E16,E$6:E30,0)</f>
        <v>6</v>
      </c>
      <c r="K16" s="22">
        <f>RANK(F16,F$6:F30,0)</f>
        <v>6</v>
      </c>
      <c r="L16" s="23" t="str">
        <f t="shared" si="0"/>
        <v>i</v>
      </c>
      <c r="M16" s="23" t="str">
        <f t="shared" si="1"/>
        <v>i</v>
      </c>
      <c r="N16" s="23" t="str">
        <f t="shared" si="2"/>
        <v>i</v>
      </c>
      <c r="O16" s="23" t="str">
        <f t="shared" si="3"/>
        <v>i</v>
      </c>
    </row>
    <row r="17" spans="1:15">
      <c r="A17" s="22" t="s">
        <v>19</v>
      </c>
      <c r="B17" s="22">
        <v>118</v>
      </c>
      <c r="C17" s="22">
        <v>98</v>
      </c>
      <c r="D17" s="22">
        <v>128</v>
      </c>
      <c r="E17" s="22">
        <v>126</v>
      </c>
      <c r="F17" s="22">
        <v>108</v>
      </c>
      <c r="G17" s="22">
        <f>RANK(B17,B$6:B31,0)</f>
        <v>2</v>
      </c>
      <c r="H17" s="22">
        <f>RANK(C17,C$6:C31,0)</f>
        <v>5</v>
      </c>
      <c r="I17" s="22">
        <f>RANK(D17,D$6:D31,0)</f>
        <v>1</v>
      </c>
      <c r="J17" s="22">
        <f>RANK(E17,E$6:E31,0)</f>
        <v>3</v>
      </c>
      <c r="K17" s="22">
        <f>RANK(F17,F$6:F31,0)</f>
        <v>4</v>
      </c>
      <c r="L17" s="23" t="str">
        <f t="shared" si="0"/>
        <v>i</v>
      </c>
      <c r="M17" s="23" t="str">
        <f t="shared" si="1"/>
        <v>h</v>
      </c>
      <c r="N17" s="23" t="str">
        <f t="shared" si="2"/>
        <v>i</v>
      </c>
      <c r="O17" s="23" t="str">
        <f t="shared" si="3"/>
        <v>i</v>
      </c>
    </row>
    <row r="18" spans="1:15">
      <c r="A18" s="22" t="s">
        <v>20</v>
      </c>
      <c r="B18" s="22">
        <v>100</v>
      </c>
      <c r="C18" s="22">
        <v>114</v>
      </c>
      <c r="D18" s="22">
        <v>104</v>
      </c>
      <c r="E18" s="22">
        <v>116</v>
      </c>
      <c r="F18" s="22">
        <v>131</v>
      </c>
      <c r="G18" s="22">
        <f>RANK(B18,B$6:B32,0)</f>
        <v>7</v>
      </c>
      <c r="H18" s="22">
        <f>RANK(C18,C$6:C32,0)</f>
        <v>2</v>
      </c>
      <c r="I18" s="22">
        <f>RANK(D18,D$6:D32,0)</f>
        <v>7</v>
      </c>
      <c r="J18" s="22">
        <f>RANK(E18,E$6:E32,0)</f>
        <v>5</v>
      </c>
      <c r="K18" s="22">
        <f>RANK(F18,F$6:F32,0)</f>
        <v>2</v>
      </c>
      <c r="L18" s="23" t="str">
        <f t="shared" si="0"/>
        <v>h</v>
      </c>
      <c r="M18" s="23" t="str">
        <f t="shared" si="1"/>
        <v>g</v>
      </c>
      <c r="N18" s="23" t="str">
        <f t="shared" si="2"/>
        <v>h</v>
      </c>
      <c r="O18" s="23" t="str">
        <f t="shared" si="3"/>
        <v>h</v>
      </c>
    </row>
    <row r="19" spans="1:15">
      <c r="A19" s="22" t="s">
        <v>21</v>
      </c>
      <c r="B19" s="22">
        <v>112</v>
      </c>
      <c r="C19" s="22">
        <v>122</v>
      </c>
      <c r="D19" s="22">
        <v>102</v>
      </c>
      <c r="E19" s="22">
        <v>124</v>
      </c>
      <c r="F19" s="22">
        <v>107</v>
      </c>
      <c r="G19" s="22">
        <f>RANK(B19,B$6:B33,0)</f>
        <v>4</v>
      </c>
      <c r="H19" s="22">
        <f>RANK(C19,C$6:C33,0)</f>
        <v>1</v>
      </c>
      <c r="I19" s="22">
        <f>RANK(D19,D$6:D33,0)</f>
        <v>8</v>
      </c>
      <c r="J19" s="22">
        <f>RANK(E19,E$6:E33,0)</f>
        <v>4</v>
      </c>
      <c r="K19" s="22">
        <f>RANK(F19,F$6:F33,0)</f>
        <v>6</v>
      </c>
      <c r="L19" s="23" t="str">
        <f t="shared" si="0"/>
        <v>h</v>
      </c>
      <c r="M19" s="23" t="str">
        <f t="shared" si="1"/>
        <v>i</v>
      </c>
      <c r="N19" s="23" t="str">
        <f t="shared" si="2"/>
        <v>g</v>
      </c>
      <c r="O19" s="23" t="str">
        <f t="shared" si="3"/>
        <v>i</v>
      </c>
    </row>
    <row r="20" spans="1:15">
      <c r="A20" s="22" t="s">
        <v>22</v>
      </c>
      <c r="B20" s="22">
        <v>127</v>
      </c>
      <c r="C20" s="22">
        <v>114</v>
      </c>
      <c r="D20" s="22">
        <v>116</v>
      </c>
      <c r="E20" s="22">
        <v>139</v>
      </c>
      <c r="F20" s="22">
        <v>108</v>
      </c>
      <c r="G20" s="22">
        <f>RANK(B20,B$6:B34,0)</f>
        <v>1</v>
      </c>
      <c r="H20" s="22">
        <f>RANK(C20,C$6:C34,0)</f>
        <v>2</v>
      </c>
      <c r="I20" s="22">
        <f>RANK(D20,D$6:D34,0)</f>
        <v>2</v>
      </c>
      <c r="J20" s="22">
        <f>RANK(E20,E$6:E34,0)</f>
        <v>1</v>
      </c>
      <c r="K20" s="22">
        <f>RANK(F20,F$6:F34,0)</f>
        <v>4</v>
      </c>
      <c r="L20" s="23" t="str">
        <f t="shared" si="0"/>
        <v>i</v>
      </c>
      <c r="M20" s="23" t="str">
        <f t="shared" si="1"/>
        <v>i</v>
      </c>
      <c r="N20" s="23" t="str">
        <f t="shared" si="2"/>
        <v>g</v>
      </c>
      <c r="O20" s="23" t="str">
        <f t="shared" si="3"/>
        <v>i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49D9-EBCA-440D-8BCF-1F74D6E1F5E3}">
  <dimension ref="A4:C116"/>
  <sheetViews>
    <sheetView zoomScale="75" zoomScaleNormal="75" workbookViewId="0">
      <selection activeCell="B3" sqref="B3"/>
    </sheetView>
  </sheetViews>
  <sheetFormatPr defaultRowHeight="15"/>
  <cols>
    <col min="1" max="1" width="14.42578125" bestFit="1" customWidth="1"/>
    <col min="2" max="2" width="10.7109375" bestFit="1" customWidth="1"/>
    <col min="3" max="3" width="18.7109375" bestFit="1" customWidth="1"/>
  </cols>
  <sheetData>
    <row r="4" spans="1:3">
      <c r="A4" s="13" t="s">
        <v>140</v>
      </c>
      <c r="B4" s="13" t="s">
        <v>141</v>
      </c>
      <c r="C4" s="13" t="s">
        <v>142</v>
      </c>
    </row>
    <row r="5" spans="1:3">
      <c r="A5" s="13">
        <v>1</v>
      </c>
      <c r="B5" s="14">
        <v>37622</v>
      </c>
      <c r="C5" s="15">
        <v>32854790</v>
      </c>
    </row>
    <row r="6" spans="1:3">
      <c r="A6" s="13">
        <v>2</v>
      </c>
      <c r="B6" s="14">
        <v>37653</v>
      </c>
      <c r="C6" s="15">
        <v>30814269</v>
      </c>
    </row>
    <row r="7" spans="1:3">
      <c r="A7" s="13">
        <v>3</v>
      </c>
      <c r="B7" s="14">
        <v>37681</v>
      </c>
      <c r="C7" s="15">
        <v>37586654</v>
      </c>
    </row>
    <row r="8" spans="1:3">
      <c r="A8" s="13">
        <v>4</v>
      </c>
      <c r="B8" s="14">
        <v>37712</v>
      </c>
      <c r="C8" s="15">
        <v>35226398</v>
      </c>
    </row>
    <row r="9" spans="1:3">
      <c r="A9" s="13">
        <v>5</v>
      </c>
      <c r="B9" s="14">
        <v>37742</v>
      </c>
      <c r="C9" s="15">
        <v>36569670</v>
      </c>
    </row>
    <row r="10" spans="1:3">
      <c r="A10" s="13">
        <v>6</v>
      </c>
      <c r="B10" s="14">
        <v>37773</v>
      </c>
      <c r="C10" s="15">
        <v>39750216</v>
      </c>
    </row>
    <row r="11" spans="1:3">
      <c r="A11" s="13">
        <v>7</v>
      </c>
      <c r="B11" s="14">
        <v>37803</v>
      </c>
      <c r="C11" s="15">
        <v>43367508</v>
      </c>
    </row>
    <row r="12" spans="1:3">
      <c r="A12" s="13">
        <v>8</v>
      </c>
      <c r="B12" s="14">
        <v>37834</v>
      </c>
      <c r="C12" s="15">
        <v>42092669</v>
      </c>
    </row>
    <row r="13" spans="1:3">
      <c r="A13" s="13">
        <v>9</v>
      </c>
      <c r="B13" s="14">
        <v>37865</v>
      </c>
      <c r="C13" s="15">
        <v>32549732</v>
      </c>
    </row>
    <row r="14" spans="1:3">
      <c r="A14" s="13">
        <v>10</v>
      </c>
      <c r="B14" s="14">
        <v>37895</v>
      </c>
      <c r="C14" s="15">
        <v>36442428</v>
      </c>
    </row>
    <row r="15" spans="1:3">
      <c r="A15" s="13">
        <v>11</v>
      </c>
      <c r="B15" s="14">
        <v>37926</v>
      </c>
      <c r="C15" s="15">
        <v>34350366</v>
      </c>
    </row>
    <row r="16" spans="1:3">
      <c r="A16" s="13">
        <v>12</v>
      </c>
      <c r="B16" s="14">
        <v>37956</v>
      </c>
      <c r="C16" s="15">
        <v>37389382</v>
      </c>
    </row>
    <row r="17" spans="1:3">
      <c r="A17" s="13">
        <v>13</v>
      </c>
      <c r="B17" s="14">
        <v>37987</v>
      </c>
      <c r="C17" s="15">
        <v>33537392</v>
      </c>
    </row>
    <row r="18" spans="1:3">
      <c r="A18" s="13">
        <v>14</v>
      </c>
      <c r="B18" s="14">
        <v>38018</v>
      </c>
      <c r="C18" s="15">
        <v>33909139</v>
      </c>
    </row>
    <row r="19" spans="1:3">
      <c r="A19" s="13">
        <v>15</v>
      </c>
      <c r="B19" s="14">
        <v>38047</v>
      </c>
      <c r="C19" s="15">
        <v>40805211</v>
      </c>
    </row>
    <row r="20" spans="1:3">
      <c r="A20" s="13">
        <v>16</v>
      </c>
      <c r="B20" s="14">
        <v>38078</v>
      </c>
      <c r="C20" s="15">
        <v>40172829</v>
      </c>
    </row>
    <row r="21" spans="1:3">
      <c r="A21" s="13">
        <v>17</v>
      </c>
      <c r="B21" s="14">
        <v>38108</v>
      </c>
      <c r="C21" s="15">
        <v>39671007</v>
      </c>
    </row>
    <row r="22" spans="1:3">
      <c r="A22" s="13">
        <v>18</v>
      </c>
      <c r="B22" s="14">
        <v>38139</v>
      </c>
      <c r="C22" s="15">
        <v>43652277</v>
      </c>
    </row>
    <row r="23" spans="1:3">
      <c r="A23" s="13">
        <v>19</v>
      </c>
      <c r="B23" s="14">
        <v>38169</v>
      </c>
      <c r="C23" s="15">
        <v>46262249</v>
      </c>
    </row>
    <row r="24" spans="1:3">
      <c r="A24" s="13">
        <v>20</v>
      </c>
      <c r="B24" s="14">
        <v>38200</v>
      </c>
      <c r="C24" s="15">
        <v>44701691</v>
      </c>
    </row>
    <row r="25" spans="1:3">
      <c r="A25" s="13">
        <v>21</v>
      </c>
      <c r="B25" s="14">
        <v>38231</v>
      </c>
      <c r="C25" s="15">
        <v>35470844</v>
      </c>
    </row>
    <row r="26" spans="1:3">
      <c r="A26" s="13">
        <v>22</v>
      </c>
      <c r="B26" s="14">
        <v>38261</v>
      </c>
      <c r="C26" s="15">
        <v>39627851</v>
      </c>
    </row>
    <row r="27" spans="1:3">
      <c r="A27" s="13">
        <v>23</v>
      </c>
      <c r="B27" s="14">
        <v>38292</v>
      </c>
      <c r="C27" s="15">
        <v>37567116</v>
      </c>
    </row>
    <row r="28" spans="1:3">
      <c r="A28" s="13">
        <v>24</v>
      </c>
      <c r="B28" s="14">
        <v>38322</v>
      </c>
      <c r="C28" s="15">
        <v>39117678</v>
      </c>
    </row>
    <row r="29" spans="1:3">
      <c r="A29" s="13">
        <v>25</v>
      </c>
      <c r="B29" s="14">
        <v>38353</v>
      </c>
      <c r="C29" s="15">
        <v>36117688</v>
      </c>
    </row>
    <row r="30" spans="1:3">
      <c r="A30" s="13">
        <v>26</v>
      </c>
      <c r="B30" s="14">
        <v>38384</v>
      </c>
      <c r="C30" s="15">
        <v>34560838</v>
      </c>
    </row>
    <row r="31" spans="1:3">
      <c r="A31" s="13">
        <v>27</v>
      </c>
      <c r="B31" s="14">
        <v>38412</v>
      </c>
      <c r="C31" s="15">
        <v>43642223</v>
      </c>
    </row>
    <row r="32" spans="1:3">
      <c r="A32" s="13">
        <v>28</v>
      </c>
      <c r="B32" s="14">
        <v>38443</v>
      </c>
      <c r="C32" s="15">
        <v>40244600</v>
      </c>
    </row>
    <row r="33" spans="1:3">
      <c r="A33" s="13">
        <v>29</v>
      </c>
      <c r="B33" s="14">
        <v>38473</v>
      </c>
      <c r="C33" s="15">
        <v>41801557</v>
      </c>
    </row>
    <row r="34" spans="1:3">
      <c r="A34" s="13">
        <v>30</v>
      </c>
      <c r="B34" s="14">
        <v>38504</v>
      </c>
      <c r="C34" s="15">
        <v>44676734</v>
      </c>
    </row>
    <row r="35" spans="1:3">
      <c r="A35" s="13">
        <v>31</v>
      </c>
      <c r="B35" s="14">
        <v>38534</v>
      </c>
      <c r="C35" s="15">
        <v>47563113</v>
      </c>
    </row>
    <row r="36" spans="1:3">
      <c r="A36" s="13">
        <v>32</v>
      </c>
      <c r="B36" s="14">
        <v>38565</v>
      </c>
      <c r="C36" s="15">
        <v>45135361</v>
      </c>
    </row>
    <row r="37" spans="1:3">
      <c r="A37" s="13">
        <v>33</v>
      </c>
      <c r="B37" s="14">
        <v>38596</v>
      </c>
      <c r="C37" s="15">
        <v>37044906</v>
      </c>
    </row>
    <row r="38" spans="1:3">
      <c r="A38" s="13">
        <v>34</v>
      </c>
      <c r="B38" s="14">
        <v>38626</v>
      </c>
      <c r="C38" s="15">
        <v>38849763</v>
      </c>
    </row>
    <row r="39" spans="1:3">
      <c r="A39" s="13">
        <v>35</v>
      </c>
      <c r="B39" s="14">
        <v>38657</v>
      </c>
      <c r="C39" s="15">
        <v>38158242</v>
      </c>
    </row>
    <row r="40" spans="1:3">
      <c r="A40" s="13">
        <v>36</v>
      </c>
      <c r="B40" s="14">
        <v>38687</v>
      </c>
      <c r="C40" s="15">
        <v>39176167</v>
      </c>
    </row>
    <row r="41" spans="1:3">
      <c r="A41" s="13">
        <v>37</v>
      </c>
      <c r="B41" s="14">
        <v>38718</v>
      </c>
      <c r="C41" s="15">
        <v>36677179</v>
      </c>
    </row>
    <row r="42" spans="1:3">
      <c r="A42" s="13">
        <v>38</v>
      </c>
      <c r="B42" s="14">
        <v>38749</v>
      </c>
      <c r="C42" s="15">
        <v>34745538</v>
      </c>
    </row>
    <row r="43" spans="1:3">
      <c r="A43" s="13">
        <v>39</v>
      </c>
      <c r="B43" s="14">
        <v>38777</v>
      </c>
      <c r="C43" s="15">
        <v>42892739</v>
      </c>
    </row>
    <row r="44" spans="1:3">
      <c r="A44" s="13">
        <v>40</v>
      </c>
      <c r="B44" s="14">
        <v>38808</v>
      </c>
      <c r="C44" s="15">
        <v>41296409</v>
      </c>
    </row>
    <row r="45" spans="1:3">
      <c r="A45" s="13">
        <v>41</v>
      </c>
      <c r="B45" s="14">
        <v>38838</v>
      </c>
      <c r="C45" s="15">
        <v>41489103</v>
      </c>
    </row>
    <row r="46" spans="1:3">
      <c r="A46" s="13">
        <v>42</v>
      </c>
      <c r="B46" s="14">
        <v>38869</v>
      </c>
      <c r="C46" s="15">
        <v>44025656</v>
      </c>
    </row>
    <row r="47" spans="1:3">
      <c r="A47" s="13">
        <v>43</v>
      </c>
      <c r="B47" s="14">
        <v>38899</v>
      </c>
      <c r="C47" s="15">
        <v>46157221</v>
      </c>
    </row>
    <row r="48" spans="1:3">
      <c r="A48" s="13">
        <v>44</v>
      </c>
      <c r="B48" s="14">
        <v>38930</v>
      </c>
      <c r="C48" s="15">
        <v>44152535</v>
      </c>
    </row>
    <row r="49" spans="1:3">
      <c r="A49" s="13">
        <v>45</v>
      </c>
      <c r="B49" s="14">
        <v>38961</v>
      </c>
      <c r="C49" s="15">
        <v>36489369</v>
      </c>
    </row>
    <row r="50" spans="1:3">
      <c r="A50" s="13">
        <v>46</v>
      </c>
      <c r="B50" s="14">
        <v>38991</v>
      </c>
      <c r="C50" s="15">
        <v>39684942</v>
      </c>
    </row>
    <row r="51" spans="1:3">
      <c r="A51" s="13">
        <v>47</v>
      </c>
      <c r="B51" s="14">
        <v>39022</v>
      </c>
      <c r="C51" s="15">
        <v>38673709</v>
      </c>
    </row>
    <row r="52" spans="1:3">
      <c r="A52" s="13">
        <v>48</v>
      </c>
      <c r="B52" s="14">
        <v>39052</v>
      </c>
      <c r="C52" s="15">
        <v>39616707</v>
      </c>
    </row>
    <row r="53" spans="1:3">
      <c r="A53" s="13">
        <v>49</v>
      </c>
      <c r="B53" s="14">
        <v>39083</v>
      </c>
      <c r="C53" s="15">
        <v>36918240</v>
      </c>
    </row>
    <row r="54" spans="1:3">
      <c r="A54" s="13">
        <v>50</v>
      </c>
      <c r="B54" s="14">
        <v>39114</v>
      </c>
      <c r="C54" s="15">
        <v>34504282</v>
      </c>
    </row>
    <row r="55" spans="1:3">
      <c r="A55" s="13">
        <v>51</v>
      </c>
      <c r="B55" s="14">
        <v>39142</v>
      </c>
      <c r="C55" s="15">
        <v>42899597</v>
      </c>
    </row>
    <row r="56" spans="1:3">
      <c r="A56" s="13">
        <v>52</v>
      </c>
      <c r="B56" s="14">
        <v>39173</v>
      </c>
      <c r="C56" s="15">
        <v>41367935</v>
      </c>
    </row>
    <row r="57" spans="1:3">
      <c r="A57" s="13">
        <v>53</v>
      </c>
      <c r="B57" s="14">
        <v>39203</v>
      </c>
      <c r="C57" s="15">
        <v>42213471</v>
      </c>
    </row>
    <row r="58" spans="1:3">
      <c r="A58" s="13">
        <v>54</v>
      </c>
      <c r="B58" s="14">
        <v>39234</v>
      </c>
      <c r="C58" s="15">
        <v>44496559</v>
      </c>
    </row>
    <row r="59" spans="1:3">
      <c r="A59" s="13">
        <v>55</v>
      </c>
      <c r="B59" s="14">
        <v>39264</v>
      </c>
      <c r="C59" s="15">
        <v>46468077</v>
      </c>
    </row>
    <row r="60" spans="1:3">
      <c r="A60" s="13">
        <v>56</v>
      </c>
      <c r="B60" s="14">
        <v>39295</v>
      </c>
      <c r="C60" s="15">
        <v>45760904</v>
      </c>
    </row>
    <row r="61" spans="1:3">
      <c r="A61" s="13">
        <v>57</v>
      </c>
      <c r="B61" s="14">
        <v>39326</v>
      </c>
      <c r="C61" s="15">
        <v>37075598</v>
      </c>
    </row>
    <row r="62" spans="1:3">
      <c r="A62" s="13">
        <v>58</v>
      </c>
      <c r="B62" s="14">
        <v>39356</v>
      </c>
      <c r="C62" s="15">
        <v>39961688</v>
      </c>
    </row>
    <row r="63" spans="1:3">
      <c r="A63" s="13">
        <v>59</v>
      </c>
      <c r="B63" s="14">
        <v>39387</v>
      </c>
      <c r="C63" s="15">
        <v>38386761</v>
      </c>
    </row>
    <row r="64" spans="1:3">
      <c r="A64" s="13">
        <v>60</v>
      </c>
      <c r="B64" s="14">
        <v>39417</v>
      </c>
      <c r="C64" s="15">
        <v>38287010</v>
      </c>
    </row>
    <row r="65" spans="1:3">
      <c r="A65" s="13">
        <v>61</v>
      </c>
      <c r="B65" s="14">
        <v>39448</v>
      </c>
      <c r="C65" s="15">
        <v>37492254</v>
      </c>
    </row>
    <row r="66" spans="1:3">
      <c r="A66" s="13">
        <v>62</v>
      </c>
      <c r="B66" s="14">
        <v>39479</v>
      </c>
      <c r="C66" s="15">
        <v>36855338</v>
      </c>
    </row>
    <row r="67" spans="1:3">
      <c r="A67" s="13">
        <v>63</v>
      </c>
      <c r="B67" s="14">
        <v>39508</v>
      </c>
      <c r="C67" s="15">
        <v>44201991</v>
      </c>
    </row>
    <row r="68" spans="1:3">
      <c r="A68" s="13">
        <v>64</v>
      </c>
      <c r="B68" s="14">
        <v>39539</v>
      </c>
      <c r="C68" s="15">
        <v>40888963</v>
      </c>
    </row>
    <row r="69" spans="1:3">
      <c r="A69" s="13">
        <v>65</v>
      </c>
      <c r="B69" s="14">
        <v>39569</v>
      </c>
      <c r="C69" s="15">
        <v>42591558</v>
      </c>
    </row>
    <row r="70" spans="1:3">
      <c r="A70" s="13">
        <v>66</v>
      </c>
      <c r="B70" s="14">
        <v>39600</v>
      </c>
      <c r="C70" s="15">
        <v>44660111</v>
      </c>
    </row>
    <row r="71" spans="1:3">
      <c r="A71" s="13">
        <v>67</v>
      </c>
      <c r="B71" s="14">
        <v>39630</v>
      </c>
      <c r="C71" s="15">
        <v>46490098</v>
      </c>
    </row>
    <row r="72" spans="1:3">
      <c r="A72" s="13">
        <v>68</v>
      </c>
      <c r="B72" s="14">
        <v>39661</v>
      </c>
      <c r="C72" s="15">
        <v>44969555</v>
      </c>
    </row>
    <row r="73" spans="1:3">
      <c r="A73" s="13">
        <v>69</v>
      </c>
      <c r="B73" s="14">
        <v>39692</v>
      </c>
      <c r="C73" s="15">
        <v>34883002</v>
      </c>
    </row>
    <row r="74" spans="1:3">
      <c r="A74" s="13">
        <v>70</v>
      </c>
      <c r="B74" s="14">
        <v>39722</v>
      </c>
      <c r="C74" s="15">
        <v>38128010</v>
      </c>
    </row>
    <row r="75" spans="1:3">
      <c r="A75" s="13">
        <v>71</v>
      </c>
      <c r="B75" s="14">
        <v>39753</v>
      </c>
      <c r="C75" s="15">
        <v>34270471</v>
      </c>
    </row>
    <row r="76" spans="1:3">
      <c r="A76" s="13">
        <v>72</v>
      </c>
      <c r="B76" s="14">
        <v>39783</v>
      </c>
      <c r="C76" s="15">
        <v>37156359</v>
      </c>
    </row>
    <row r="77" spans="1:3">
      <c r="A77" s="13">
        <v>73</v>
      </c>
      <c r="B77" s="14">
        <v>39814</v>
      </c>
      <c r="C77" s="15">
        <v>33303546</v>
      </c>
    </row>
    <row r="78" spans="1:3">
      <c r="A78" s="13">
        <v>74</v>
      </c>
      <c r="B78" s="14">
        <v>39845</v>
      </c>
      <c r="C78" s="15">
        <v>31687274</v>
      </c>
    </row>
    <row r="79" spans="1:3">
      <c r="A79" s="13">
        <v>75</v>
      </c>
      <c r="B79" s="14">
        <v>39873</v>
      </c>
      <c r="C79" s="15">
        <v>39056403</v>
      </c>
    </row>
    <row r="80" spans="1:3">
      <c r="A80" s="13">
        <v>76</v>
      </c>
      <c r="B80" s="14">
        <v>39904</v>
      </c>
      <c r="C80" s="15">
        <v>38136055</v>
      </c>
    </row>
    <row r="81" spans="1:3">
      <c r="A81" s="13">
        <v>77</v>
      </c>
      <c r="B81" s="14">
        <v>39934</v>
      </c>
      <c r="C81" s="15">
        <v>38408753</v>
      </c>
    </row>
    <row r="82" spans="1:3">
      <c r="A82" s="13">
        <v>78</v>
      </c>
      <c r="B82" s="14">
        <v>39965</v>
      </c>
      <c r="C82" s="15">
        <v>41145909</v>
      </c>
    </row>
    <row r="83" spans="1:3">
      <c r="A83" s="13">
        <v>79</v>
      </c>
      <c r="B83" s="14">
        <v>39995</v>
      </c>
      <c r="C83" s="15">
        <v>44215515</v>
      </c>
    </row>
    <row r="84" spans="1:3">
      <c r="A84" s="13">
        <v>80</v>
      </c>
      <c r="B84" s="14">
        <v>40026</v>
      </c>
      <c r="C84" s="15">
        <v>42397035</v>
      </c>
    </row>
    <row r="85" spans="1:3">
      <c r="A85" s="13">
        <v>81</v>
      </c>
      <c r="B85" s="14">
        <v>40057</v>
      </c>
      <c r="C85" s="15">
        <v>34675396</v>
      </c>
    </row>
    <row r="86" spans="1:3">
      <c r="A86" s="13">
        <v>82</v>
      </c>
      <c r="B86" s="14">
        <v>40087</v>
      </c>
      <c r="C86" s="15">
        <v>37318051</v>
      </c>
    </row>
    <row r="87" spans="1:3">
      <c r="A87" s="13">
        <v>83</v>
      </c>
      <c r="B87" s="14">
        <v>40118</v>
      </c>
      <c r="C87" s="15">
        <v>34576582</v>
      </c>
    </row>
    <row r="88" spans="1:3">
      <c r="A88" s="13">
        <v>84</v>
      </c>
      <c r="B88" s="14">
        <v>40148</v>
      </c>
      <c r="C88" s="15">
        <v>36459079</v>
      </c>
    </row>
    <row r="89" spans="1:3">
      <c r="A89" s="13">
        <v>85</v>
      </c>
      <c r="B89" s="14">
        <v>40179</v>
      </c>
      <c r="C89" s="15">
        <v>33487141</v>
      </c>
    </row>
    <row r="90" spans="1:3">
      <c r="A90" s="13">
        <v>86</v>
      </c>
      <c r="B90" s="14">
        <v>40210</v>
      </c>
      <c r="C90" s="15">
        <v>30718097</v>
      </c>
    </row>
    <row r="91" spans="1:3">
      <c r="A91" s="13">
        <v>87</v>
      </c>
      <c r="B91" s="14">
        <v>40238</v>
      </c>
      <c r="C91" s="15">
        <v>39369601</v>
      </c>
    </row>
    <row r="92" spans="1:3">
      <c r="A92" s="13">
        <v>88</v>
      </c>
      <c r="B92" s="14">
        <v>40269</v>
      </c>
      <c r="C92" s="15">
        <v>37762307</v>
      </c>
    </row>
    <row r="93" spans="1:3">
      <c r="A93" s="13">
        <v>89</v>
      </c>
      <c r="B93" s="14">
        <v>40299</v>
      </c>
      <c r="C93" s="15">
        <v>38883683</v>
      </c>
    </row>
    <row r="94" spans="1:3">
      <c r="A94" s="13">
        <v>90</v>
      </c>
      <c r="B94" s="14">
        <v>40330</v>
      </c>
      <c r="C94" s="15">
        <v>41901959</v>
      </c>
    </row>
    <row r="95" spans="1:3">
      <c r="A95" s="13">
        <v>91</v>
      </c>
      <c r="B95" s="14">
        <v>40360</v>
      </c>
      <c r="C95" s="15">
        <v>44021861</v>
      </c>
    </row>
    <row r="96" spans="1:3">
      <c r="A96" s="13">
        <v>92</v>
      </c>
      <c r="B96" s="14">
        <v>40391</v>
      </c>
      <c r="C96" s="15">
        <v>42813205</v>
      </c>
    </row>
    <row r="97" spans="1:3">
      <c r="A97" s="13">
        <v>93</v>
      </c>
      <c r="B97" s="14">
        <v>40422</v>
      </c>
      <c r="C97" s="15">
        <v>36131604</v>
      </c>
    </row>
    <row r="98" spans="1:3">
      <c r="A98" s="13">
        <v>94</v>
      </c>
      <c r="B98" s="14">
        <v>40452</v>
      </c>
      <c r="C98" s="15">
        <v>39183461</v>
      </c>
    </row>
    <row r="99" spans="1:3">
      <c r="A99" s="13">
        <v>95</v>
      </c>
      <c r="B99" s="14">
        <v>40483</v>
      </c>
      <c r="C99" s="15">
        <v>36671544</v>
      </c>
    </row>
    <row r="100" spans="1:3">
      <c r="A100" s="13">
        <v>96</v>
      </c>
      <c r="B100" s="14">
        <v>40513</v>
      </c>
      <c r="C100" s="15">
        <v>37426385</v>
      </c>
    </row>
    <row r="101" spans="1:3">
      <c r="A101" s="13">
        <v>97</v>
      </c>
      <c r="B101" s="14">
        <v>40544</v>
      </c>
      <c r="C101" s="15">
        <v>34327420</v>
      </c>
    </row>
    <row r="102" spans="1:3">
      <c r="A102" s="13">
        <v>98</v>
      </c>
      <c r="B102" s="14">
        <v>40575</v>
      </c>
      <c r="C102" s="15">
        <v>31825086</v>
      </c>
    </row>
    <row r="103" spans="1:3">
      <c r="A103" s="13">
        <v>99</v>
      </c>
      <c r="B103" s="14">
        <v>40603</v>
      </c>
      <c r="C103" s="15">
        <v>40506781</v>
      </c>
    </row>
    <row r="104" spans="1:3">
      <c r="A104" s="13">
        <v>100</v>
      </c>
      <c r="B104" s="14">
        <v>40634</v>
      </c>
      <c r="C104" s="15">
        <v>38505752</v>
      </c>
    </row>
    <row r="105" spans="1:3">
      <c r="A105" s="13">
        <v>101</v>
      </c>
      <c r="B105" s="14">
        <v>40664</v>
      </c>
      <c r="C105" s="15">
        <v>40429593</v>
      </c>
    </row>
    <row r="106" spans="1:3">
      <c r="A106" s="13">
        <v>102</v>
      </c>
      <c r="B106" s="14">
        <v>40695</v>
      </c>
      <c r="C106" s="15">
        <v>42570238</v>
      </c>
    </row>
    <row r="107" spans="1:3">
      <c r="A107" s="13">
        <v>103</v>
      </c>
      <c r="B107" s="14">
        <v>40725</v>
      </c>
      <c r="C107" s="15">
        <v>45074086</v>
      </c>
    </row>
    <row r="108" spans="1:3">
      <c r="A108" s="13">
        <v>104</v>
      </c>
      <c r="B108" s="14">
        <v>40756</v>
      </c>
      <c r="C108" s="15">
        <v>42782321</v>
      </c>
    </row>
    <row r="109" spans="1:3">
      <c r="A109" s="13">
        <v>105</v>
      </c>
      <c r="B109" s="14">
        <v>40787</v>
      </c>
      <c r="C109" s="15">
        <v>36698979</v>
      </c>
    </row>
    <row r="110" spans="1:3">
      <c r="A110" s="13">
        <v>106</v>
      </c>
      <c r="B110" s="14">
        <v>40817</v>
      </c>
      <c r="C110" s="15">
        <v>38703718</v>
      </c>
    </row>
    <row r="111" spans="1:3">
      <c r="A111" s="13">
        <v>107</v>
      </c>
      <c r="B111" s="14">
        <v>40848</v>
      </c>
      <c r="C111" s="15">
        <v>36827824</v>
      </c>
    </row>
    <row r="112" spans="1:3">
      <c r="A112" s="13">
        <v>108</v>
      </c>
      <c r="B112" s="14">
        <v>40878</v>
      </c>
      <c r="C112" s="15">
        <v>37493287</v>
      </c>
    </row>
    <row r="113" spans="1:3">
      <c r="A113" s="13">
        <v>109</v>
      </c>
      <c r="B113" s="14">
        <v>40909</v>
      </c>
      <c r="C113" s="15">
        <v>34313550</v>
      </c>
    </row>
    <row r="114" spans="1:3">
      <c r="A114" s="13">
        <v>110</v>
      </c>
      <c r="B114" s="14">
        <v>40940</v>
      </c>
      <c r="C114" s="15">
        <v>33264168</v>
      </c>
    </row>
    <row r="115" spans="1:3">
      <c r="A115" s="13">
        <v>111</v>
      </c>
      <c r="B115" s="14">
        <v>40969</v>
      </c>
      <c r="C115" s="15">
        <v>40781257</v>
      </c>
    </row>
    <row r="116" spans="1:3">
      <c r="A116" s="13">
        <v>112</v>
      </c>
      <c r="B116" s="14">
        <v>41000</v>
      </c>
      <c r="C116" s="15">
        <v>38806524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9815-BF56-4AA5-9285-3954F1A25BA8}">
  <dimension ref="C4:O39"/>
  <sheetViews>
    <sheetView zoomScale="75" zoomScaleNormal="75" workbookViewId="0">
      <selection activeCell="D4" sqref="D4:F13"/>
    </sheetView>
  </sheetViews>
  <sheetFormatPr defaultRowHeight="15"/>
  <cols>
    <col min="9" max="9" width="33.28515625" bestFit="1" customWidth="1"/>
  </cols>
  <sheetData>
    <row r="4" spans="3:13">
      <c r="D4" t="s">
        <v>143</v>
      </c>
      <c r="E4" t="s">
        <v>144</v>
      </c>
      <c r="F4" t="s">
        <v>145</v>
      </c>
      <c r="I4" t="s">
        <v>168</v>
      </c>
    </row>
    <row r="5" spans="3:13">
      <c r="C5" t="s">
        <v>146</v>
      </c>
      <c r="D5">
        <v>41</v>
      </c>
      <c r="E5">
        <v>21</v>
      </c>
      <c r="F5">
        <v>15</v>
      </c>
    </row>
    <row r="6" spans="3:13">
      <c r="D6">
        <v>52</v>
      </c>
      <c r="E6">
        <v>24</v>
      </c>
      <c r="F6">
        <v>18</v>
      </c>
      <c r="I6" t="s">
        <v>150</v>
      </c>
      <c r="J6" t="s">
        <v>143</v>
      </c>
      <c r="K6" t="s">
        <v>144</v>
      </c>
      <c r="L6" t="s">
        <v>145</v>
      </c>
      <c r="M6" t="s">
        <v>102</v>
      </c>
    </row>
    <row r="7" spans="3:13" ht="15.75" thickBot="1">
      <c r="D7">
        <v>64</v>
      </c>
      <c r="E7">
        <v>23</v>
      </c>
      <c r="F7">
        <v>20</v>
      </c>
      <c r="I7" s="16" t="s">
        <v>146</v>
      </c>
      <c r="J7" s="16"/>
      <c r="K7" s="16"/>
      <c r="L7" s="16"/>
      <c r="M7" s="16"/>
    </row>
    <row r="8" spans="3:13">
      <c r="C8" t="s">
        <v>147</v>
      </c>
      <c r="D8">
        <v>28</v>
      </c>
      <c r="E8">
        <v>28</v>
      </c>
      <c r="F8">
        <v>14</v>
      </c>
      <c r="I8" s="9" t="s">
        <v>152</v>
      </c>
      <c r="J8" s="9">
        <v>3</v>
      </c>
      <c r="K8" s="9">
        <v>3</v>
      </c>
      <c r="L8" s="9">
        <v>3</v>
      </c>
      <c r="M8" s="9">
        <v>9</v>
      </c>
    </row>
    <row r="9" spans="3:13">
      <c r="D9">
        <v>22</v>
      </c>
      <c r="E9">
        <v>44</v>
      </c>
      <c r="F9">
        <v>21</v>
      </c>
      <c r="I9" s="9" t="s">
        <v>153</v>
      </c>
      <c r="J9" s="9">
        <v>157</v>
      </c>
      <c r="K9" s="9">
        <v>68</v>
      </c>
      <c r="L9" s="9">
        <v>53</v>
      </c>
      <c r="M9" s="9">
        <v>278</v>
      </c>
    </row>
    <row r="10" spans="3:13">
      <c r="D10">
        <v>20</v>
      </c>
      <c r="E10">
        <v>46</v>
      </c>
      <c r="F10">
        <v>33</v>
      </c>
      <c r="I10" s="9" t="s">
        <v>154</v>
      </c>
      <c r="J10" s="9">
        <v>52.333333333333336</v>
      </c>
      <c r="K10" s="9">
        <v>22.666666666666668</v>
      </c>
      <c r="L10" s="9">
        <v>17.666666666666668</v>
      </c>
      <c r="M10" s="9">
        <v>30.888888888888889</v>
      </c>
    </row>
    <row r="11" spans="3:13">
      <c r="C11" t="s">
        <v>148</v>
      </c>
      <c r="D11">
        <v>50</v>
      </c>
      <c r="E11">
        <v>34</v>
      </c>
      <c r="F11">
        <v>13</v>
      </c>
      <c r="I11" s="9" t="s">
        <v>155</v>
      </c>
      <c r="J11" s="9">
        <v>132.33333333333303</v>
      </c>
      <c r="K11" s="9">
        <v>2.3333333333333335</v>
      </c>
      <c r="L11" s="9">
        <v>6.3333333333333144</v>
      </c>
      <c r="M11" s="9">
        <v>298.61111111111109</v>
      </c>
    </row>
    <row r="12" spans="3:13">
      <c r="D12">
        <v>25</v>
      </c>
      <c r="E12">
        <v>44</v>
      </c>
      <c r="F12">
        <v>18</v>
      </c>
      <c r="I12" s="9"/>
      <c r="J12" s="9"/>
      <c r="K12" s="9"/>
      <c r="L12" s="9"/>
      <c r="M12" s="9"/>
    </row>
    <row r="13" spans="3:13" ht="15.75" thickBot="1">
      <c r="D13">
        <v>52</v>
      </c>
      <c r="E13">
        <v>46</v>
      </c>
      <c r="F13">
        <v>25</v>
      </c>
      <c r="I13" s="16" t="s">
        <v>147</v>
      </c>
      <c r="J13" s="16"/>
      <c r="K13" s="16"/>
      <c r="L13" s="16"/>
      <c r="M13" s="16"/>
    </row>
    <row r="14" spans="3:13">
      <c r="I14" s="9" t="s">
        <v>152</v>
      </c>
      <c r="J14" s="9">
        <v>3</v>
      </c>
      <c r="K14" s="9">
        <v>3</v>
      </c>
      <c r="L14" s="9">
        <v>3</v>
      </c>
      <c r="M14" s="9">
        <v>9</v>
      </c>
    </row>
    <row r="15" spans="3:13">
      <c r="I15" s="9" t="s">
        <v>153</v>
      </c>
      <c r="J15" s="9">
        <v>70</v>
      </c>
      <c r="K15" s="9">
        <v>118</v>
      </c>
      <c r="L15" s="9">
        <v>68</v>
      </c>
      <c r="M15" s="9">
        <v>256</v>
      </c>
    </row>
    <row r="16" spans="3:13">
      <c r="I16" s="9" t="s">
        <v>154</v>
      </c>
      <c r="J16" s="9">
        <v>23.333333333333332</v>
      </c>
      <c r="K16" s="9">
        <v>39.333333333333336</v>
      </c>
      <c r="L16" s="9">
        <v>22.666666666666668</v>
      </c>
      <c r="M16" s="9">
        <v>28.444444444444443</v>
      </c>
    </row>
    <row r="17" spans="9:13">
      <c r="I17" s="9" t="s">
        <v>155</v>
      </c>
      <c r="J17" s="9">
        <v>17.333333333333371</v>
      </c>
      <c r="K17" s="9">
        <v>97.333333333333485</v>
      </c>
      <c r="L17" s="9">
        <v>92.333333333333371</v>
      </c>
      <c r="M17" s="9">
        <v>118.52777777777783</v>
      </c>
    </row>
    <row r="18" spans="9:13">
      <c r="I18" s="9"/>
      <c r="J18" s="9"/>
      <c r="K18" s="9"/>
      <c r="L18" s="9"/>
      <c r="M18" s="9"/>
    </row>
    <row r="19" spans="9:13" ht="15.75" thickBot="1">
      <c r="I19" s="16" t="s">
        <v>148</v>
      </c>
      <c r="J19" s="16"/>
      <c r="K19" s="16"/>
      <c r="L19" s="16"/>
      <c r="M19" s="16"/>
    </row>
    <row r="20" spans="9:13">
      <c r="I20" s="9" t="s">
        <v>152</v>
      </c>
      <c r="J20" s="9">
        <v>3</v>
      </c>
      <c r="K20" s="9">
        <v>3</v>
      </c>
      <c r="L20" s="9">
        <v>3</v>
      </c>
      <c r="M20" s="9">
        <v>9</v>
      </c>
    </row>
    <row r="21" spans="9:13">
      <c r="I21" s="9" t="s">
        <v>153</v>
      </c>
      <c r="J21" s="9">
        <v>127</v>
      </c>
      <c r="K21" s="9">
        <v>124</v>
      </c>
      <c r="L21" s="9">
        <v>56</v>
      </c>
      <c r="M21" s="9">
        <v>307</v>
      </c>
    </row>
    <row r="22" spans="9:13">
      <c r="I22" s="9" t="s">
        <v>154</v>
      </c>
      <c r="J22" s="9">
        <v>42.333333333333336</v>
      </c>
      <c r="K22" s="9">
        <v>41.333333333333336</v>
      </c>
      <c r="L22" s="9">
        <v>18.666666666666668</v>
      </c>
      <c r="M22" s="9">
        <v>34.111111111111114</v>
      </c>
    </row>
    <row r="23" spans="9:13">
      <c r="I23" s="9" t="s">
        <v>155</v>
      </c>
      <c r="J23" s="9">
        <v>226.33333333333348</v>
      </c>
      <c r="K23" s="9">
        <v>41.333333333333485</v>
      </c>
      <c r="L23" s="9">
        <v>36.333333333333371</v>
      </c>
      <c r="M23" s="9">
        <v>210.36111111111109</v>
      </c>
    </row>
    <row r="24" spans="9:13">
      <c r="I24" s="9"/>
      <c r="J24" s="9"/>
      <c r="K24" s="9"/>
      <c r="L24" s="9"/>
      <c r="M24" s="9"/>
    </row>
    <row r="25" spans="9:13" ht="15.75" thickBot="1">
      <c r="I25" s="16" t="s">
        <v>102</v>
      </c>
      <c r="J25" s="16"/>
      <c r="K25" s="16"/>
      <c r="L25" s="16"/>
      <c r="M25" s="16"/>
    </row>
    <row r="26" spans="9:13">
      <c r="I26" s="9" t="s">
        <v>152</v>
      </c>
      <c r="J26" s="9">
        <v>9</v>
      </c>
      <c r="K26" s="9">
        <v>9</v>
      </c>
      <c r="L26" s="9">
        <v>9</v>
      </c>
      <c r="M26" s="9"/>
    </row>
    <row r="27" spans="9:13">
      <c r="I27" s="9" t="s">
        <v>153</v>
      </c>
      <c r="J27" s="9">
        <v>354</v>
      </c>
      <c r="K27" s="9">
        <v>310</v>
      </c>
      <c r="L27" s="9">
        <v>177</v>
      </c>
      <c r="M27" s="9"/>
    </row>
    <row r="28" spans="9:13">
      <c r="I28" s="9" t="s">
        <v>154</v>
      </c>
      <c r="J28" s="9">
        <v>39.333333333333336</v>
      </c>
      <c r="K28" s="9">
        <v>34.444444444444443</v>
      </c>
      <c r="L28" s="9">
        <v>19.666666666666668</v>
      </c>
      <c r="M28" s="9"/>
    </row>
    <row r="29" spans="9:13">
      <c r="I29" s="9" t="s">
        <v>155</v>
      </c>
      <c r="J29" s="9">
        <v>256.75</v>
      </c>
      <c r="K29" s="9">
        <v>114.02777777777783</v>
      </c>
      <c r="L29" s="9">
        <v>39</v>
      </c>
      <c r="M29" s="9"/>
    </row>
    <row r="30" spans="9:13">
      <c r="I30" s="9"/>
      <c r="J30" s="9"/>
      <c r="K30" s="9"/>
      <c r="L30" s="9"/>
      <c r="M30" s="9"/>
    </row>
    <row r="32" spans="9:13" ht="15.75" thickBot="1">
      <c r="I32" t="s">
        <v>99</v>
      </c>
    </row>
    <row r="33" spans="9:15">
      <c r="I33" s="11" t="s">
        <v>156</v>
      </c>
      <c r="J33" s="11" t="s">
        <v>105</v>
      </c>
      <c r="K33" s="11" t="s">
        <v>104</v>
      </c>
      <c r="L33" s="11" t="s">
        <v>106</v>
      </c>
      <c r="M33" s="11" t="s">
        <v>107</v>
      </c>
      <c r="N33" s="11" t="s">
        <v>111</v>
      </c>
      <c r="O33" s="11" t="s">
        <v>157</v>
      </c>
    </row>
    <row r="34" spans="9:15">
      <c r="I34" s="9" t="s">
        <v>169</v>
      </c>
      <c r="J34" s="9">
        <v>145.40740740740603</v>
      </c>
      <c r="K34" s="9">
        <v>2</v>
      </c>
      <c r="L34" s="9">
        <v>72.703703703703013</v>
      </c>
      <c r="M34" s="9">
        <v>1.0035787321063299</v>
      </c>
      <c r="N34" s="9">
        <v>0.38617489216365097</v>
      </c>
      <c r="O34" s="9">
        <v>3.5545571456617879</v>
      </c>
    </row>
    <row r="35" spans="9:15">
      <c r="I35" s="9" t="s">
        <v>166</v>
      </c>
      <c r="J35" s="9">
        <v>1887.1851851851848</v>
      </c>
      <c r="K35" s="9">
        <v>2</v>
      </c>
      <c r="L35" s="9">
        <v>943.59259259259238</v>
      </c>
      <c r="M35" s="9">
        <v>13.025051124744371</v>
      </c>
      <c r="N35" s="9">
        <v>3.1763639501572959E-4</v>
      </c>
      <c r="O35" s="9">
        <v>3.5545571456617879</v>
      </c>
    </row>
    <row r="36" spans="9:15">
      <c r="I36" s="9" t="s">
        <v>170</v>
      </c>
      <c r="J36" s="9">
        <v>1828.8148148148159</v>
      </c>
      <c r="K36" s="9">
        <v>4</v>
      </c>
      <c r="L36" s="9">
        <v>457.20370370370398</v>
      </c>
      <c r="M36" s="9">
        <v>6.3110940695296547</v>
      </c>
      <c r="N36" s="9">
        <v>2.3454875928554902E-3</v>
      </c>
      <c r="O36" s="9">
        <v>2.9277441728071834</v>
      </c>
    </row>
    <row r="37" spans="9:15">
      <c r="I37" s="9" t="s">
        <v>171</v>
      </c>
      <c r="J37" s="9">
        <v>1304.0000000000002</v>
      </c>
      <c r="K37" s="9">
        <v>18</v>
      </c>
      <c r="L37" s="9">
        <v>72.444444444444457</v>
      </c>
      <c r="M37" s="9"/>
      <c r="N37" s="9"/>
      <c r="O37" s="9"/>
    </row>
    <row r="38" spans="9:15">
      <c r="I38" s="9"/>
      <c r="J38" s="9"/>
      <c r="K38" s="9"/>
      <c r="L38" s="9"/>
      <c r="M38" s="9"/>
      <c r="N38" s="9"/>
      <c r="O38" s="9"/>
    </row>
    <row r="39" spans="9:15" ht="15.75" thickBot="1">
      <c r="I39" s="10" t="s">
        <v>102</v>
      </c>
      <c r="J39" s="10">
        <v>5165.4074074074069</v>
      </c>
      <c r="K39" s="10">
        <v>26</v>
      </c>
      <c r="L39" s="10"/>
      <c r="M39" s="10"/>
      <c r="N39" s="10"/>
      <c r="O3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09A5-3452-461D-B0A1-CC7C57900FEB}">
  <dimension ref="A7:M26"/>
  <sheetViews>
    <sheetView workbookViewId="0">
      <selection activeCell="A7" sqref="A7:D11"/>
    </sheetView>
  </sheetViews>
  <sheetFormatPr defaultRowHeight="15"/>
  <sheetData>
    <row r="7" spans="1:11">
      <c r="A7" t="s">
        <v>160</v>
      </c>
      <c r="B7" t="s">
        <v>161</v>
      </c>
      <c r="C7" t="s">
        <v>162</v>
      </c>
      <c r="D7" t="s">
        <v>163</v>
      </c>
      <c r="G7" t="s">
        <v>164</v>
      </c>
    </row>
    <row r="8" spans="1:11" ht="15.75" thickBot="1">
      <c r="A8">
        <v>0</v>
      </c>
      <c r="B8">
        <v>4.5</v>
      </c>
      <c r="C8">
        <v>8.1999999999999993</v>
      </c>
      <c r="D8">
        <v>5.8</v>
      </c>
    </row>
    <row r="9" spans="1:11">
      <c r="A9">
        <v>30</v>
      </c>
      <c r="B9">
        <v>5.2</v>
      </c>
      <c r="C9">
        <v>2.6</v>
      </c>
      <c r="D9">
        <v>7.7</v>
      </c>
      <c r="G9" s="11" t="s">
        <v>150</v>
      </c>
      <c r="H9" s="11" t="s">
        <v>152</v>
      </c>
      <c r="I9" s="11" t="s">
        <v>153</v>
      </c>
      <c r="J9" s="11" t="s">
        <v>154</v>
      </c>
      <c r="K9" s="11" t="s">
        <v>155</v>
      </c>
    </row>
    <row r="10" spans="1:11">
      <c r="A10">
        <v>60</v>
      </c>
      <c r="B10">
        <v>5</v>
      </c>
      <c r="C10">
        <v>1.8</v>
      </c>
      <c r="D10">
        <v>8.1</v>
      </c>
      <c r="G10" s="9">
        <v>0</v>
      </c>
      <c r="H10" s="9">
        <v>3</v>
      </c>
      <c r="I10" s="9">
        <v>18.5</v>
      </c>
      <c r="J10" s="9">
        <v>6.166666666666667</v>
      </c>
      <c r="K10" s="9">
        <v>3.5233333333333334</v>
      </c>
    </row>
    <row r="11" spans="1:11">
      <c r="A11">
        <v>90</v>
      </c>
      <c r="B11">
        <v>6</v>
      </c>
      <c r="C11">
        <v>9</v>
      </c>
      <c r="D11">
        <v>9.1999999999999993</v>
      </c>
      <c r="G11" s="9">
        <v>30</v>
      </c>
      <c r="H11" s="9">
        <v>3</v>
      </c>
      <c r="I11" s="9">
        <v>15.5</v>
      </c>
      <c r="J11" s="9">
        <v>5.166666666666667</v>
      </c>
      <c r="K11" s="9">
        <v>6.5033333333333374</v>
      </c>
    </row>
    <row r="12" spans="1:11">
      <c r="G12" s="9">
        <v>60</v>
      </c>
      <c r="H12" s="9">
        <v>3</v>
      </c>
      <c r="I12" s="9">
        <v>14.899999999999999</v>
      </c>
      <c r="J12" s="9">
        <v>4.9666666666666659</v>
      </c>
      <c r="K12" s="9">
        <v>9.9233333333333391</v>
      </c>
    </row>
    <row r="13" spans="1:11">
      <c r="G13" s="9">
        <v>90</v>
      </c>
      <c r="H13" s="9">
        <v>3</v>
      </c>
      <c r="I13" s="9">
        <v>24.2</v>
      </c>
      <c r="J13" s="9">
        <v>8.0666666666666664</v>
      </c>
      <c r="K13" s="9">
        <v>3.213333333333324</v>
      </c>
    </row>
    <row r="14" spans="1:11">
      <c r="G14" s="9"/>
      <c r="H14" s="9"/>
      <c r="I14" s="9"/>
      <c r="J14" s="9"/>
      <c r="K14" s="9"/>
    </row>
    <row r="15" spans="1:11">
      <c r="G15" s="9" t="s">
        <v>161</v>
      </c>
      <c r="H15" s="9">
        <v>4</v>
      </c>
      <c r="I15" s="9">
        <v>20.7</v>
      </c>
      <c r="J15" s="9">
        <v>5.1749999999999998</v>
      </c>
      <c r="K15" s="9">
        <v>0.38916666666667271</v>
      </c>
    </row>
    <row r="16" spans="1:11">
      <c r="G16" s="9" t="s">
        <v>162</v>
      </c>
      <c r="H16" s="9">
        <v>4</v>
      </c>
      <c r="I16" s="9">
        <v>21.6</v>
      </c>
      <c r="J16" s="9">
        <v>5.4</v>
      </c>
      <c r="K16" s="9">
        <v>13.866666666666665</v>
      </c>
    </row>
    <row r="17" spans="7:13" ht="15.75" thickBot="1">
      <c r="G17" s="10" t="s">
        <v>163</v>
      </c>
      <c r="H17" s="10">
        <v>4</v>
      </c>
      <c r="I17" s="10">
        <v>30.8</v>
      </c>
      <c r="J17" s="10">
        <v>7.7</v>
      </c>
      <c r="K17" s="10">
        <v>2.0066666666666606</v>
      </c>
    </row>
    <row r="20" spans="7:13" ht="15.75" thickBot="1">
      <c r="G20" t="s">
        <v>99</v>
      </c>
    </row>
    <row r="21" spans="7:13">
      <c r="G21" s="11" t="s">
        <v>156</v>
      </c>
      <c r="H21" s="11" t="s">
        <v>105</v>
      </c>
      <c r="I21" s="11" t="s">
        <v>104</v>
      </c>
      <c r="J21" s="11" t="s">
        <v>106</v>
      </c>
      <c r="K21" s="11" t="s">
        <v>107</v>
      </c>
      <c r="L21" s="11" t="s">
        <v>111</v>
      </c>
      <c r="M21" s="11" t="s">
        <v>157</v>
      </c>
    </row>
    <row r="22" spans="7:13">
      <c r="G22" s="9" t="s">
        <v>165</v>
      </c>
      <c r="H22" s="9">
        <v>18.08250000000001</v>
      </c>
      <c r="I22" s="9">
        <v>3</v>
      </c>
      <c r="J22" s="9">
        <v>6.0275000000000034</v>
      </c>
      <c r="K22" s="9">
        <v>1.1778212017586729</v>
      </c>
      <c r="L22" s="9">
        <v>0.3937553272585575</v>
      </c>
      <c r="M22" s="9">
        <v>4.7570626630894131</v>
      </c>
    </row>
    <row r="23" spans="7:13">
      <c r="G23" s="9" t="s">
        <v>166</v>
      </c>
      <c r="H23" s="9">
        <v>15.621666666666677</v>
      </c>
      <c r="I23" s="9">
        <v>2</v>
      </c>
      <c r="J23" s="9">
        <v>7.8108333333333384</v>
      </c>
      <c r="K23" s="9">
        <v>1.5262986484285967</v>
      </c>
      <c r="L23" s="9">
        <v>0.29116163353503782</v>
      </c>
      <c r="M23" s="9">
        <v>5.1432528497847176</v>
      </c>
    </row>
    <row r="24" spans="7:13">
      <c r="G24" s="9" t="s">
        <v>167</v>
      </c>
      <c r="H24" s="9">
        <v>30.704999999999977</v>
      </c>
      <c r="I24" s="9">
        <v>6</v>
      </c>
      <c r="J24" s="9">
        <v>5.1174999999999962</v>
      </c>
      <c r="K24" s="9"/>
      <c r="L24" s="9"/>
      <c r="M24" s="9"/>
    </row>
    <row r="25" spans="7:13">
      <c r="G25" s="9"/>
      <c r="H25" s="9"/>
      <c r="I25" s="9"/>
      <c r="J25" s="9"/>
      <c r="K25" s="9"/>
      <c r="L25" s="9"/>
      <c r="M25" s="9"/>
    </row>
    <row r="26" spans="7:13" ht="15.75" thickBot="1">
      <c r="G26" s="10" t="s">
        <v>102</v>
      </c>
      <c r="H26" s="10">
        <v>64.409166666666664</v>
      </c>
      <c r="I26" s="10">
        <v>11</v>
      </c>
      <c r="J26" s="10"/>
      <c r="K26" s="10"/>
      <c r="L26" s="10"/>
      <c r="M26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B32A-B4CC-4074-9E77-C14520584F39}">
  <dimension ref="B3:O20"/>
  <sheetViews>
    <sheetView workbookViewId="0">
      <selection activeCell="I3" sqref="I3"/>
    </sheetView>
  </sheetViews>
  <sheetFormatPr defaultRowHeight="15"/>
  <cols>
    <col min="9" max="9" width="19.140625" bestFit="1" customWidth="1"/>
  </cols>
  <sheetData>
    <row r="3" spans="2:15">
      <c r="B3" t="s">
        <v>143</v>
      </c>
      <c r="C3" t="s">
        <v>144</v>
      </c>
      <c r="D3" t="s">
        <v>145</v>
      </c>
    </row>
    <row r="4" spans="2:15">
      <c r="B4">
        <v>41</v>
      </c>
      <c r="C4">
        <v>21</v>
      </c>
      <c r="D4">
        <v>15</v>
      </c>
    </row>
    <row r="5" spans="2:15">
      <c r="B5">
        <v>52</v>
      </c>
      <c r="C5">
        <v>24</v>
      </c>
      <c r="D5">
        <v>18</v>
      </c>
    </row>
    <row r="6" spans="2:15">
      <c r="B6">
        <v>64</v>
      </c>
      <c r="C6">
        <v>23</v>
      </c>
      <c r="D6">
        <v>20</v>
      </c>
      <c r="I6" t="s">
        <v>149</v>
      </c>
    </row>
    <row r="7" spans="2:15">
      <c r="B7">
        <v>28</v>
      </c>
      <c r="C7">
        <v>28</v>
      </c>
      <c r="D7">
        <v>14</v>
      </c>
    </row>
    <row r="8" spans="2:15" ht="15.75" thickBot="1">
      <c r="B8">
        <v>22</v>
      </c>
      <c r="C8">
        <v>44</v>
      </c>
      <c r="D8">
        <v>21</v>
      </c>
      <c r="I8" t="s">
        <v>150</v>
      </c>
    </row>
    <row r="9" spans="2:15">
      <c r="B9">
        <v>20</v>
      </c>
      <c r="C9">
        <v>46</v>
      </c>
      <c r="D9">
        <v>33</v>
      </c>
      <c r="I9" s="11" t="s">
        <v>151</v>
      </c>
      <c r="J9" s="11" t="s">
        <v>152</v>
      </c>
      <c r="K9" s="11" t="s">
        <v>153</v>
      </c>
      <c r="L9" s="11" t="s">
        <v>154</v>
      </c>
      <c r="M9" s="11" t="s">
        <v>155</v>
      </c>
    </row>
    <row r="10" spans="2:15">
      <c r="B10">
        <v>50</v>
      </c>
      <c r="C10">
        <v>34</v>
      </c>
      <c r="D10">
        <v>13</v>
      </c>
      <c r="I10" s="9" t="s">
        <v>143</v>
      </c>
      <c r="J10" s="9">
        <v>9</v>
      </c>
      <c r="K10" s="9">
        <v>354</v>
      </c>
      <c r="L10" s="9">
        <v>39.333333333333336</v>
      </c>
      <c r="M10" s="9">
        <v>256.75</v>
      </c>
    </row>
    <row r="11" spans="2:15">
      <c r="B11">
        <v>25</v>
      </c>
      <c r="C11">
        <v>44</v>
      </c>
      <c r="D11">
        <v>18</v>
      </c>
      <c r="I11" s="9" t="s">
        <v>144</v>
      </c>
      <c r="J11" s="9">
        <v>9</v>
      </c>
      <c r="K11" s="9">
        <v>310</v>
      </c>
      <c r="L11" s="9">
        <v>34.444444444444443</v>
      </c>
      <c r="M11" s="9">
        <v>114.02777777777783</v>
      </c>
    </row>
    <row r="12" spans="2:15" ht="15.75" thickBot="1">
      <c r="B12">
        <v>52</v>
      </c>
      <c r="C12">
        <v>46</v>
      </c>
      <c r="D12">
        <v>25</v>
      </c>
      <c r="I12" s="10" t="s">
        <v>145</v>
      </c>
      <c r="J12" s="10">
        <v>9</v>
      </c>
      <c r="K12" s="10">
        <v>177</v>
      </c>
      <c r="L12" s="10">
        <v>19.666666666666668</v>
      </c>
      <c r="M12" s="10">
        <v>39</v>
      </c>
    </row>
    <row r="15" spans="2:15" ht="15.75" thickBot="1">
      <c r="I15" t="s">
        <v>99</v>
      </c>
    </row>
    <row r="16" spans="2:15">
      <c r="I16" s="11" t="s">
        <v>156</v>
      </c>
      <c r="J16" s="11" t="s">
        <v>105</v>
      </c>
      <c r="K16" s="11" t="s">
        <v>104</v>
      </c>
      <c r="L16" s="11" t="s">
        <v>106</v>
      </c>
      <c r="M16" s="11" t="s">
        <v>107</v>
      </c>
      <c r="N16" s="11" t="s">
        <v>111</v>
      </c>
      <c r="O16" s="11" t="s">
        <v>157</v>
      </c>
    </row>
    <row r="17" spans="9:15">
      <c r="I17" s="9" t="s">
        <v>158</v>
      </c>
      <c r="J17" s="9">
        <v>1887.1851851851848</v>
      </c>
      <c r="K17" s="9">
        <v>2</v>
      </c>
      <c r="L17" s="9">
        <v>943.59259259259238</v>
      </c>
      <c r="M17" s="9">
        <v>6.908080260303687</v>
      </c>
      <c r="N17" s="9">
        <v>4.2697820509774043E-3</v>
      </c>
      <c r="O17" s="9">
        <v>3.4028261053501945</v>
      </c>
    </row>
    <row r="18" spans="9:15">
      <c r="I18" s="9" t="s">
        <v>159</v>
      </c>
      <c r="J18" s="9">
        <v>3278.2222222222222</v>
      </c>
      <c r="K18" s="9">
        <v>24</v>
      </c>
      <c r="L18" s="9">
        <v>136.59259259259258</v>
      </c>
      <c r="M18" s="9"/>
      <c r="N18" s="9"/>
      <c r="O18" s="9"/>
    </row>
    <row r="19" spans="9:15">
      <c r="I19" s="9"/>
      <c r="J19" s="9"/>
      <c r="K19" s="9"/>
      <c r="L19" s="9"/>
      <c r="M19" s="9"/>
      <c r="N19" s="9"/>
      <c r="O19" s="9"/>
    </row>
    <row r="20" spans="9:15" ht="15.75" thickBot="1">
      <c r="I20" s="10" t="s">
        <v>102</v>
      </c>
      <c r="J20" s="10">
        <v>5165.4074074074069</v>
      </c>
      <c r="K20" s="10">
        <v>26</v>
      </c>
      <c r="L20" s="10"/>
      <c r="M20" s="10"/>
      <c r="N20" s="10"/>
      <c r="O20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FC9-C0F7-4C07-BDD3-6C422A0F89BA}">
  <dimension ref="A1:M1375"/>
  <sheetViews>
    <sheetView topLeftCell="A4" workbookViewId="0">
      <selection activeCell="A4" sqref="A4"/>
    </sheetView>
  </sheetViews>
  <sheetFormatPr defaultRowHeight="15"/>
  <cols>
    <col min="3" max="3" width="10.5703125" bestFit="1" customWidth="1"/>
    <col min="6" max="6" width="19.7109375" bestFit="1" customWidth="1"/>
    <col min="11" max="11" width="9.28515625" customWidth="1"/>
  </cols>
  <sheetData>
    <row r="1" spans="1:10">
      <c r="B1" t="s">
        <v>172</v>
      </c>
    </row>
    <row r="2" spans="1:10">
      <c r="B2" t="s">
        <v>173</v>
      </c>
    </row>
    <row r="3" spans="1:10">
      <c r="C3">
        <v>320</v>
      </c>
    </row>
    <row r="4" spans="1:10">
      <c r="A4" t="s">
        <v>174</v>
      </c>
      <c r="B4" t="s">
        <v>175</v>
      </c>
      <c r="C4" t="s">
        <v>176</v>
      </c>
    </row>
    <row r="5" spans="1:10">
      <c r="A5">
        <v>33</v>
      </c>
      <c r="B5">
        <v>0</v>
      </c>
      <c r="C5">
        <v>0</v>
      </c>
    </row>
    <row r="6" spans="1:10">
      <c r="A6">
        <v>45</v>
      </c>
      <c r="B6">
        <v>1</v>
      </c>
      <c r="C6">
        <v>0</v>
      </c>
      <c r="E6" t="s">
        <v>92</v>
      </c>
    </row>
    <row r="7" spans="1:10" ht="15.75" thickBot="1">
      <c r="A7">
        <v>57</v>
      </c>
      <c r="B7">
        <v>0</v>
      </c>
      <c r="C7">
        <v>0</v>
      </c>
    </row>
    <row r="8" spans="1:10">
      <c r="A8">
        <v>32</v>
      </c>
      <c r="B8">
        <v>1</v>
      </c>
      <c r="C8">
        <v>0</v>
      </c>
      <c r="E8" s="12" t="s">
        <v>93</v>
      </c>
      <c r="F8" s="12"/>
    </row>
    <row r="9" spans="1:10">
      <c r="A9">
        <v>56</v>
      </c>
      <c r="B9">
        <v>0</v>
      </c>
      <c r="C9">
        <v>0</v>
      </c>
      <c r="E9" s="9" t="s">
        <v>94</v>
      </c>
      <c r="F9" s="9">
        <v>0.26108314795633536</v>
      </c>
    </row>
    <row r="10" spans="1:10">
      <c r="A10">
        <v>60</v>
      </c>
      <c r="B10">
        <v>1</v>
      </c>
      <c r="C10">
        <v>1</v>
      </c>
      <c r="E10" s="9" t="s">
        <v>95</v>
      </c>
      <c r="F10" s="9">
        <v>6.81644101467897E-2</v>
      </c>
    </row>
    <row r="11" spans="1:10">
      <c r="A11">
        <v>40</v>
      </c>
      <c r="B11">
        <v>0</v>
      </c>
      <c r="C11">
        <v>0</v>
      </c>
      <c r="E11" s="9" t="s">
        <v>96</v>
      </c>
      <c r="F11" s="9">
        <v>6.6775683485309503E-2</v>
      </c>
    </row>
    <row r="12" spans="1:10">
      <c r="A12">
        <v>55</v>
      </c>
      <c r="B12">
        <v>0</v>
      </c>
      <c r="C12">
        <v>0</v>
      </c>
      <c r="E12" s="9" t="s">
        <v>97</v>
      </c>
      <c r="F12" s="9">
        <v>0.41149936421940558</v>
      </c>
    </row>
    <row r="13" spans="1:10" ht="15.75" thickBot="1">
      <c r="A13">
        <v>27</v>
      </c>
      <c r="B13">
        <v>0</v>
      </c>
      <c r="C13">
        <v>0</v>
      </c>
      <c r="E13" s="10" t="s">
        <v>98</v>
      </c>
      <c r="F13" s="10">
        <v>1345</v>
      </c>
    </row>
    <row r="14" spans="1:10">
      <c r="A14">
        <v>48</v>
      </c>
      <c r="B14">
        <v>1</v>
      </c>
      <c r="C14">
        <v>0</v>
      </c>
    </row>
    <row r="15" spans="1:10" ht="15.75" thickBot="1">
      <c r="A15">
        <v>21</v>
      </c>
      <c r="B15">
        <v>0</v>
      </c>
      <c r="C15">
        <v>1</v>
      </c>
      <c r="E15" t="s">
        <v>99</v>
      </c>
    </row>
    <row r="16" spans="1:10">
      <c r="A16">
        <v>51</v>
      </c>
      <c r="B16">
        <v>1</v>
      </c>
      <c r="C16">
        <v>1</v>
      </c>
      <c r="E16" s="11"/>
      <c r="F16" s="11" t="s">
        <v>104</v>
      </c>
      <c r="G16" s="11" t="s">
        <v>105</v>
      </c>
      <c r="H16" s="11" t="s">
        <v>106</v>
      </c>
      <c r="I16" s="11" t="s">
        <v>107</v>
      </c>
      <c r="J16" s="11" t="s">
        <v>108</v>
      </c>
    </row>
    <row r="17" spans="1:13">
      <c r="A17">
        <v>48</v>
      </c>
      <c r="B17">
        <v>0</v>
      </c>
      <c r="C17">
        <v>0</v>
      </c>
      <c r="E17" s="9" t="s">
        <v>100</v>
      </c>
      <c r="F17" s="9">
        <v>2</v>
      </c>
      <c r="G17" s="9">
        <v>16.622993701224516</v>
      </c>
      <c r="H17" s="9">
        <v>8.311496850612258</v>
      </c>
      <c r="I17" s="9">
        <v>49.084108512855714</v>
      </c>
      <c r="J17" s="9">
        <v>0</v>
      </c>
    </row>
    <row r="18" spans="1:13">
      <c r="A18">
        <v>23</v>
      </c>
      <c r="B18">
        <v>0</v>
      </c>
      <c r="C18">
        <v>1</v>
      </c>
      <c r="E18" s="9" t="s">
        <v>101</v>
      </c>
      <c r="F18" s="9">
        <v>1342</v>
      </c>
      <c r="G18" s="9">
        <v>227.24317730249246</v>
      </c>
      <c r="H18" s="9">
        <v>0.169331726752975</v>
      </c>
      <c r="I18" s="9"/>
      <c r="J18" s="9"/>
    </row>
    <row r="19" spans="1:13" ht="15.75" thickBot="1">
      <c r="A19">
        <v>23</v>
      </c>
      <c r="B19">
        <v>1</v>
      </c>
      <c r="C19">
        <v>0</v>
      </c>
      <c r="E19" s="10" t="s">
        <v>102</v>
      </c>
      <c r="F19" s="10">
        <v>1344</v>
      </c>
      <c r="G19" s="10">
        <v>243.86617100371697</v>
      </c>
      <c r="H19" s="10"/>
      <c r="I19" s="10"/>
      <c r="J19" s="10"/>
    </row>
    <row r="20" spans="1:13" ht="15.75" thickBot="1">
      <c r="A20">
        <v>45</v>
      </c>
      <c r="B20">
        <v>1</v>
      </c>
      <c r="C20">
        <v>0</v>
      </c>
    </row>
    <row r="21" spans="1:13">
      <c r="A21">
        <v>29</v>
      </c>
      <c r="B21">
        <v>1</v>
      </c>
      <c r="C21">
        <v>0</v>
      </c>
      <c r="E21" s="11"/>
      <c r="F21" s="11" t="s">
        <v>109</v>
      </c>
      <c r="G21" s="11" t="s">
        <v>97</v>
      </c>
      <c r="H21" s="11" t="s">
        <v>110</v>
      </c>
      <c r="I21" s="11" t="s">
        <v>111</v>
      </c>
      <c r="J21" s="11" t="s">
        <v>112</v>
      </c>
      <c r="K21" s="11" t="s">
        <v>113</v>
      </c>
      <c r="L21" s="11" t="s">
        <v>114</v>
      </c>
      <c r="M21" s="11" t="s">
        <v>115</v>
      </c>
    </row>
    <row r="22" spans="1:13">
      <c r="A22">
        <v>25</v>
      </c>
      <c r="B22">
        <v>1</v>
      </c>
      <c r="C22">
        <v>0</v>
      </c>
      <c r="E22" s="9" t="s">
        <v>103</v>
      </c>
      <c r="F22" s="9">
        <v>0.5552634776239731</v>
      </c>
      <c r="G22" s="9">
        <v>4.0478074489866678E-2</v>
      </c>
      <c r="H22" s="9">
        <v>13.717635648972836</v>
      </c>
      <c r="I22" s="9">
        <v>3.562362787912715E-40</v>
      </c>
      <c r="J22" s="9">
        <v>0.4758562923495343</v>
      </c>
      <c r="K22" s="9">
        <v>0.6346706628984119</v>
      </c>
      <c r="L22" s="9">
        <v>0.4758562923495343</v>
      </c>
      <c r="M22" s="9">
        <v>0.6346706628984119</v>
      </c>
    </row>
    <row r="23" spans="1:13">
      <c r="A23">
        <v>48</v>
      </c>
      <c r="B23">
        <v>1</v>
      </c>
      <c r="C23">
        <v>0</v>
      </c>
      <c r="E23" s="9" t="s">
        <v>174</v>
      </c>
      <c r="F23" s="9">
        <v>-8.8830318216808722E-3</v>
      </c>
      <c r="G23" s="9">
        <v>9.401571007066281E-4</v>
      </c>
      <c r="H23" s="9">
        <v>-9.4484547476207208</v>
      </c>
      <c r="I23" s="9">
        <v>1.4718005538752632E-20</v>
      </c>
      <c r="J23" s="9">
        <v>-1.0727369281497041E-2</v>
      </c>
      <c r="K23" s="9">
        <v>-7.0386943618647021E-3</v>
      </c>
      <c r="L23" s="9">
        <v>-1.0727369281497041E-2</v>
      </c>
      <c r="M23" s="9">
        <v>-7.0386943618647021E-3</v>
      </c>
    </row>
    <row r="24" spans="1:13" ht="15.75" thickBot="1">
      <c r="A24">
        <v>38</v>
      </c>
      <c r="B24">
        <v>0</v>
      </c>
      <c r="C24">
        <v>0</v>
      </c>
      <c r="E24" s="10" t="s">
        <v>175</v>
      </c>
      <c r="F24" s="10">
        <v>6.8632592314102625E-2</v>
      </c>
      <c r="G24" s="10">
        <v>2.2444237610151435E-2</v>
      </c>
      <c r="H24" s="10">
        <v>3.0579159562568696</v>
      </c>
      <c r="I24" s="10">
        <v>2.2729112167169233E-3</v>
      </c>
      <c r="J24" s="10">
        <v>2.4602984762019373E-2</v>
      </c>
      <c r="K24" s="10">
        <v>0.11266219986618588</v>
      </c>
      <c r="L24" s="10">
        <v>2.4602984762019373E-2</v>
      </c>
      <c r="M24" s="10">
        <v>0.11266219986618588</v>
      </c>
    </row>
    <row r="25" spans="1:13">
      <c r="A25">
        <v>24</v>
      </c>
      <c r="B25">
        <v>1</v>
      </c>
      <c r="C25">
        <v>1</v>
      </c>
    </row>
    <row r="26" spans="1:13">
      <c r="A26">
        <v>31</v>
      </c>
      <c r="B26">
        <v>0</v>
      </c>
      <c r="C26">
        <v>0</v>
      </c>
    </row>
    <row r="27" spans="1:13">
      <c r="A27">
        <v>27</v>
      </c>
      <c r="B27">
        <v>1</v>
      </c>
      <c r="C27">
        <v>0</v>
      </c>
    </row>
    <row r="28" spans="1:13">
      <c r="A28">
        <v>38</v>
      </c>
      <c r="B28">
        <v>1</v>
      </c>
      <c r="C28">
        <v>1</v>
      </c>
      <c r="E28" t="s">
        <v>116</v>
      </c>
      <c r="J28" t="s">
        <v>179</v>
      </c>
    </row>
    <row r="29" spans="1:13" ht="15.75" thickBot="1">
      <c r="A29">
        <v>51</v>
      </c>
      <c r="B29">
        <v>0</v>
      </c>
      <c r="C29">
        <v>0</v>
      </c>
    </row>
    <row r="30" spans="1:13">
      <c r="A30">
        <v>42</v>
      </c>
      <c r="B30">
        <v>1</v>
      </c>
      <c r="C30">
        <v>0</v>
      </c>
      <c r="E30" s="11" t="s">
        <v>117</v>
      </c>
      <c r="F30" s="11" t="s">
        <v>177</v>
      </c>
      <c r="G30" s="11" t="s">
        <v>119</v>
      </c>
      <c r="H30" s="11" t="s">
        <v>178</v>
      </c>
      <c r="J30" s="11" t="s">
        <v>180</v>
      </c>
      <c r="K30" s="11" t="s">
        <v>176</v>
      </c>
    </row>
    <row r="31" spans="1:13">
      <c r="A31">
        <v>21</v>
      </c>
      <c r="B31">
        <v>0</v>
      </c>
      <c r="C31">
        <v>0</v>
      </c>
      <c r="E31" s="9">
        <v>1</v>
      </c>
      <c r="F31" s="9">
        <v>0.26212342750850431</v>
      </c>
      <c r="G31" s="9">
        <v>-0.26212342750850431</v>
      </c>
      <c r="H31" s="9">
        <v>-0.63747043269074288</v>
      </c>
      <c r="J31" s="9">
        <v>3.717472118959108E-2</v>
      </c>
      <c r="K31" s="9">
        <v>0</v>
      </c>
    </row>
    <row r="32" spans="1:13">
      <c r="A32">
        <v>32</v>
      </c>
      <c r="B32">
        <v>1</v>
      </c>
      <c r="C32">
        <v>0</v>
      </c>
      <c r="E32" s="9">
        <v>2</v>
      </c>
      <c r="F32" s="9">
        <v>0.22415963796243649</v>
      </c>
      <c r="G32" s="9">
        <v>-0.22415963796243649</v>
      </c>
      <c r="H32" s="9">
        <v>-0.54514448693861439</v>
      </c>
      <c r="J32" s="9">
        <v>0.11152416356877323</v>
      </c>
      <c r="K32" s="9">
        <v>0</v>
      </c>
    </row>
    <row r="33" spans="1:11">
      <c r="A33">
        <v>51</v>
      </c>
      <c r="B33">
        <v>0</v>
      </c>
      <c r="C33">
        <v>0</v>
      </c>
      <c r="E33" s="9">
        <v>3</v>
      </c>
      <c r="F33" s="9">
        <v>4.8930663788163353E-2</v>
      </c>
      <c r="G33" s="9">
        <v>-4.8930663788163353E-2</v>
      </c>
      <c r="H33" s="9">
        <v>-0.11899680892076604</v>
      </c>
      <c r="J33" s="9">
        <v>0.18587360594795541</v>
      </c>
      <c r="K33" s="9">
        <v>0</v>
      </c>
    </row>
    <row r="34" spans="1:11">
      <c r="A34">
        <v>27</v>
      </c>
      <c r="B34">
        <v>0</v>
      </c>
      <c r="C34">
        <v>0</v>
      </c>
      <c r="E34" s="9">
        <v>4</v>
      </c>
      <c r="F34" s="9">
        <v>0.33963905164428781</v>
      </c>
      <c r="G34" s="9">
        <v>-0.33963905164428781</v>
      </c>
      <c r="H34" s="9">
        <v>-0.82598436648068507</v>
      </c>
      <c r="J34" s="9">
        <v>0.26022304832713755</v>
      </c>
      <c r="K34" s="9">
        <v>0</v>
      </c>
    </row>
    <row r="35" spans="1:11">
      <c r="A35">
        <v>33</v>
      </c>
      <c r="B35">
        <v>0</v>
      </c>
      <c r="C35">
        <v>1</v>
      </c>
      <c r="E35" s="9">
        <v>5</v>
      </c>
      <c r="F35" s="9">
        <v>5.7813695609844284E-2</v>
      </c>
      <c r="G35" s="9">
        <v>-5.7813695609844284E-2</v>
      </c>
      <c r="H35" s="9">
        <v>-0.14059987657784856</v>
      </c>
      <c r="J35" s="9">
        <v>0.33457249070631973</v>
      </c>
      <c r="K35" s="9">
        <v>0</v>
      </c>
    </row>
    <row r="36" spans="1:11">
      <c r="A36">
        <v>49</v>
      </c>
      <c r="B36">
        <v>1</v>
      </c>
      <c r="C36">
        <v>0</v>
      </c>
      <c r="E36" s="9">
        <v>6</v>
      </c>
      <c r="F36" s="9">
        <v>9.0914160637223407E-2</v>
      </c>
      <c r="G36" s="9">
        <v>0.90908583936277654</v>
      </c>
      <c r="H36" s="9">
        <v>2.2108490983806268</v>
      </c>
      <c r="J36" s="9">
        <v>0.4089219330855019</v>
      </c>
      <c r="K36" s="9">
        <v>0</v>
      </c>
    </row>
    <row r="37" spans="1:11">
      <c r="A37">
        <v>50</v>
      </c>
      <c r="B37">
        <v>0</v>
      </c>
      <c r="C37">
        <v>0</v>
      </c>
      <c r="E37" s="9">
        <v>7</v>
      </c>
      <c r="F37" s="9">
        <v>0.19994220475673818</v>
      </c>
      <c r="G37" s="9">
        <v>-0.19994220475673818</v>
      </c>
      <c r="H37" s="9">
        <v>-0.48624895909116622</v>
      </c>
      <c r="J37" s="9">
        <v>0.48327137546468402</v>
      </c>
      <c r="K37" s="9">
        <v>0</v>
      </c>
    </row>
    <row r="38" spans="1:11">
      <c r="A38">
        <v>49</v>
      </c>
      <c r="B38">
        <v>1</v>
      </c>
      <c r="C38">
        <v>1</v>
      </c>
      <c r="E38" s="9">
        <v>8</v>
      </c>
      <c r="F38" s="9">
        <v>6.6696727431525105E-2</v>
      </c>
      <c r="G38" s="9">
        <v>-6.6696727431525105E-2</v>
      </c>
      <c r="H38" s="9">
        <v>-0.16220294423493078</v>
      </c>
      <c r="J38" s="9">
        <v>0.55762081784386619</v>
      </c>
      <c r="K38" s="9">
        <v>0</v>
      </c>
    </row>
    <row r="39" spans="1:11">
      <c r="A39">
        <v>46</v>
      </c>
      <c r="B39">
        <v>0</v>
      </c>
      <c r="C39">
        <v>0</v>
      </c>
      <c r="E39" s="9">
        <v>9</v>
      </c>
      <c r="F39" s="9">
        <v>0.31542161843858951</v>
      </c>
      <c r="G39" s="9">
        <v>-0.31542161843858951</v>
      </c>
      <c r="H39" s="9">
        <v>-0.76708883863323696</v>
      </c>
      <c r="J39" s="9">
        <v>0.63197026022304836</v>
      </c>
      <c r="K39" s="9">
        <v>0</v>
      </c>
    </row>
    <row r="40" spans="1:11">
      <c r="A40">
        <v>26</v>
      </c>
      <c r="B40">
        <v>1</v>
      </c>
      <c r="C40">
        <v>1</v>
      </c>
      <c r="E40" s="9">
        <v>10</v>
      </c>
      <c r="F40" s="9">
        <v>0.19751054249739386</v>
      </c>
      <c r="G40" s="9">
        <v>-0.19751054249739386</v>
      </c>
      <c r="H40" s="9">
        <v>-0.48033528396736724</v>
      </c>
      <c r="J40" s="9">
        <v>0.70631970260223054</v>
      </c>
      <c r="K40" s="9">
        <v>0</v>
      </c>
    </row>
    <row r="41" spans="1:11">
      <c r="A41">
        <v>22</v>
      </c>
      <c r="B41">
        <v>0</v>
      </c>
      <c r="C41">
        <v>0</v>
      </c>
      <c r="E41" s="9">
        <v>11</v>
      </c>
      <c r="F41" s="9">
        <v>0.36871980936867477</v>
      </c>
      <c r="G41" s="9">
        <v>0.63128019063132523</v>
      </c>
      <c r="H41" s="9">
        <v>1.5352403258872744</v>
      </c>
      <c r="J41" s="9">
        <v>0.78066914498141271</v>
      </c>
      <c r="K41" s="9">
        <v>0</v>
      </c>
    </row>
    <row r="42" spans="1:11">
      <c r="A42">
        <v>33</v>
      </c>
      <c r="B42">
        <v>1</v>
      </c>
      <c r="C42">
        <v>1</v>
      </c>
      <c r="E42" s="9">
        <v>12</v>
      </c>
      <c r="F42" s="9">
        <v>0.17086144703235123</v>
      </c>
      <c r="G42" s="9">
        <v>0.82913855296764871</v>
      </c>
      <c r="H42" s="9">
        <v>2.0164214894668855</v>
      </c>
      <c r="J42" s="9">
        <v>0.85501858736059488</v>
      </c>
      <c r="K42" s="9">
        <v>0</v>
      </c>
    </row>
    <row r="43" spans="1:11">
      <c r="A43">
        <v>35</v>
      </c>
      <c r="B43">
        <v>1</v>
      </c>
      <c r="C43">
        <v>0</v>
      </c>
      <c r="E43" s="9">
        <v>13</v>
      </c>
      <c r="F43" s="9">
        <v>0.12887795018329123</v>
      </c>
      <c r="G43" s="9">
        <v>-0.12887795018329123</v>
      </c>
      <c r="H43" s="9">
        <v>-0.31342441783450742</v>
      </c>
      <c r="J43" s="9">
        <v>0.92936802973977695</v>
      </c>
      <c r="K43" s="9">
        <v>0</v>
      </c>
    </row>
    <row r="44" spans="1:11">
      <c r="A44">
        <v>43</v>
      </c>
      <c r="B44">
        <v>0</v>
      </c>
      <c r="C44">
        <v>0</v>
      </c>
      <c r="E44" s="9">
        <v>14</v>
      </c>
      <c r="F44" s="9">
        <v>0.35095374572531302</v>
      </c>
      <c r="G44" s="9">
        <v>0.64904625427468698</v>
      </c>
      <c r="H44" s="9">
        <v>1.5784464612014393</v>
      </c>
      <c r="J44" s="9">
        <v>1.003717472118959</v>
      </c>
      <c r="K44" s="9">
        <v>0</v>
      </c>
    </row>
    <row r="45" spans="1:11">
      <c r="A45">
        <v>27</v>
      </c>
      <c r="B45">
        <v>0</v>
      </c>
      <c r="C45">
        <v>0</v>
      </c>
      <c r="E45" s="9">
        <v>15</v>
      </c>
      <c r="F45" s="9">
        <v>0.41958633803941564</v>
      </c>
      <c r="G45" s="9">
        <v>-0.41958633803941564</v>
      </c>
      <c r="H45" s="9">
        <v>-1.0204119753944263</v>
      </c>
      <c r="J45" s="9">
        <v>1.0780669144981412</v>
      </c>
      <c r="K45" s="9">
        <v>0</v>
      </c>
    </row>
    <row r="46" spans="1:11">
      <c r="A46">
        <v>46</v>
      </c>
      <c r="B46">
        <v>1</v>
      </c>
      <c r="C46">
        <v>0</v>
      </c>
      <c r="E46" s="9">
        <v>16</v>
      </c>
      <c r="F46" s="9">
        <v>0.22415963796243649</v>
      </c>
      <c r="G46" s="9">
        <v>-0.22415963796243649</v>
      </c>
      <c r="H46" s="9">
        <v>-0.54514448693861439</v>
      </c>
      <c r="J46" s="9">
        <v>1.1524163568773234</v>
      </c>
      <c r="K46" s="9">
        <v>0</v>
      </c>
    </row>
    <row r="47" spans="1:11">
      <c r="A47">
        <v>42</v>
      </c>
      <c r="B47">
        <v>0</v>
      </c>
      <c r="C47">
        <v>1</v>
      </c>
      <c r="E47" s="9">
        <v>17</v>
      </c>
      <c r="F47" s="9">
        <v>0.36628814710933044</v>
      </c>
      <c r="G47" s="9">
        <v>-0.36628814710933044</v>
      </c>
      <c r="H47" s="9">
        <v>-0.89079356945193222</v>
      </c>
      <c r="J47" s="9">
        <v>1.2267657992565055</v>
      </c>
      <c r="K47" s="9">
        <v>0</v>
      </c>
    </row>
    <row r="48" spans="1:11">
      <c r="A48">
        <v>43</v>
      </c>
      <c r="B48">
        <v>0</v>
      </c>
      <c r="C48">
        <v>1</v>
      </c>
      <c r="E48" s="9">
        <v>18</v>
      </c>
      <c r="F48" s="9">
        <v>0.40182027439605389</v>
      </c>
      <c r="G48" s="9">
        <v>-0.40182027439605389</v>
      </c>
      <c r="H48" s="9">
        <v>-0.97720584008026157</v>
      </c>
      <c r="J48" s="9">
        <v>1.3011152416356877</v>
      </c>
      <c r="K48" s="9">
        <v>0</v>
      </c>
    </row>
    <row r="49" spans="1:11">
      <c r="A49">
        <v>31</v>
      </c>
      <c r="B49">
        <v>0</v>
      </c>
      <c r="C49">
        <v>1</v>
      </c>
      <c r="E49" s="9">
        <v>19</v>
      </c>
      <c r="F49" s="9">
        <v>0.19751054249739386</v>
      </c>
      <c r="G49" s="9">
        <v>-0.19751054249739386</v>
      </c>
      <c r="H49" s="9">
        <v>-0.48033528396736724</v>
      </c>
      <c r="J49" s="9">
        <v>1.3754646840148699</v>
      </c>
      <c r="K49" s="9">
        <v>0</v>
      </c>
    </row>
    <row r="50" spans="1:11">
      <c r="A50">
        <v>29</v>
      </c>
      <c r="B50">
        <v>0</v>
      </c>
      <c r="C50">
        <v>0</v>
      </c>
      <c r="E50" s="9">
        <v>20</v>
      </c>
      <c r="F50" s="9">
        <v>0.21770826840009994</v>
      </c>
      <c r="G50" s="9">
        <v>-0.21770826840009994</v>
      </c>
      <c r="H50" s="9">
        <v>-0.52945509440533101</v>
      </c>
      <c r="J50" s="9">
        <v>1.449814126394052</v>
      </c>
      <c r="K50" s="9">
        <v>0</v>
      </c>
    </row>
    <row r="51" spans="1:11">
      <c r="A51">
        <v>28</v>
      </c>
      <c r="B51">
        <v>0</v>
      </c>
      <c r="C51">
        <v>0</v>
      </c>
      <c r="E51" s="9">
        <v>21</v>
      </c>
      <c r="F51" s="9">
        <v>0.41070330621773482</v>
      </c>
      <c r="G51" s="9">
        <v>0.58929669378226524</v>
      </c>
      <c r="H51" s="9">
        <v>1.4331386627256617</v>
      </c>
      <c r="J51" s="9">
        <v>1.5241635687732342</v>
      </c>
      <c r="K51" s="9">
        <v>0</v>
      </c>
    </row>
    <row r="52" spans="1:11">
      <c r="A52">
        <v>27</v>
      </c>
      <c r="B52">
        <v>0</v>
      </c>
      <c r="C52">
        <v>0</v>
      </c>
      <c r="E52" s="9">
        <v>22</v>
      </c>
      <c r="F52" s="9">
        <v>0.27988949115186607</v>
      </c>
      <c r="G52" s="9">
        <v>-0.27988949115186607</v>
      </c>
      <c r="H52" s="9">
        <v>-0.68067656800490761</v>
      </c>
      <c r="J52" s="9">
        <v>1.5985130111524164</v>
      </c>
      <c r="K52" s="9">
        <v>0</v>
      </c>
    </row>
    <row r="53" spans="1:11">
      <c r="A53">
        <v>29</v>
      </c>
      <c r="B53">
        <v>0</v>
      </c>
      <c r="C53">
        <v>0</v>
      </c>
      <c r="E53" s="9">
        <v>23</v>
      </c>
      <c r="F53" s="9">
        <v>0.38405421075269214</v>
      </c>
      <c r="G53" s="9">
        <v>-0.38405421075269214</v>
      </c>
      <c r="H53" s="9">
        <v>-0.93399970476609684</v>
      </c>
      <c r="J53" s="9">
        <v>1.6728624535315986</v>
      </c>
      <c r="K53" s="9">
        <v>0</v>
      </c>
    </row>
    <row r="54" spans="1:11">
      <c r="A54">
        <v>27</v>
      </c>
      <c r="B54">
        <v>0</v>
      </c>
      <c r="C54">
        <v>0</v>
      </c>
      <c r="E54" s="9">
        <v>24</v>
      </c>
      <c r="F54" s="9">
        <v>0.28634086071420256</v>
      </c>
      <c r="G54" s="9">
        <v>0.71365913928579738</v>
      </c>
      <c r="H54" s="9">
        <v>1.7355816099248147</v>
      </c>
      <c r="J54" s="9">
        <v>1.7472118959107807</v>
      </c>
      <c r="K54" s="9">
        <v>0</v>
      </c>
    </row>
    <row r="55" spans="1:11">
      <c r="A55">
        <v>57</v>
      </c>
      <c r="B55">
        <v>0</v>
      </c>
      <c r="C55">
        <v>1</v>
      </c>
      <c r="E55" s="9">
        <v>25</v>
      </c>
      <c r="F55" s="9">
        <v>0.10222885471824861</v>
      </c>
      <c r="G55" s="9">
        <v>-0.10222885471824861</v>
      </c>
      <c r="H55" s="9">
        <v>-0.24861521486326027</v>
      </c>
      <c r="J55" s="9">
        <v>1.8215613382899627</v>
      </c>
      <c r="K55" s="9">
        <v>0</v>
      </c>
    </row>
    <row r="56" spans="1:11">
      <c r="A56">
        <v>22</v>
      </c>
      <c r="B56">
        <v>1</v>
      </c>
      <c r="C56">
        <v>0</v>
      </c>
      <c r="E56" s="9">
        <v>26</v>
      </c>
      <c r="F56" s="9">
        <v>0.25080873342747911</v>
      </c>
      <c r="G56" s="9">
        <v>-0.25080873342747911</v>
      </c>
      <c r="H56" s="9">
        <v>-0.60995368990986143</v>
      </c>
      <c r="J56" s="9">
        <v>1.8959107806691449</v>
      </c>
      <c r="K56" s="9">
        <v>0</v>
      </c>
    </row>
    <row r="57" spans="1:11">
      <c r="A57">
        <v>31</v>
      </c>
      <c r="B57">
        <v>0</v>
      </c>
      <c r="C57">
        <v>0</v>
      </c>
      <c r="E57" s="9">
        <v>27</v>
      </c>
      <c r="F57" s="9">
        <v>0.36871980936867477</v>
      </c>
      <c r="G57" s="9">
        <v>-0.36871980936867477</v>
      </c>
      <c r="H57" s="9">
        <v>-0.89670724457573125</v>
      </c>
      <c r="J57" s="9">
        <v>1.970260223048327</v>
      </c>
      <c r="K57" s="9">
        <v>0</v>
      </c>
    </row>
    <row r="58" spans="1:11">
      <c r="A58">
        <v>28</v>
      </c>
      <c r="B58">
        <v>1</v>
      </c>
      <c r="C58">
        <v>0</v>
      </c>
      <c r="E58" s="9">
        <v>28</v>
      </c>
      <c r="F58" s="9">
        <v>0.33963905164428781</v>
      </c>
      <c r="G58" s="9">
        <v>-0.33963905164428781</v>
      </c>
      <c r="H58" s="9">
        <v>-0.82598436648068507</v>
      </c>
      <c r="J58" s="9">
        <v>2.0446096654275094</v>
      </c>
      <c r="K58" s="9">
        <v>0</v>
      </c>
    </row>
    <row r="59" spans="1:11">
      <c r="A59">
        <v>44</v>
      </c>
      <c r="B59">
        <v>1</v>
      </c>
      <c r="C59">
        <v>1</v>
      </c>
      <c r="E59" s="9">
        <v>29</v>
      </c>
      <c r="F59" s="9">
        <v>0.10222885471824861</v>
      </c>
      <c r="G59" s="9">
        <v>-0.10222885471824861</v>
      </c>
      <c r="H59" s="9">
        <v>-0.24861521486326027</v>
      </c>
      <c r="J59" s="9">
        <v>2.1189591078066914</v>
      </c>
      <c r="K59" s="9">
        <v>0</v>
      </c>
    </row>
    <row r="60" spans="1:11">
      <c r="A60">
        <v>46</v>
      </c>
      <c r="B60">
        <v>0</v>
      </c>
      <c r="C60">
        <v>0</v>
      </c>
      <c r="E60" s="9">
        <v>30</v>
      </c>
      <c r="F60" s="9">
        <v>0.31542161843858951</v>
      </c>
      <c r="G60" s="9">
        <v>-0.31542161843858951</v>
      </c>
      <c r="H60" s="9">
        <v>-0.76708883863323696</v>
      </c>
      <c r="J60" s="9">
        <v>2.1933085501858738</v>
      </c>
      <c r="K60" s="9">
        <v>0</v>
      </c>
    </row>
    <row r="61" spans="1:11">
      <c r="A61">
        <v>28</v>
      </c>
      <c r="B61">
        <v>0</v>
      </c>
      <c r="C61">
        <v>1</v>
      </c>
      <c r="E61" s="9">
        <v>31</v>
      </c>
      <c r="F61" s="9">
        <v>0.26212342750850431</v>
      </c>
      <c r="G61" s="9">
        <v>0.73787657249149574</v>
      </c>
      <c r="H61" s="9">
        <v>1.794477137772263</v>
      </c>
      <c r="J61" s="9">
        <v>2.2676579925650557</v>
      </c>
      <c r="K61" s="9">
        <v>0</v>
      </c>
    </row>
    <row r="62" spans="1:11">
      <c r="A62">
        <v>47</v>
      </c>
      <c r="B62">
        <v>1</v>
      </c>
      <c r="C62">
        <v>0</v>
      </c>
      <c r="E62" s="9">
        <v>32</v>
      </c>
      <c r="F62" s="9">
        <v>0.18862751067571298</v>
      </c>
      <c r="G62" s="9">
        <v>-0.18862751067571298</v>
      </c>
      <c r="H62" s="9">
        <v>-0.45873221631028488</v>
      </c>
      <c r="J62" s="9">
        <v>2.3420074349442381</v>
      </c>
      <c r="K62" s="9">
        <v>0</v>
      </c>
    </row>
    <row r="63" spans="1:11">
      <c r="A63">
        <v>28</v>
      </c>
      <c r="B63">
        <v>0</v>
      </c>
      <c r="C63">
        <v>0</v>
      </c>
      <c r="E63" s="9">
        <v>33</v>
      </c>
      <c r="F63" s="9">
        <v>0.11111188653992948</v>
      </c>
      <c r="G63" s="9">
        <v>-0.11111188653992948</v>
      </c>
      <c r="H63" s="9">
        <v>-0.27021828252034263</v>
      </c>
      <c r="J63" s="9">
        <v>2.4163568773234201</v>
      </c>
      <c r="K63" s="9">
        <v>0</v>
      </c>
    </row>
    <row r="64" spans="1:11">
      <c r="A64">
        <v>31</v>
      </c>
      <c r="B64">
        <v>0</v>
      </c>
      <c r="C64">
        <v>0</v>
      </c>
      <c r="E64" s="9">
        <v>34</v>
      </c>
      <c r="F64" s="9">
        <v>0.18862751067571298</v>
      </c>
      <c r="G64" s="9">
        <v>0.81137248932428707</v>
      </c>
      <c r="H64" s="9">
        <v>1.9732153541527209</v>
      </c>
      <c r="J64" s="9">
        <v>2.490706319702602</v>
      </c>
      <c r="K64" s="9">
        <v>0</v>
      </c>
    </row>
    <row r="65" spans="1:11">
      <c r="A65">
        <v>47</v>
      </c>
      <c r="B65">
        <v>1</v>
      </c>
      <c r="C65">
        <v>0</v>
      </c>
      <c r="E65" s="9">
        <v>35</v>
      </c>
      <c r="F65" s="9">
        <v>0.14664401382665299</v>
      </c>
      <c r="G65" s="9">
        <v>-0.14664401382665299</v>
      </c>
      <c r="H65" s="9">
        <v>-0.35663055314867215</v>
      </c>
      <c r="J65" s="9">
        <v>2.5650557620817844</v>
      </c>
      <c r="K65" s="9">
        <v>0</v>
      </c>
    </row>
    <row r="66" spans="1:11">
      <c r="A66">
        <v>53</v>
      </c>
      <c r="B66">
        <v>0</v>
      </c>
      <c r="C66">
        <v>0</v>
      </c>
      <c r="E66" s="9">
        <v>36</v>
      </c>
      <c r="F66" s="9">
        <v>0.39293724257437307</v>
      </c>
      <c r="G66" s="9">
        <v>0.60706275742562688</v>
      </c>
      <c r="H66" s="9">
        <v>1.4763447980398263</v>
      </c>
      <c r="J66" s="9">
        <v>2.6394052044609664</v>
      </c>
      <c r="K66" s="9">
        <v>0</v>
      </c>
    </row>
    <row r="67" spans="1:11">
      <c r="A67">
        <v>29</v>
      </c>
      <c r="B67">
        <v>0</v>
      </c>
      <c r="C67">
        <v>0</v>
      </c>
      <c r="E67" s="9">
        <v>37</v>
      </c>
      <c r="F67" s="9">
        <v>0.35983677754699395</v>
      </c>
      <c r="G67" s="9">
        <v>-0.35983677754699395</v>
      </c>
      <c r="H67" s="9">
        <v>-0.87510417691864895</v>
      </c>
      <c r="J67" s="9">
        <v>2.7137546468401488</v>
      </c>
      <c r="K67" s="9">
        <v>0</v>
      </c>
    </row>
    <row r="68" spans="1:11">
      <c r="A68">
        <v>38</v>
      </c>
      <c r="B68">
        <v>0</v>
      </c>
      <c r="C68">
        <v>0</v>
      </c>
      <c r="E68" s="9">
        <v>38</v>
      </c>
      <c r="F68" s="9">
        <v>0.33075601982260694</v>
      </c>
      <c r="G68" s="9">
        <v>0.66924398017739306</v>
      </c>
      <c r="H68" s="9">
        <v>1.627566271639403</v>
      </c>
      <c r="J68" s="9">
        <v>2.7881040892193307</v>
      </c>
      <c r="K68" s="9">
        <v>0</v>
      </c>
    </row>
    <row r="69" spans="1:11">
      <c r="A69">
        <v>29</v>
      </c>
      <c r="B69">
        <v>1</v>
      </c>
      <c r="C69">
        <v>1</v>
      </c>
      <c r="E69" s="9">
        <v>39</v>
      </c>
      <c r="F69" s="9">
        <v>0.31298995617924519</v>
      </c>
      <c r="G69" s="9">
        <v>-0.31298995617924519</v>
      </c>
      <c r="H69" s="9">
        <v>-0.76117516350943792</v>
      </c>
      <c r="J69" s="9">
        <v>2.8624535315985131</v>
      </c>
      <c r="K69" s="9">
        <v>0</v>
      </c>
    </row>
    <row r="70" spans="1:11">
      <c r="A70">
        <v>22</v>
      </c>
      <c r="B70">
        <v>0</v>
      </c>
      <c r="C70">
        <v>0</v>
      </c>
      <c r="E70" s="9">
        <v>40</v>
      </c>
      <c r="F70" s="9">
        <v>0.17329310929169561</v>
      </c>
      <c r="G70" s="9">
        <v>-0.17329310929169561</v>
      </c>
      <c r="H70" s="9">
        <v>-0.42143975611991924</v>
      </c>
      <c r="J70" s="9">
        <v>2.9368029739776951</v>
      </c>
      <c r="K70" s="9">
        <v>0</v>
      </c>
    </row>
    <row r="71" spans="1:11">
      <c r="A71">
        <v>41</v>
      </c>
      <c r="B71">
        <v>0</v>
      </c>
      <c r="C71">
        <v>1</v>
      </c>
      <c r="E71" s="9">
        <v>41</v>
      </c>
      <c r="F71" s="9">
        <v>0.31542161843858951</v>
      </c>
      <c r="G71" s="9">
        <v>-0.31542161843858951</v>
      </c>
      <c r="H71" s="9">
        <v>-0.76708883863323696</v>
      </c>
      <c r="J71" s="9">
        <v>3.0111524163568775</v>
      </c>
      <c r="K71" s="9">
        <v>0</v>
      </c>
    </row>
    <row r="72" spans="1:11">
      <c r="A72">
        <v>40</v>
      </c>
      <c r="B72">
        <v>1</v>
      </c>
      <c r="C72">
        <v>0</v>
      </c>
      <c r="E72" s="9">
        <v>42</v>
      </c>
      <c r="F72" s="9">
        <v>0.21527660614075561</v>
      </c>
      <c r="G72" s="9">
        <v>-0.21527660614075561</v>
      </c>
      <c r="H72" s="9">
        <v>-0.52354141928153197</v>
      </c>
      <c r="J72" s="9">
        <v>3.0855018587360594</v>
      </c>
      <c r="K72" s="9">
        <v>0</v>
      </c>
    </row>
    <row r="73" spans="1:11">
      <c r="A73">
        <v>55</v>
      </c>
      <c r="B73">
        <v>1</v>
      </c>
      <c r="C73">
        <v>1</v>
      </c>
      <c r="E73" s="9">
        <v>43</v>
      </c>
      <c r="F73" s="9">
        <v>0.18217614111337649</v>
      </c>
      <c r="G73" s="9">
        <v>0.81782385888662357</v>
      </c>
      <c r="H73" s="9">
        <v>1.9889047466860041</v>
      </c>
      <c r="J73" s="9">
        <v>3.1598513011152418</v>
      </c>
      <c r="K73" s="9">
        <v>0</v>
      </c>
    </row>
    <row r="74" spans="1:11">
      <c r="A74">
        <v>49</v>
      </c>
      <c r="B74">
        <v>0</v>
      </c>
      <c r="C74">
        <v>0</v>
      </c>
      <c r="E74" s="9">
        <v>44</v>
      </c>
      <c r="F74" s="9">
        <v>0.17329310929169561</v>
      </c>
      <c r="G74" s="9">
        <v>0.82670689070830439</v>
      </c>
      <c r="H74" s="9">
        <v>2.0105078143430863</v>
      </c>
      <c r="J74" s="9">
        <v>3.2342007434944238</v>
      </c>
      <c r="K74" s="9">
        <v>0</v>
      </c>
    </row>
    <row r="75" spans="1:11">
      <c r="A75">
        <v>54</v>
      </c>
      <c r="B75">
        <v>0</v>
      </c>
      <c r="C75">
        <v>1</v>
      </c>
      <c r="E75" s="9">
        <v>45</v>
      </c>
      <c r="F75" s="9">
        <v>0.27988949115186607</v>
      </c>
      <c r="G75" s="9">
        <v>0.72011050884813388</v>
      </c>
      <c r="H75" s="9">
        <v>1.751271002458098</v>
      </c>
      <c r="J75" s="9">
        <v>3.3085501858736062</v>
      </c>
      <c r="K75" s="9">
        <v>0</v>
      </c>
    </row>
    <row r="76" spans="1:11">
      <c r="A76">
        <v>54</v>
      </c>
      <c r="B76">
        <v>1</v>
      </c>
      <c r="C76">
        <v>0</v>
      </c>
      <c r="E76" s="9">
        <v>46</v>
      </c>
      <c r="F76" s="9">
        <v>0.29765555479522782</v>
      </c>
      <c r="G76" s="9">
        <v>-0.29765555479522782</v>
      </c>
      <c r="H76" s="9">
        <v>-0.72388270331907234</v>
      </c>
      <c r="J76" s="9">
        <v>3.3828996282527881</v>
      </c>
      <c r="K76" s="9">
        <v>0</v>
      </c>
    </row>
    <row r="77" spans="1:11">
      <c r="A77">
        <v>39</v>
      </c>
      <c r="B77">
        <v>0</v>
      </c>
      <c r="C77">
        <v>1</v>
      </c>
      <c r="E77" s="9">
        <v>47</v>
      </c>
      <c r="F77" s="9">
        <v>0.30653858661690869</v>
      </c>
      <c r="G77" s="9">
        <v>-0.30653858661690869</v>
      </c>
      <c r="H77" s="9">
        <v>-0.74548577097615476</v>
      </c>
      <c r="J77" s="9">
        <v>3.4572490706319705</v>
      </c>
      <c r="K77" s="9">
        <v>0</v>
      </c>
    </row>
    <row r="78" spans="1:11">
      <c r="A78">
        <v>53</v>
      </c>
      <c r="B78">
        <v>1</v>
      </c>
      <c r="C78">
        <v>0</v>
      </c>
      <c r="E78" s="9">
        <v>48</v>
      </c>
      <c r="F78" s="9">
        <v>0.31542161843858951</v>
      </c>
      <c r="G78" s="9">
        <v>-0.31542161843858951</v>
      </c>
      <c r="H78" s="9">
        <v>-0.76708883863323696</v>
      </c>
      <c r="J78" s="9">
        <v>3.5315985130111525</v>
      </c>
      <c r="K78" s="9">
        <v>0</v>
      </c>
    </row>
    <row r="79" spans="1:11">
      <c r="A79">
        <v>41</v>
      </c>
      <c r="B79">
        <v>0</v>
      </c>
      <c r="C79">
        <v>0</v>
      </c>
      <c r="E79" s="9">
        <v>49</v>
      </c>
      <c r="F79" s="9">
        <v>0.29765555479522782</v>
      </c>
      <c r="G79" s="9">
        <v>-0.29765555479522782</v>
      </c>
      <c r="H79" s="9">
        <v>-0.72388270331907234</v>
      </c>
      <c r="J79" s="9">
        <v>3.6059479553903344</v>
      </c>
      <c r="K79" s="9">
        <v>0</v>
      </c>
    </row>
    <row r="80" spans="1:11">
      <c r="A80">
        <v>25</v>
      </c>
      <c r="B80">
        <v>0</v>
      </c>
      <c r="C80">
        <v>0</v>
      </c>
      <c r="E80" s="9">
        <v>50</v>
      </c>
      <c r="F80" s="9">
        <v>0.31542161843858951</v>
      </c>
      <c r="G80" s="9">
        <v>-0.31542161843858951</v>
      </c>
      <c r="H80" s="9">
        <v>-0.76708883863323696</v>
      </c>
      <c r="J80" s="9">
        <v>3.6802973977695168</v>
      </c>
      <c r="K80" s="9">
        <v>0</v>
      </c>
    </row>
    <row r="81" spans="1:11">
      <c r="A81">
        <v>21</v>
      </c>
      <c r="B81">
        <v>1</v>
      </c>
      <c r="C81">
        <v>1</v>
      </c>
      <c r="E81" s="9">
        <v>51</v>
      </c>
      <c r="F81" s="9">
        <v>4.8930663788163353E-2</v>
      </c>
      <c r="G81" s="9">
        <v>0.95106933621183665</v>
      </c>
      <c r="H81" s="9">
        <v>2.3129507615422398</v>
      </c>
      <c r="J81" s="9">
        <v>3.7546468401486988</v>
      </c>
      <c r="K81" s="9">
        <v>0</v>
      </c>
    </row>
    <row r="82" spans="1:11">
      <c r="A82">
        <v>22</v>
      </c>
      <c r="B82">
        <v>1</v>
      </c>
      <c r="C82">
        <v>0</v>
      </c>
      <c r="E82" s="9">
        <v>52</v>
      </c>
      <c r="F82" s="9">
        <v>0.42846936986109657</v>
      </c>
      <c r="G82" s="9">
        <v>-0.42846936986109657</v>
      </c>
      <c r="H82" s="9">
        <v>-1.0420150430515087</v>
      </c>
      <c r="J82" s="9">
        <v>3.8289962825278812</v>
      </c>
      <c r="K82" s="9">
        <v>0</v>
      </c>
    </row>
    <row r="83" spans="1:11">
      <c r="A83">
        <v>39</v>
      </c>
      <c r="B83">
        <v>0</v>
      </c>
      <c r="C83">
        <v>1</v>
      </c>
      <c r="E83" s="9">
        <v>53</v>
      </c>
      <c r="F83" s="9">
        <v>0.27988949115186607</v>
      </c>
      <c r="G83" s="9">
        <v>-0.27988949115186607</v>
      </c>
      <c r="H83" s="9">
        <v>-0.68067656800490761</v>
      </c>
      <c r="J83" s="9">
        <v>3.9033457249070631</v>
      </c>
      <c r="K83" s="9">
        <v>0</v>
      </c>
    </row>
    <row r="84" spans="1:11">
      <c r="A84">
        <v>49</v>
      </c>
      <c r="B84">
        <v>0</v>
      </c>
      <c r="C84">
        <v>1</v>
      </c>
      <c r="E84" s="9">
        <v>54</v>
      </c>
      <c r="F84" s="9">
        <v>0.37517117893101132</v>
      </c>
      <c r="G84" s="9">
        <v>-0.37517117893101132</v>
      </c>
      <c r="H84" s="9">
        <v>-0.91239663710901453</v>
      </c>
      <c r="J84" s="9">
        <v>3.9776951672862455</v>
      </c>
      <c r="K84" s="9">
        <v>0</v>
      </c>
    </row>
    <row r="85" spans="1:11">
      <c r="A85">
        <v>47</v>
      </c>
      <c r="B85">
        <v>1</v>
      </c>
      <c r="C85">
        <v>0</v>
      </c>
      <c r="E85" s="9">
        <v>55</v>
      </c>
      <c r="F85" s="9">
        <v>0.23304266978411736</v>
      </c>
      <c r="G85" s="9">
        <v>0.76695733021588264</v>
      </c>
      <c r="H85" s="9">
        <v>1.865200015867309</v>
      </c>
      <c r="J85" s="9">
        <v>4.0520446096654279</v>
      </c>
      <c r="K85" s="9">
        <v>0</v>
      </c>
    </row>
    <row r="86" spans="1:11">
      <c r="A86">
        <v>39</v>
      </c>
      <c r="B86">
        <v>1</v>
      </c>
      <c r="C86">
        <v>0</v>
      </c>
      <c r="E86" s="9">
        <v>56</v>
      </c>
      <c r="F86" s="9">
        <v>0.14664401382665299</v>
      </c>
      <c r="G86" s="9">
        <v>-0.14664401382665299</v>
      </c>
      <c r="H86" s="9">
        <v>-0.35663055314867215</v>
      </c>
      <c r="J86" s="9">
        <v>4.1263940520446099</v>
      </c>
      <c r="K86" s="9">
        <v>0</v>
      </c>
    </row>
    <row r="87" spans="1:11">
      <c r="A87">
        <v>20</v>
      </c>
      <c r="B87">
        <v>1</v>
      </c>
      <c r="C87">
        <v>0</v>
      </c>
      <c r="E87" s="9">
        <v>57</v>
      </c>
      <c r="F87" s="9">
        <v>0.30653858661690869</v>
      </c>
      <c r="G87" s="9">
        <v>0.69346141338309131</v>
      </c>
      <c r="H87" s="9">
        <v>1.6864617994868509</v>
      </c>
      <c r="J87" s="9">
        <v>4.2007434944237918</v>
      </c>
      <c r="K87" s="9">
        <v>0</v>
      </c>
    </row>
    <row r="88" spans="1:11">
      <c r="A88">
        <v>32</v>
      </c>
      <c r="B88">
        <v>0</v>
      </c>
      <c r="C88">
        <v>0</v>
      </c>
      <c r="E88" s="9">
        <v>58</v>
      </c>
      <c r="F88" s="9">
        <v>0.20639357431907474</v>
      </c>
      <c r="G88" s="9">
        <v>-0.20639357431907474</v>
      </c>
      <c r="H88" s="9">
        <v>-0.50193835162444955</v>
      </c>
      <c r="J88" s="9">
        <v>4.2750929368029738</v>
      </c>
      <c r="K88" s="9">
        <v>0</v>
      </c>
    </row>
    <row r="89" spans="1:11">
      <c r="A89">
        <v>20</v>
      </c>
      <c r="B89">
        <v>1</v>
      </c>
      <c r="C89">
        <v>1</v>
      </c>
      <c r="E89" s="9">
        <v>59</v>
      </c>
      <c r="F89" s="9">
        <v>0.30653858661690869</v>
      </c>
      <c r="G89" s="9">
        <v>-0.30653858661690869</v>
      </c>
      <c r="H89" s="9">
        <v>-0.74548577097615476</v>
      </c>
      <c r="J89" s="9">
        <v>4.3494423791821566</v>
      </c>
      <c r="K89" s="9">
        <v>0</v>
      </c>
    </row>
    <row r="90" spans="1:11">
      <c r="A90">
        <v>22</v>
      </c>
      <c r="B90">
        <v>0</v>
      </c>
      <c r="C90">
        <v>1</v>
      </c>
      <c r="E90" s="9">
        <v>60</v>
      </c>
      <c r="F90" s="9">
        <v>0.27988949115186607</v>
      </c>
      <c r="G90" s="9">
        <v>-0.27988949115186607</v>
      </c>
      <c r="H90" s="9">
        <v>-0.68067656800490761</v>
      </c>
      <c r="J90" s="9">
        <v>4.4237918215613385</v>
      </c>
      <c r="K90" s="9">
        <v>0</v>
      </c>
    </row>
    <row r="91" spans="1:11">
      <c r="A91">
        <v>43</v>
      </c>
      <c r="B91">
        <v>0</v>
      </c>
      <c r="C91">
        <v>0</v>
      </c>
      <c r="E91" s="9">
        <v>61</v>
      </c>
      <c r="F91" s="9">
        <v>0.20639357431907474</v>
      </c>
      <c r="G91" s="9">
        <v>-0.20639357431907474</v>
      </c>
      <c r="H91" s="9">
        <v>-0.50193835162444955</v>
      </c>
      <c r="J91" s="9">
        <v>4.4981412639405205</v>
      </c>
      <c r="K91" s="9">
        <v>0</v>
      </c>
    </row>
    <row r="92" spans="1:11">
      <c r="A92">
        <v>33</v>
      </c>
      <c r="B92">
        <v>0</v>
      </c>
      <c r="C92">
        <v>0</v>
      </c>
      <c r="E92" s="9">
        <v>62</v>
      </c>
      <c r="F92" s="9">
        <v>8.4462791074886856E-2</v>
      </c>
      <c r="G92" s="9">
        <v>-8.4462791074886856E-2</v>
      </c>
      <c r="H92" s="9">
        <v>-0.20540907954909554</v>
      </c>
      <c r="J92" s="9">
        <v>4.5724907063197024</v>
      </c>
      <c r="K92" s="9">
        <v>0</v>
      </c>
    </row>
    <row r="93" spans="1:11">
      <c r="A93">
        <v>53</v>
      </c>
      <c r="B93">
        <v>0</v>
      </c>
      <c r="C93">
        <v>0</v>
      </c>
      <c r="E93" s="9">
        <v>63</v>
      </c>
      <c r="F93" s="9">
        <v>0.29765555479522782</v>
      </c>
      <c r="G93" s="9">
        <v>-0.29765555479522782</v>
      </c>
      <c r="H93" s="9">
        <v>-0.72388270331907234</v>
      </c>
      <c r="J93" s="9">
        <v>4.6468401486988853</v>
      </c>
      <c r="K93" s="9">
        <v>0</v>
      </c>
    </row>
    <row r="94" spans="1:11">
      <c r="A94">
        <v>47</v>
      </c>
      <c r="B94">
        <v>1</v>
      </c>
      <c r="C94">
        <v>0</v>
      </c>
      <c r="E94" s="9">
        <v>64</v>
      </c>
      <c r="F94" s="9">
        <v>0.21770826840009994</v>
      </c>
      <c r="G94" s="9">
        <v>-0.21770826840009994</v>
      </c>
      <c r="H94" s="9">
        <v>-0.52945509440533101</v>
      </c>
      <c r="J94" s="9">
        <v>4.7211895910780672</v>
      </c>
      <c r="K94" s="9">
        <v>0</v>
      </c>
    </row>
    <row r="95" spans="1:11">
      <c r="A95">
        <v>39</v>
      </c>
      <c r="B95">
        <v>0</v>
      </c>
      <c r="C95">
        <v>0</v>
      </c>
      <c r="E95" s="9">
        <v>65</v>
      </c>
      <c r="F95" s="9">
        <v>0.36628814710933044</v>
      </c>
      <c r="G95" s="9">
        <v>0.63371185289066956</v>
      </c>
      <c r="H95" s="9">
        <v>1.5411540010110736</v>
      </c>
      <c r="J95" s="9">
        <v>4.7955390334572492</v>
      </c>
      <c r="K95" s="9">
        <v>0</v>
      </c>
    </row>
    <row r="96" spans="1:11">
      <c r="A96">
        <v>34</v>
      </c>
      <c r="B96">
        <v>0</v>
      </c>
      <c r="C96">
        <v>0</v>
      </c>
      <c r="E96" s="9">
        <v>66</v>
      </c>
      <c r="F96" s="9">
        <v>0.35983677754699395</v>
      </c>
      <c r="G96" s="9">
        <v>-0.35983677754699395</v>
      </c>
      <c r="H96" s="9">
        <v>-0.87510417691864895</v>
      </c>
      <c r="J96" s="9">
        <v>4.8698884758364311</v>
      </c>
      <c r="K96" s="9">
        <v>0</v>
      </c>
    </row>
    <row r="97" spans="1:11">
      <c r="A97">
        <v>40</v>
      </c>
      <c r="B97">
        <v>0</v>
      </c>
      <c r="C97">
        <v>1</v>
      </c>
      <c r="E97" s="9">
        <v>67</v>
      </c>
      <c r="F97" s="9">
        <v>0.19105917293505736</v>
      </c>
      <c r="G97" s="9">
        <v>0.80894082706494264</v>
      </c>
      <c r="H97" s="9">
        <v>1.9673016790289217</v>
      </c>
      <c r="J97" s="9">
        <v>4.9442379182156131</v>
      </c>
      <c r="K97" s="9">
        <v>0</v>
      </c>
    </row>
    <row r="98" spans="1:11">
      <c r="A98">
        <v>55</v>
      </c>
      <c r="B98">
        <v>0</v>
      </c>
      <c r="C98">
        <v>1</v>
      </c>
      <c r="E98" s="9">
        <v>68</v>
      </c>
      <c r="F98" s="9">
        <v>0.26857479707084081</v>
      </c>
      <c r="G98" s="9">
        <v>-0.26857479707084081</v>
      </c>
      <c r="H98" s="9">
        <v>-0.65315982522402605</v>
      </c>
      <c r="J98" s="9">
        <v>5.0185873605947959</v>
      </c>
      <c r="K98" s="9">
        <v>0</v>
      </c>
    </row>
    <row r="99" spans="1:11">
      <c r="A99">
        <v>37</v>
      </c>
      <c r="B99">
        <v>1</v>
      </c>
      <c r="C99">
        <v>0</v>
      </c>
      <c r="E99" s="9">
        <v>69</v>
      </c>
      <c r="F99" s="9">
        <v>0.13532931974562773</v>
      </c>
      <c r="G99" s="9">
        <v>0.86467068025437221</v>
      </c>
      <c r="H99" s="9">
        <v>2.1028337600952147</v>
      </c>
      <c r="J99" s="9">
        <v>5.0929368029739779</v>
      </c>
      <c r="K99" s="9">
        <v>0</v>
      </c>
    </row>
    <row r="100" spans="1:11">
      <c r="A100">
        <v>55</v>
      </c>
      <c r="B100">
        <v>0</v>
      </c>
      <c r="C100">
        <v>0</v>
      </c>
      <c r="E100" s="9">
        <v>70</v>
      </c>
      <c r="F100" s="9">
        <v>0.11999491836161036</v>
      </c>
      <c r="G100" s="9">
        <v>-0.11999491836161036</v>
      </c>
      <c r="H100" s="9">
        <v>-0.291821350177425</v>
      </c>
      <c r="J100" s="9">
        <v>5.1672862453531598</v>
      </c>
      <c r="K100" s="9">
        <v>0</v>
      </c>
    </row>
    <row r="101" spans="1:11">
      <c r="A101">
        <v>36</v>
      </c>
      <c r="B101">
        <v>0</v>
      </c>
      <c r="C101">
        <v>0</v>
      </c>
      <c r="E101" s="9">
        <v>71</v>
      </c>
      <c r="F101" s="9">
        <v>7.557975925320598E-2</v>
      </c>
      <c r="G101" s="9">
        <v>0.92442024074679408</v>
      </c>
      <c r="H101" s="9">
        <v>2.2481415585709925</v>
      </c>
      <c r="J101" s="9">
        <v>5.2416356877323418</v>
      </c>
      <c r="K101" s="9">
        <v>0</v>
      </c>
    </row>
    <row r="102" spans="1:11">
      <c r="A102">
        <v>59</v>
      </c>
      <c r="B102">
        <v>1</v>
      </c>
      <c r="C102">
        <v>0</v>
      </c>
      <c r="E102" s="9">
        <v>72</v>
      </c>
      <c r="F102" s="9">
        <v>0.14421235156730861</v>
      </c>
      <c r="G102" s="9">
        <v>-0.14421235156730861</v>
      </c>
      <c r="H102" s="9">
        <v>-0.350716878024873</v>
      </c>
      <c r="J102" s="9">
        <v>5.3159851301115246</v>
      </c>
      <c r="K102" s="9">
        <v>0</v>
      </c>
    </row>
    <row r="103" spans="1:11">
      <c r="A103">
        <v>48</v>
      </c>
      <c r="B103">
        <v>0</v>
      </c>
      <c r="C103">
        <v>0</v>
      </c>
      <c r="E103" s="9">
        <v>73</v>
      </c>
      <c r="F103" s="9">
        <v>0.20882523657841906</v>
      </c>
      <c r="G103" s="9">
        <v>0.79117476342158088</v>
      </c>
      <c r="H103" s="9">
        <v>1.9240955437147569</v>
      </c>
      <c r="J103" s="9">
        <v>5.3903345724907066</v>
      </c>
      <c r="K103" s="9">
        <v>0</v>
      </c>
    </row>
    <row r="104" spans="1:11">
      <c r="A104">
        <v>34</v>
      </c>
      <c r="B104">
        <v>1</v>
      </c>
      <c r="C104">
        <v>0</v>
      </c>
      <c r="E104" s="9">
        <v>74</v>
      </c>
      <c r="F104" s="9">
        <v>0.15309538338898948</v>
      </c>
      <c r="G104" s="9">
        <v>-0.15309538338898948</v>
      </c>
      <c r="H104" s="9">
        <v>-0.37231994568195537</v>
      </c>
      <c r="J104" s="9">
        <v>5.4646840148698885</v>
      </c>
      <c r="K104" s="9">
        <v>0</v>
      </c>
    </row>
    <row r="105" spans="1:11">
      <c r="A105">
        <v>28</v>
      </c>
      <c r="B105">
        <v>0</v>
      </c>
      <c r="C105">
        <v>0</v>
      </c>
      <c r="E105" s="9">
        <v>75</v>
      </c>
      <c r="F105" s="9">
        <v>0.19105917293505736</v>
      </c>
      <c r="G105" s="9">
        <v>-0.19105917293505736</v>
      </c>
      <c r="H105" s="9">
        <v>-0.46464589143408402</v>
      </c>
      <c r="J105" s="9">
        <v>5.5390334572490705</v>
      </c>
      <c r="K105" s="9">
        <v>0</v>
      </c>
    </row>
    <row r="106" spans="1:11">
      <c r="A106">
        <v>47</v>
      </c>
      <c r="B106">
        <v>0</v>
      </c>
      <c r="C106">
        <v>0</v>
      </c>
      <c r="E106" s="9">
        <v>76</v>
      </c>
      <c r="F106" s="9">
        <v>0.33318768208195126</v>
      </c>
      <c r="G106" s="9">
        <v>-0.33318768208195126</v>
      </c>
      <c r="H106" s="9">
        <v>-0.81029497394740169</v>
      </c>
      <c r="J106" s="9">
        <v>5.6133828996282533</v>
      </c>
      <c r="K106" s="9">
        <v>0</v>
      </c>
    </row>
    <row r="107" spans="1:11">
      <c r="A107">
        <v>39</v>
      </c>
      <c r="B107">
        <v>0</v>
      </c>
      <c r="C107">
        <v>0</v>
      </c>
      <c r="E107" s="9">
        <v>77</v>
      </c>
      <c r="F107" s="9">
        <v>0.43735240168277739</v>
      </c>
      <c r="G107" s="9">
        <v>0.56264759831722255</v>
      </c>
      <c r="H107" s="9">
        <v>1.3683294597544144</v>
      </c>
      <c r="J107" s="9">
        <v>5.6877323420074353</v>
      </c>
      <c r="K107" s="9">
        <v>0</v>
      </c>
    </row>
    <row r="108" spans="1:11">
      <c r="A108">
        <v>45</v>
      </c>
      <c r="B108">
        <v>1</v>
      </c>
      <c r="C108">
        <v>0</v>
      </c>
      <c r="E108" s="9">
        <v>78</v>
      </c>
      <c r="F108" s="9">
        <v>0.42846936986109657</v>
      </c>
      <c r="G108" s="9">
        <v>-0.42846936986109657</v>
      </c>
      <c r="H108" s="9">
        <v>-1.0420150430515087</v>
      </c>
      <c r="J108" s="9">
        <v>5.7620817843866172</v>
      </c>
      <c r="K108" s="9">
        <v>0</v>
      </c>
    </row>
    <row r="109" spans="1:11">
      <c r="A109">
        <v>24</v>
      </c>
      <c r="B109">
        <v>0</v>
      </c>
      <c r="C109">
        <v>1</v>
      </c>
      <c r="E109" s="9">
        <v>79</v>
      </c>
      <c r="F109" s="9">
        <v>0.20882523657841906</v>
      </c>
      <c r="G109" s="9">
        <v>0.79117476342158088</v>
      </c>
      <c r="H109" s="9">
        <v>1.9240955437147569</v>
      </c>
      <c r="J109" s="9">
        <v>5.8364312267657992</v>
      </c>
      <c r="K109" s="9">
        <v>0</v>
      </c>
    </row>
    <row r="110" spans="1:11">
      <c r="A110">
        <v>56</v>
      </c>
      <c r="B110">
        <v>0</v>
      </c>
      <c r="C110">
        <v>0</v>
      </c>
      <c r="E110" s="9">
        <v>80</v>
      </c>
      <c r="F110" s="9">
        <v>0.11999491836161036</v>
      </c>
      <c r="G110" s="9">
        <v>0.88000508163838964</v>
      </c>
      <c r="H110" s="9">
        <v>2.1401262202855809</v>
      </c>
      <c r="J110" s="9">
        <v>5.910780669144982</v>
      </c>
      <c r="K110" s="9">
        <v>0</v>
      </c>
    </row>
    <row r="111" spans="1:11">
      <c r="A111">
        <v>33</v>
      </c>
      <c r="B111">
        <v>0</v>
      </c>
      <c r="C111">
        <v>0</v>
      </c>
      <c r="E111" s="9">
        <v>81</v>
      </c>
      <c r="F111" s="9">
        <v>0.20639357431907474</v>
      </c>
      <c r="G111" s="9">
        <v>-0.20639357431907474</v>
      </c>
      <c r="H111" s="9">
        <v>-0.50193835162444955</v>
      </c>
      <c r="J111" s="9">
        <v>5.985130111524164</v>
      </c>
      <c r="K111" s="9">
        <v>0</v>
      </c>
    </row>
    <row r="112" spans="1:11">
      <c r="A112">
        <v>33</v>
      </c>
      <c r="B112">
        <v>1</v>
      </c>
      <c r="C112">
        <v>1</v>
      </c>
      <c r="E112" s="9">
        <v>82</v>
      </c>
      <c r="F112" s="9">
        <v>0.27745782889252169</v>
      </c>
      <c r="G112" s="9">
        <v>-0.27745782889252169</v>
      </c>
      <c r="H112" s="9">
        <v>-0.67476289288110847</v>
      </c>
      <c r="J112" s="9">
        <v>6.0594795539033459</v>
      </c>
      <c r="K112" s="9">
        <v>0</v>
      </c>
    </row>
    <row r="113" spans="1:11">
      <c r="A113">
        <v>49</v>
      </c>
      <c r="B113">
        <v>0</v>
      </c>
      <c r="C113">
        <v>0</v>
      </c>
      <c r="E113" s="9">
        <v>83</v>
      </c>
      <c r="F113" s="9">
        <v>0.44623543350445827</v>
      </c>
      <c r="G113" s="9">
        <v>-0.44623543350445827</v>
      </c>
      <c r="H113" s="9">
        <v>-1.0852211783656733</v>
      </c>
      <c r="J113" s="9">
        <v>6.1338289962825279</v>
      </c>
      <c r="K113" s="9">
        <v>0</v>
      </c>
    </row>
    <row r="114" spans="1:11">
      <c r="A114">
        <v>29</v>
      </c>
      <c r="B114">
        <v>1</v>
      </c>
      <c r="C114">
        <v>0</v>
      </c>
      <c r="E114" s="9">
        <v>84</v>
      </c>
      <c r="F114" s="9">
        <v>0.27100645933018519</v>
      </c>
      <c r="G114" s="9">
        <v>-0.27100645933018519</v>
      </c>
      <c r="H114" s="9">
        <v>-0.65907350034782519</v>
      </c>
      <c r="J114" s="9">
        <v>6.2081784386617098</v>
      </c>
      <c r="K114" s="9">
        <v>0</v>
      </c>
    </row>
    <row r="115" spans="1:11">
      <c r="A115">
        <v>47</v>
      </c>
      <c r="B115">
        <v>1</v>
      </c>
      <c r="C115">
        <v>1</v>
      </c>
      <c r="E115" s="9">
        <v>85</v>
      </c>
      <c r="F115" s="9">
        <v>0.44623543350445827</v>
      </c>
      <c r="G115" s="9">
        <v>0.55376456649554173</v>
      </c>
      <c r="H115" s="9">
        <v>1.3467263920973322</v>
      </c>
      <c r="J115" s="9">
        <v>6.2825278810408927</v>
      </c>
      <c r="K115" s="9">
        <v>0</v>
      </c>
    </row>
    <row r="116" spans="1:11">
      <c r="A116">
        <v>55</v>
      </c>
      <c r="B116">
        <v>1</v>
      </c>
      <c r="C116">
        <v>0</v>
      </c>
      <c r="E116" s="9">
        <v>86</v>
      </c>
      <c r="F116" s="9">
        <v>0.35983677754699395</v>
      </c>
      <c r="G116" s="9">
        <v>0.64016322245300605</v>
      </c>
      <c r="H116" s="9">
        <v>1.5568433935443566</v>
      </c>
      <c r="J116" s="9">
        <v>6.3568773234200746</v>
      </c>
      <c r="K116" s="9">
        <v>0</v>
      </c>
    </row>
    <row r="117" spans="1:11">
      <c r="A117">
        <v>46</v>
      </c>
      <c r="B117">
        <v>1</v>
      </c>
      <c r="C117">
        <v>1</v>
      </c>
      <c r="E117" s="9">
        <v>87</v>
      </c>
      <c r="F117" s="9">
        <v>0.17329310929169561</v>
      </c>
      <c r="G117" s="9">
        <v>-0.17329310929169561</v>
      </c>
      <c r="H117" s="9">
        <v>-0.42143975611991924</v>
      </c>
      <c r="J117" s="9">
        <v>6.4312267657992566</v>
      </c>
      <c r="K117" s="9">
        <v>0</v>
      </c>
    </row>
    <row r="118" spans="1:11">
      <c r="A118">
        <v>39</v>
      </c>
      <c r="B118">
        <v>0</v>
      </c>
      <c r="C118">
        <v>0</v>
      </c>
      <c r="E118" s="9">
        <v>88</v>
      </c>
      <c r="F118" s="9">
        <v>0.26212342750850431</v>
      </c>
      <c r="G118" s="9">
        <v>-0.26212342750850431</v>
      </c>
      <c r="H118" s="9">
        <v>-0.63747043269074288</v>
      </c>
      <c r="J118" s="9">
        <v>6.5055762081784385</v>
      </c>
      <c r="K118" s="9">
        <v>0</v>
      </c>
    </row>
    <row r="119" spans="1:11">
      <c r="A119">
        <v>34</v>
      </c>
      <c r="B119">
        <v>1</v>
      </c>
      <c r="C119">
        <v>1</v>
      </c>
      <c r="E119" s="9">
        <v>89</v>
      </c>
      <c r="F119" s="9">
        <v>8.4462791074886856E-2</v>
      </c>
      <c r="G119" s="9">
        <v>-8.4462791074886856E-2</v>
      </c>
      <c r="H119" s="9">
        <v>-0.20540907954909554</v>
      </c>
      <c r="J119" s="9">
        <v>6.5799256505576214</v>
      </c>
      <c r="K119" s="9">
        <v>0</v>
      </c>
    </row>
    <row r="120" spans="1:11">
      <c r="A120">
        <v>50</v>
      </c>
      <c r="B120">
        <v>1</v>
      </c>
      <c r="C120">
        <v>0</v>
      </c>
      <c r="E120" s="9">
        <v>90</v>
      </c>
      <c r="F120" s="9">
        <v>0.20639357431907474</v>
      </c>
      <c r="G120" s="9">
        <v>-0.20639357431907474</v>
      </c>
      <c r="H120" s="9">
        <v>-0.50193835162444955</v>
      </c>
      <c r="J120" s="9">
        <v>6.6542750929368033</v>
      </c>
      <c r="K120" s="9">
        <v>0</v>
      </c>
    </row>
    <row r="121" spans="1:11">
      <c r="A121">
        <v>42</v>
      </c>
      <c r="B121">
        <v>1</v>
      </c>
      <c r="C121">
        <v>0</v>
      </c>
      <c r="E121" s="9">
        <v>91</v>
      </c>
      <c r="F121" s="9">
        <v>0.20882523657841906</v>
      </c>
      <c r="G121" s="9">
        <v>-0.20882523657841906</v>
      </c>
      <c r="H121" s="9">
        <v>-0.50785202674824859</v>
      </c>
      <c r="J121" s="9">
        <v>6.7286245353159853</v>
      </c>
      <c r="K121" s="9">
        <v>0</v>
      </c>
    </row>
    <row r="122" spans="1:11">
      <c r="A122">
        <v>35</v>
      </c>
      <c r="B122">
        <v>0</v>
      </c>
      <c r="C122">
        <v>0</v>
      </c>
      <c r="E122" s="9">
        <v>92</v>
      </c>
      <c r="F122" s="9">
        <v>0.25324039568682344</v>
      </c>
      <c r="G122" s="9">
        <v>-0.25324039568682344</v>
      </c>
      <c r="H122" s="9">
        <v>-0.61586736503366046</v>
      </c>
      <c r="J122" s="9">
        <v>6.8029739776951672</v>
      </c>
      <c r="K122" s="9">
        <v>0</v>
      </c>
    </row>
    <row r="123" spans="1:11">
      <c r="A123">
        <v>26</v>
      </c>
      <c r="B123">
        <v>0</v>
      </c>
      <c r="C123">
        <v>0</v>
      </c>
      <c r="E123" s="9">
        <v>93</v>
      </c>
      <c r="F123" s="9">
        <v>0.19994220475673818</v>
      </c>
      <c r="G123" s="9">
        <v>0.80005779524326182</v>
      </c>
      <c r="H123" s="9">
        <v>1.9456986113718395</v>
      </c>
      <c r="J123" s="9">
        <v>6.87732342007435</v>
      </c>
      <c r="K123" s="9">
        <v>0</v>
      </c>
    </row>
    <row r="124" spans="1:11">
      <c r="A124">
        <v>27</v>
      </c>
      <c r="B124">
        <v>0</v>
      </c>
      <c r="C124">
        <v>0</v>
      </c>
      <c r="E124" s="9">
        <v>94</v>
      </c>
      <c r="F124" s="9">
        <v>6.6696727431525105E-2</v>
      </c>
      <c r="G124" s="9">
        <v>0.9333032725684749</v>
      </c>
      <c r="H124" s="9">
        <v>2.2697446262280749</v>
      </c>
      <c r="J124" s="9">
        <v>6.951672862453532</v>
      </c>
      <c r="K124" s="9">
        <v>0</v>
      </c>
    </row>
    <row r="125" spans="1:11">
      <c r="A125">
        <v>25</v>
      </c>
      <c r="B125">
        <v>0</v>
      </c>
      <c r="C125">
        <v>0</v>
      </c>
      <c r="E125" s="9">
        <v>95</v>
      </c>
      <c r="F125" s="9">
        <v>0.29522389253588344</v>
      </c>
      <c r="G125" s="9">
        <v>-0.29522389253588344</v>
      </c>
      <c r="H125" s="9">
        <v>-0.7179690281952732</v>
      </c>
      <c r="J125" s="9">
        <v>7.0260223048327139</v>
      </c>
      <c r="K125" s="9">
        <v>0</v>
      </c>
    </row>
    <row r="126" spans="1:11">
      <c r="A126">
        <v>22</v>
      </c>
      <c r="B126">
        <v>0</v>
      </c>
      <c r="C126">
        <v>0</v>
      </c>
      <c r="E126" s="9">
        <v>96</v>
      </c>
      <c r="F126" s="9">
        <v>6.6696727431525105E-2</v>
      </c>
      <c r="G126" s="9">
        <v>-6.6696727431525105E-2</v>
      </c>
      <c r="H126" s="9">
        <v>-0.16220294423493078</v>
      </c>
      <c r="J126" s="9">
        <v>7.1003717472118959</v>
      </c>
      <c r="K126" s="9">
        <v>0</v>
      </c>
    </row>
    <row r="127" spans="1:11">
      <c r="A127">
        <v>53</v>
      </c>
      <c r="B127">
        <v>0</v>
      </c>
      <c r="C127">
        <v>0</v>
      </c>
      <c r="E127" s="9">
        <v>97</v>
      </c>
      <c r="F127" s="9">
        <v>0.23547433204346169</v>
      </c>
      <c r="G127" s="9">
        <v>-0.23547433204346169</v>
      </c>
      <c r="H127" s="9">
        <v>-0.57266122971949573</v>
      </c>
      <c r="J127" s="9">
        <v>7.1747211895910779</v>
      </c>
      <c r="K127" s="9">
        <v>0</v>
      </c>
    </row>
    <row r="128" spans="1:11">
      <c r="A128">
        <v>42</v>
      </c>
      <c r="B128">
        <v>0</v>
      </c>
      <c r="C128">
        <v>0</v>
      </c>
      <c r="E128" s="9">
        <v>98</v>
      </c>
      <c r="F128" s="9">
        <v>9.9797192458904227E-2</v>
      </c>
      <c r="G128" s="9">
        <v>-9.9797192458904227E-2</v>
      </c>
      <c r="H128" s="9">
        <v>-0.24270153973946113</v>
      </c>
      <c r="J128" s="9">
        <v>7.2490706319702607</v>
      </c>
      <c r="K128" s="9">
        <v>0</v>
      </c>
    </row>
    <row r="129" spans="1:11">
      <c r="A129">
        <v>39</v>
      </c>
      <c r="B129">
        <v>1</v>
      </c>
      <c r="C129">
        <v>0</v>
      </c>
      <c r="E129" s="9">
        <v>99</v>
      </c>
      <c r="F129" s="9">
        <v>0.12887795018329123</v>
      </c>
      <c r="G129" s="9">
        <v>-0.12887795018329123</v>
      </c>
      <c r="H129" s="9">
        <v>-0.31342441783450742</v>
      </c>
      <c r="J129" s="9">
        <v>7.3234200743494426</v>
      </c>
      <c r="K129" s="9">
        <v>0</v>
      </c>
    </row>
    <row r="130" spans="1:11">
      <c r="A130">
        <v>41</v>
      </c>
      <c r="B130">
        <v>0</v>
      </c>
      <c r="C130">
        <v>0</v>
      </c>
      <c r="E130" s="9">
        <v>100</v>
      </c>
      <c r="F130" s="9">
        <v>0.32187298800092606</v>
      </c>
      <c r="G130" s="9">
        <v>-0.32187298800092606</v>
      </c>
      <c r="H130" s="9">
        <v>-0.78277823116652034</v>
      </c>
      <c r="J130" s="9">
        <v>7.3977695167286246</v>
      </c>
      <c r="K130" s="9">
        <v>0</v>
      </c>
    </row>
    <row r="131" spans="1:11">
      <c r="A131">
        <v>32</v>
      </c>
      <c r="B131">
        <v>0</v>
      </c>
      <c r="C131">
        <v>0</v>
      </c>
      <c r="E131" s="9">
        <v>101</v>
      </c>
      <c r="F131" s="9">
        <v>0.30653858661690869</v>
      </c>
      <c r="G131" s="9">
        <v>-0.30653858661690869</v>
      </c>
      <c r="H131" s="9">
        <v>-0.74548577097615476</v>
      </c>
      <c r="J131" s="9">
        <v>7.4721189591078065</v>
      </c>
      <c r="K131" s="9">
        <v>0</v>
      </c>
    </row>
    <row r="132" spans="1:11">
      <c r="A132">
        <v>43</v>
      </c>
      <c r="B132">
        <v>0</v>
      </c>
      <c r="C132">
        <v>0</v>
      </c>
      <c r="E132" s="9">
        <v>102</v>
      </c>
      <c r="F132" s="9">
        <v>0.13776098200497211</v>
      </c>
      <c r="G132" s="9">
        <v>-0.13776098200497211</v>
      </c>
      <c r="H132" s="9">
        <v>-0.33502748549158978</v>
      </c>
      <c r="J132" s="9">
        <v>7.5464684014869894</v>
      </c>
      <c r="K132" s="9">
        <v>0</v>
      </c>
    </row>
    <row r="133" spans="1:11">
      <c r="A133">
        <v>38</v>
      </c>
      <c r="B133">
        <v>0</v>
      </c>
      <c r="C133">
        <v>0</v>
      </c>
      <c r="E133" s="9">
        <v>103</v>
      </c>
      <c r="F133" s="9">
        <v>0.20882523657841906</v>
      </c>
      <c r="G133" s="9">
        <v>-0.20882523657841906</v>
      </c>
      <c r="H133" s="9">
        <v>-0.50785202674824859</v>
      </c>
      <c r="J133" s="9">
        <v>7.6208178438661713</v>
      </c>
      <c r="K133" s="9">
        <v>0</v>
      </c>
    </row>
    <row r="134" spans="1:11">
      <c r="A134">
        <v>29</v>
      </c>
      <c r="B134">
        <v>1</v>
      </c>
      <c r="C134">
        <v>1</v>
      </c>
      <c r="E134" s="9">
        <v>104</v>
      </c>
      <c r="F134" s="9">
        <v>0.22415963796243649</v>
      </c>
      <c r="G134" s="9">
        <v>-0.22415963796243649</v>
      </c>
      <c r="H134" s="9">
        <v>-0.54514448693861439</v>
      </c>
      <c r="J134" s="9">
        <v>7.6951672862453533</v>
      </c>
      <c r="K134" s="9">
        <v>0</v>
      </c>
    </row>
    <row r="135" spans="1:11">
      <c r="A135">
        <v>51</v>
      </c>
      <c r="B135">
        <v>1</v>
      </c>
      <c r="C135">
        <v>0</v>
      </c>
      <c r="E135" s="9">
        <v>105</v>
      </c>
      <c r="F135" s="9">
        <v>0.3420707139036322</v>
      </c>
      <c r="G135" s="9">
        <v>0.6579292860963678</v>
      </c>
      <c r="H135" s="9">
        <v>1.6000495288585215</v>
      </c>
      <c r="J135" s="9">
        <v>7.7695167286245352</v>
      </c>
      <c r="K135" s="9">
        <v>0</v>
      </c>
    </row>
    <row r="136" spans="1:11">
      <c r="A136">
        <v>37</v>
      </c>
      <c r="B136">
        <v>0</v>
      </c>
      <c r="C136">
        <v>0</v>
      </c>
      <c r="E136" s="9">
        <v>106</v>
      </c>
      <c r="F136" s="9">
        <v>5.7813695609844284E-2</v>
      </c>
      <c r="G136" s="9">
        <v>-5.7813695609844284E-2</v>
      </c>
      <c r="H136" s="9">
        <v>-0.14059987657784856</v>
      </c>
      <c r="J136" s="9">
        <v>7.8438661710037181</v>
      </c>
      <c r="K136" s="9">
        <v>0</v>
      </c>
    </row>
    <row r="137" spans="1:11">
      <c r="A137">
        <v>41</v>
      </c>
      <c r="B137">
        <v>0</v>
      </c>
      <c r="C137">
        <v>0</v>
      </c>
      <c r="E137" s="9">
        <v>107</v>
      </c>
      <c r="F137" s="9">
        <v>0.26212342750850431</v>
      </c>
      <c r="G137" s="9">
        <v>-0.26212342750850431</v>
      </c>
      <c r="H137" s="9">
        <v>-0.63747043269074288</v>
      </c>
      <c r="J137" s="9">
        <v>7.9182156133829</v>
      </c>
      <c r="K137" s="9">
        <v>0</v>
      </c>
    </row>
    <row r="138" spans="1:11">
      <c r="A138">
        <v>56</v>
      </c>
      <c r="B138">
        <v>1</v>
      </c>
      <c r="C138">
        <v>0</v>
      </c>
      <c r="E138" s="9">
        <v>108</v>
      </c>
      <c r="F138" s="9">
        <v>0.33075601982260694</v>
      </c>
      <c r="G138" s="9">
        <v>0.66924398017739306</v>
      </c>
      <c r="H138" s="9">
        <v>1.627566271639403</v>
      </c>
      <c r="J138" s="9">
        <v>7.992565055762082</v>
      </c>
      <c r="K138" s="9">
        <v>0</v>
      </c>
    </row>
    <row r="139" spans="1:11">
      <c r="A139">
        <v>31</v>
      </c>
      <c r="B139">
        <v>0</v>
      </c>
      <c r="C139">
        <v>0</v>
      </c>
      <c r="E139" s="9">
        <v>109</v>
      </c>
      <c r="F139" s="9">
        <v>0.11999491836161036</v>
      </c>
      <c r="G139" s="9">
        <v>-0.11999491836161036</v>
      </c>
      <c r="H139" s="9">
        <v>-0.291821350177425</v>
      </c>
      <c r="J139" s="9">
        <v>8.0669144981412657</v>
      </c>
      <c r="K139" s="9">
        <v>0</v>
      </c>
    </row>
    <row r="140" spans="1:11">
      <c r="A140">
        <v>38</v>
      </c>
      <c r="B140">
        <v>0</v>
      </c>
      <c r="C140">
        <v>0</v>
      </c>
      <c r="E140" s="9">
        <v>110</v>
      </c>
      <c r="F140" s="9">
        <v>0.36628814710933044</v>
      </c>
      <c r="G140" s="9">
        <v>-0.36628814710933044</v>
      </c>
      <c r="H140" s="9">
        <v>-0.89079356945193222</v>
      </c>
      <c r="J140" s="9">
        <v>8.1412639405204477</v>
      </c>
      <c r="K140" s="9">
        <v>0</v>
      </c>
    </row>
    <row r="141" spans="1:11">
      <c r="A141">
        <v>47</v>
      </c>
      <c r="B141">
        <v>0</v>
      </c>
      <c r="C141">
        <v>0</v>
      </c>
      <c r="E141" s="9">
        <v>111</v>
      </c>
      <c r="F141" s="9">
        <v>0.20639357431907474</v>
      </c>
      <c r="G141" s="9">
        <v>0.79360642568092521</v>
      </c>
      <c r="H141" s="9">
        <v>1.930009218838556</v>
      </c>
      <c r="J141" s="9">
        <v>8.2156133828996296</v>
      </c>
      <c r="K141" s="9">
        <v>0</v>
      </c>
    </row>
    <row r="142" spans="1:11">
      <c r="A142">
        <v>27</v>
      </c>
      <c r="B142">
        <v>0</v>
      </c>
      <c r="C142">
        <v>0</v>
      </c>
      <c r="E142" s="9">
        <v>112</v>
      </c>
      <c r="F142" s="9">
        <v>0.13532931974562773</v>
      </c>
      <c r="G142" s="9">
        <v>-0.13532931974562773</v>
      </c>
      <c r="H142" s="9">
        <v>-0.32911381036779064</v>
      </c>
      <c r="J142" s="9">
        <v>8.2899628252788116</v>
      </c>
      <c r="K142" s="9">
        <v>0</v>
      </c>
    </row>
    <row r="143" spans="1:11">
      <c r="A143">
        <v>23</v>
      </c>
      <c r="B143">
        <v>1</v>
      </c>
      <c r="C143">
        <v>0</v>
      </c>
      <c r="E143" s="9">
        <v>113</v>
      </c>
      <c r="F143" s="9">
        <v>0.21527660614075561</v>
      </c>
      <c r="G143" s="9">
        <v>0.78472339385924439</v>
      </c>
      <c r="H143" s="9">
        <v>1.9084061511814736</v>
      </c>
      <c r="J143" s="9">
        <v>8.3643122676579935</v>
      </c>
      <c r="K143" s="9">
        <v>0</v>
      </c>
    </row>
    <row r="144" spans="1:11">
      <c r="A144">
        <v>42</v>
      </c>
      <c r="B144">
        <v>0</v>
      </c>
      <c r="C144">
        <v>0</v>
      </c>
      <c r="E144" s="9">
        <v>114</v>
      </c>
      <c r="F144" s="9">
        <v>0.20882523657841906</v>
      </c>
      <c r="G144" s="9">
        <v>-0.20882523657841906</v>
      </c>
      <c r="H144" s="9">
        <v>-0.50785202674824859</v>
      </c>
      <c r="J144" s="9">
        <v>8.4386617100371755</v>
      </c>
      <c r="K144" s="9">
        <v>0</v>
      </c>
    </row>
    <row r="145" spans="1:11">
      <c r="A145">
        <v>47</v>
      </c>
      <c r="B145">
        <v>1</v>
      </c>
      <c r="C145">
        <v>0</v>
      </c>
      <c r="E145" s="9">
        <v>115</v>
      </c>
      <c r="F145" s="9">
        <v>0.32187298800092606</v>
      </c>
      <c r="G145" s="9">
        <v>0.67812701199907388</v>
      </c>
      <c r="H145" s="9">
        <v>1.6491693392964852</v>
      </c>
      <c r="J145" s="9">
        <v>8.5130111524163574</v>
      </c>
      <c r="K145" s="9">
        <v>0</v>
      </c>
    </row>
    <row r="146" spans="1:11">
      <c r="A146">
        <v>40</v>
      </c>
      <c r="B146">
        <v>1</v>
      </c>
      <c r="C146">
        <v>0</v>
      </c>
      <c r="E146" s="9">
        <v>116</v>
      </c>
      <c r="F146" s="9">
        <v>0.17974447885403211</v>
      </c>
      <c r="G146" s="9">
        <v>-0.17974447885403211</v>
      </c>
      <c r="H146" s="9">
        <v>-0.43712914865320246</v>
      </c>
      <c r="J146" s="9">
        <v>8.5873605947955394</v>
      </c>
      <c r="K146" s="9">
        <v>0</v>
      </c>
    </row>
    <row r="147" spans="1:11">
      <c r="A147">
        <v>30</v>
      </c>
      <c r="B147">
        <v>0</v>
      </c>
      <c r="C147">
        <v>0</v>
      </c>
      <c r="E147" s="9">
        <v>117</v>
      </c>
      <c r="F147" s="9">
        <v>0.25080873342747911</v>
      </c>
      <c r="G147" s="9">
        <v>-0.25080873342747911</v>
      </c>
      <c r="H147" s="9">
        <v>-0.60995368990986143</v>
      </c>
      <c r="J147" s="9">
        <v>8.6617100371747231</v>
      </c>
      <c r="K147" s="9">
        <v>0</v>
      </c>
    </row>
    <row r="148" spans="1:11">
      <c r="A148">
        <v>35</v>
      </c>
      <c r="B148">
        <v>1</v>
      </c>
      <c r="C148">
        <v>0</v>
      </c>
      <c r="E148" s="9">
        <v>118</v>
      </c>
      <c r="F148" s="9">
        <v>0.24435736386514256</v>
      </c>
      <c r="G148" s="9">
        <v>-0.24435736386514256</v>
      </c>
      <c r="H148" s="9">
        <v>-0.59426429737657815</v>
      </c>
      <c r="J148" s="9">
        <v>8.736059479553905</v>
      </c>
      <c r="K148" s="9">
        <v>0</v>
      </c>
    </row>
    <row r="149" spans="1:11">
      <c r="A149">
        <v>46</v>
      </c>
      <c r="B149">
        <v>1</v>
      </c>
      <c r="C149">
        <v>1</v>
      </c>
      <c r="E149" s="9">
        <v>119</v>
      </c>
      <c r="F149" s="9">
        <v>0.32430465026027044</v>
      </c>
      <c r="G149" s="9">
        <v>-0.32430465026027044</v>
      </c>
      <c r="H149" s="9">
        <v>-0.78869190629031949</v>
      </c>
      <c r="J149" s="9">
        <v>8.810408921933087</v>
      </c>
      <c r="K149" s="9">
        <v>0</v>
      </c>
    </row>
    <row r="150" spans="1:11">
      <c r="A150">
        <v>54</v>
      </c>
      <c r="B150">
        <v>0</v>
      </c>
      <c r="C150">
        <v>0</v>
      </c>
      <c r="E150" s="9">
        <v>120</v>
      </c>
      <c r="F150" s="9">
        <v>0.31542161843858951</v>
      </c>
      <c r="G150" s="9">
        <v>-0.31542161843858951</v>
      </c>
      <c r="H150" s="9">
        <v>-0.76708883863323696</v>
      </c>
      <c r="J150" s="9">
        <v>8.884758364312269</v>
      </c>
      <c r="K150" s="9">
        <v>0</v>
      </c>
    </row>
    <row r="151" spans="1:11">
      <c r="A151">
        <v>39</v>
      </c>
      <c r="B151">
        <v>1</v>
      </c>
      <c r="C151">
        <v>0</v>
      </c>
      <c r="E151" s="9">
        <v>121</v>
      </c>
      <c r="F151" s="9">
        <v>0.33318768208195126</v>
      </c>
      <c r="G151" s="9">
        <v>-0.33318768208195126</v>
      </c>
      <c r="H151" s="9">
        <v>-0.81029497394740169</v>
      </c>
      <c r="J151" s="9">
        <v>8.9591078066914509</v>
      </c>
      <c r="K151" s="9">
        <v>0</v>
      </c>
    </row>
    <row r="152" spans="1:11">
      <c r="A152">
        <v>45</v>
      </c>
      <c r="B152">
        <v>1</v>
      </c>
      <c r="C152">
        <v>0</v>
      </c>
      <c r="E152" s="9">
        <v>122</v>
      </c>
      <c r="F152" s="9">
        <v>0.35983677754699395</v>
      </c>
      <c r="G152" s="9">
        <v>-0.35983677754699395</v>
      </c>
      <c r="H152" s="9">
        <v>-0.87510417691864895</v>
      </c>
      <c r="J152" s="9">
        <v>9.0334572490706329</v>
      </c>
      <c r="K152" s="9">
        <v>0</v>
      </c>
    </row>
    <row r="153" spans="1:11">
      <c r="A153">
        <v>32</v>
      </c>
      <c r="B153">
        <v>1</v>
      </c>
      <c r="C153">
        <v>1</v>
      </c>
      <c r="E153" s="9">
        <v>123</v>
      </c>
      <c r="F153" s="9">
        <v>8.4462791074886856E-2</v>
      </c>
      <c r="G153" s="9">
        <v>-8.4462791074886856E-2</v>
      </c>
      <c r="H153" s="9">
        <v>-0.20540907954909554</v>
      </c>
      <c r="J153" s="9">
        <v>9.1078066914498148</v>
      </c>
      <c r="K153" s="9">
        <v>0</v>
      </c>
    </row>
    <row r="154" spans="1:11">
      <c r="A154">
        <v>33</v>
      </c>
      <c r="B154">
        <v>1</v>
      </c>
      <c r="C154">
        <v>0</v>
      </c>
      <c r="E154" s="9">
        <v>124</v>
      </c>
      <c r="F154" s="9">
        <v>0.18217614111337649</v>
      </c>
      <c r="G154" s="9">
        <v>-0.18217614111337649</v>
      </c>
      <c r="H154" s="9">
        <v>-0.44304282377700166</v>
      </c>
      <c r="J154" s="9">
        <v>9.1821561338289968</v>
      </c>
      <c r="K154" s="9">
        <v>0</v>
      </c>
    </row>
    <row r="155" spans="1:11">
      <c r="A155">
        <v>22</v>
      </c>
      <c r="B155">
        <v>1</v>
      </c>
      <c r="C155">
        <v>0</v>
      </c>
      <c r="E155" s="9">
        <v>125</v>
      </c>
      <c r="F155" s="9">
        <v>0.27745782889252169</v>
      </c>
      <c r="G155" s="9">
        <v>-0.27745782889252169</v>
      </c>
      <c r="H155" s="9">
        <v>-0.67476289288110847</v>
      </c>
      <c r="J155" s="9">
        <v>9.2565055762081805</v>
      </c>
      <c r="K155" s="9">
        <v>0</v>
      </c>
    </row>
    <row r="156" spans="1:11">
      <c r="A156">
        <v>35</v>
      </c>
      <c r="B156">
        <v>0</v>
      </c>
      <c r="C156">
        <v>0</v>
      </c>
      <c r="E156" s="9">
        <v>126</v>
      </c>
      <c r="F156" s="9">
        <v>0.19105917293505736</v>
      </c>
      <c r="G156" s="9">
        <v>-0.19105917293505736</v>
      </c>
      <c r="H156" s="9">
        <v>-0.46464589143408402</v>
      </c>
      <c r="J156" s="9">
        <v>9.3308550185873624</v>
      </c>
      <c r="K156" s="9">
        <v>0</v>
      </c>
    </row>
    <row r="157" spans="1:11">
      <c r="A157">
        <v>40</v>
      </c>
      <c r="B157">
        <v>0</v>
      </c>
      <c r="C157">
        <v>0</v>
      </c>
      <c r="E157" s="9">
        <v>127</v>
      </c>
      <c r="F157" s="9">
        <v>0.27100645933018519</v>
      </c>
      <c r="G157" s="9">
        <v>-0.27100645933018519</v>
      </c>
      <c r="H157" s="9">
        <v>-0.65907350034782519</v>
      </c>
      <c r="J157" s="9">
        <v>9.4052044609665444</v>
      </c>
      <c r="K157" s="9">
        <v>0</v>
      </c>
    </row>
    <row r="158" spans="1:11">
      <c r="A158">
        <v>53</v>
      </c>
      <c r="B158">
        <v>0</v>
      </c>
      <c r="C158">
        <v>0</v>
      </c>
      <c r="E158" s="9">
        <v>128</v>
      </c>
      <c r="F158" s="9">
        <v>0.17329310929169561</v>
      </c>
      <c r="G158" s="9">
        <v>-0.17329310929169561</v>
      </c>
      <c r="H158" s="9">
        <v>-0.42143975611991924</v>
      </c>
      <c r="J158" s="9">
        <v>9.4795539033457263</v>
      </c>
      <c r="K158" s="9">
        <v>0</v>
      </c>
    </row>
    <row r="159" spans="1:11">
      <c r="A159">
        <v>34</v>
      </c>
      <c r="B159">
        <v>1</v>
      </c>
      <c r="C159">
        <v>0</v>
      </c>
      <c r="E159" s="9">
        <v>129</v>
      </c>
      <c r="F159" s="9">
        <v>0.21770826840009994</v>
      </c>
      <c r="G159" s="9">
        <v>-0.21770826840009994</v>
      </c>
      <c r="H159" s="9">
        <v>-0.52945509440533101</v>
      </c>
      <c r="J159" s="9">
        <v>9.5539033457249083</v>
      </c>
      <c r="K159" s="9">
        <v>0</v>
      </c>
    </row>
    <row r="160" spans="1:11">
      <c r="A160">
        <v>56</v>
      </c>
      <c r="B160">
        <v>0</v>
      </c>
      <c r="C160">
        <v>0</v>
      </c>
      <c r="E160" s="9">
        <v>130</v>
      </c>
      <c r="F160" s="9">
        <v>0.36628814710933044</v>
      </c>
      <c r="G160" s="9">
        <v>0.63371185289066956</v>
      </c>
      <c r="H160" s="9">
        <v>1.5411540010110736</v>
      </c>
      <c r="J160" s="9">
        <v>9.6282527881040902</v>
      </c>
      <c r="K160" s="9">
        <v>0</v>
      </c>
    </row>
    <row r="161" spans="1:11">
      <c r="A161">
        <v>42</v>
      </c>
      <c r="B161">
        <v>0</v>
      </c>
      <c r="C161">
        <v>1</v>
      </c>
      <c r="E161" s="9">
        <v>131</v>
      </c>
      <c r="F161" s="9">
        <v>0.17086144703235123</v>
      </c>
      <c r="G161" s="9">
        <v>-0.17086144703235123</v>
      </c>
      <c r="H161" s="9">
        <v>-0.4155260809961201</v>
      </c>
      <c r="J161" s="9">
        <v>9.7026022304832722</v>
      </c>
      <c r="K161" s="9">
        <v>0</v>
      </c>
    </row>
    <row r="162" spans="1:11">
      <c r="A162">
        <v>60</v>
      </c>
      <c r="B162">
        <v>0</v>
      </c>
      <c r="C162">
        <v>0</v>
      </c>
      <c r="E162" s="9">
        <v>132</v>
      </c>
      <c r="F162" s="9">
        <v>0.22659130022178081</v>
      </c>
      <c r="G162" s="9">
        <v>-0.22659130022178081</v>
      </c>
      <c r="H162" s="9">
        <v>-0.55105816206241331</v>
      </c>
      <c r="J162" s="9">
        <v>9.7769516728624541</v>
      </c>
      <c r="K162" s="9">
        <v>0</v>
      </c>
    </row>
    <row r="163" spans="1:11">
      <c r="A163">
        <v>25</v>
      </c>
      <c r="B163">
        <v>0</v>
      </c>
      <c r="C163">
        <v>0</v>
      </c>
      <c r="E163" s="9">
        <v>133</v>
      </c>
      <c r="F163" s="9">
        <v>0.19105917293505736</v>
      </c>
      <c r="G163" s="9">
        <v>-0.19105917293505736</v>
      </c>
      <c r="H163" s="9">
        <v>-0.46464589143408402</v>
      </c>
      <c r="J163" s="9">
        <v>9.8513011152416361</v>
      </c>
      <c r="K163" s="9">
        <v>0</v>
      </c>
    </row>
    <row r="164" spans="1:11">
      <c r="A164">
        <v>34</v>
      </c>
      <c r="B164">
        <v>0</v>
      </c>
      <c r="C164">
        <v>0</v>
      </c>
      <c r="E164" s="9">
        <v>134</v>
      </c>
      <c r="F164" s="9">
        <v>0.12644628792394691</v>
      </c>
      <c r="G164" s="9">
        <v>-0.12644628792394691</v>
      </c>
      <c r="H164" s="9">
        <v>-0.30751074271070838</v>
      </c>
      <c r="J164" s="9">
        <v>9.9256505576208198</v>
      </c>
      <c r="K164" s="9">
        <v>0</v>
      </c>
    </row>
    <row r="165" spans="1:11">
      <c r="A165">
        <v>46</v>
      </c>
      <c r="B165">
        <v>0</v>
      </c>
      <c r="C165">
        <v>0</v>
      </c>
      <c r="E165" s="9">
        <v>135</v>
      </c>
      <c r="F165" s="9">
        <v>0.27988949115186607</v>
      </c>
      <c r="G165" s="9">
        <v>-0.27988949115186607</v>
      </c>
      <c r="H165" s="9">
        <v>-0.68067656800490761</v>
      </c>
      <c r="J165" s="9">
        <v>10.000000000000002</v>
      </c>
      <c r="K165" s="9">
        <v>0</v>
      </c>
    </row>
    <row r="166" spans="1:11">
      <c r="A166">
        <v>44</v>
      </c>
      <c r="B166">
        <v>0</v>
      </c>
      <c r="C166">
        <v>0</v>
      </c>
      <c r="E166" s="9">
        <v>136</v>
      </c>
      <c r="F166" s="9">
        <v>0.21770826840009994</v>
      </c>
      <c r="G166" s="9">
        <v>-0.21770826840009994</v>
      </c>
      <c r="H166" s="9">
        <v>-0.52945509440533101</v>
      </c>
      <c r="J166" s="9">
        <v>10.074349442379184</v>
      </c>
      <c r="K166" s="9">
        <v>0</v>
      </c>
    </row>
    <row r="167" spans="1:11">
      <c r="A167">
        <v>45</v>
      </c>
      <c r="B167">
        <v>0</v>
      </c>
      <c r="C167">
        <v>0</v>
      </c>
      <c r="E167" s="9">
        <v>137</v>
      </c>
      <c r="F167" s="9">
        <v>0.13776098200497211</v>
      </c>
      <c r="G167" s="9">
        <v>-0.13776098200497211</v>
      </c>
      <c r="H167" s="9">
        <v>-0.33502748549158978</v>
      </c>
      <c r="J167" s="9">
        <v>10.148698884758366</v>
      </c>
      <c r="K167" s="9">
        <v>0</v>
      </c>
    </row>
    <row r="168" spans="1:11">
      <c r="A168">
        <v>53</v>
      </c>
      <c r="B168">
        <v>1</v>
      </c>
      <c r="C168">
        <v>0</v>
      </c>
      <c r="E168" s="9">
        <v>138</v>
      </c>
      <c r="F168" s="9">
        <v>0.31542161843858951</v>
      </c>
      <c r="G168" s="9">
        <v>-0.31542161843858951</v>
      </c>
      <c r="H168" s="9">
        <v>-0.76708883863323696</v>
      </c>
      <c r="J168" s="9">
        <v>10.223048327137548</v>
      </c>
      <c r="K168" s="9">
        <v>0</v>
      </c>
    </row>
    <row r="169" spans="1:11">
      <c r="A169">
        <v>56</v>
      </c>
      <c r="B169">
        <v>1</v>
      </c>
      <c r="C169">
        <v>0</v>
      </c>
      <c r="E169" s="9">
        <v>139</v>
      </c>
      <c r="F169" s="9">
        <v>0.41958633803941564</v>
      </c>
      <c r="G169" s="9">
        <v>-0.41958633803941564</v>
      </c>
      <c r="H169" s="9">
        <v>-1.0204119753944263</v>
      </c>
      <c r="J169" s="9">
        <v>10.29739776951673</v>
      </c>
      <c r="K169" s="9">
        <v>0</v>
      </c>
    </row>
    <row r="170" spans="1:11">
      <c r="A170">
        <v>48</v>
      </c>
      <c r="B170">
        <v>1</v>
      </c>
      <c r="C170">
        <v>1</v>
      </c>
      <c r="E170" s="9">
        <v>140</v>
      </c>
      <c r="F170" s="9">
        <v>0.18217614111337649</v>
      </c>
      <c r="G170" s="9">
        <v>-0.18217614111337649</v>
      </c>
      <c r="H170" s="9">
        <v>-0.44304282377700166</v>
      </c>
      <c r="J170" s="9">
        <v>10.371747211895912</v>
      </c>
      <c r="K170" s="9">
        <v>0</v>
      </c>
    </row>
    <row r="171" spans="1:11">
      <c r="A171">
        <v>58</v>
      </c>
      <c r="B171">
        <v>1</v>
      </c>
      <c r="C171">
        <v>0</v>
      </c>
      <c r="E171" s="9">
        <v>141</v>
      </c>
      <c r="F171" s="9">
        <v>0.20639357431907474</v>
      </c>
      <c r="G171" s="9">
        <v>-0.20639357431907474</v>
      </c>
      <c r="H171" s="9">
        <v>-0.50193835162444955</v>
      </c>
      <c r="J171" s="9">
        <v>10.446096654275093</v>
      </c>
      <c r="K171" s="9">
        <v>0</v>
      </c>
    </row>
    <row r="172" spans="1:11">
      <c r="A172">
        <v>55</v>
      </c>
      <c r="B172">
        <v>1</v>
      </c>
      <c r="C172">
        <v>0</v>
      </c>
      <c r="E172" s="9">
        <v>142</v>
      </c>
      <c r="F172" s="9">
        <v>0.26857479707084081</v>
      </c>
      <c r="G172" s="9">
        <v>-0.26857479707084081</v>
      </c>
      <c r="H172" s="9">
        <v>-0.65315982522402605</v>
      </c>
      <c r="J172" s="9">
        <v>10.520446096654277</v>
      </c>
      <c r="K172" s="9">
        <v>0</v>
      </c>
    </row>
    <row r="173" spans="1:11">
      <c r="A173">
        <v>31</v>
      </c>
      <c r="B173">
        <v>1</v>
      </c>
      <c r="C173">
        <v>1</v>
      </c>
      <c r="E173" s="9">
        <v>143</v>
      </c>
      <c r="F173" s="9">
        <v>0.28877252297354694</v>
      </c>
      <c r="G173" s="9">
        <v>-0.28877252297354694</v>
      </c>
      <c r="H173" s="9">
        <v>-0.70227963566199003</v>
      </c>
      <c r="J173" s="9">
        <v>10.594795539033459</v>
      </c>
      <c r="K173" s="9">
        <v>0</v>
      </c>
    </row>
    <row r="174" spans="1:11">
      <c r="A174">
        <v>56</v>
      </c>
      <c r="B174">
        <v>1</v>
      </c>
      <c r="C174">
        <v>0</v>
      </c>
      <c r="E174" s="9">
        <v>144</v>
      </c>
      <c r="F174" s="9">
        <v>0.31298995617924519</v>
      </c>
      <c r="G174" s="9">
        <v>-0.31298995617924519</v>
      </c>
      <c r="H174" s="9">
        <v>-0.76117516350943792</v>
      </c>
      <c r="J174" s="9">
        <v>10.669144981412641</v>
      </c>
      <c r="K174" s="9">
        <v>0</v>
      </c>
    </row>
    <row r="175" spans="1:11">
      <c r="A175">
        <v>52</v>
      </c>
      <c r="B175">
        <v>1</v>
      </c>
      <c r="C175">
        <v>0</v>
      </c>
      <c r="E175" s="9">
        <v>145</v>
      </c>
      <c r="F175" s="9">
        <v>0.21527660614075561</v>
      </c>
      <c r="G175" s="9">
        <v>0.78472339385924439</v>
      </c>
      <c r="H175" s="9">
        <v>1.9084061511814736</v>
      </c>
      <c r="J175" s="9">
        <v>10.743494423791823</v>
      </c>
      <c r="K175" s="9">
        <v>0</v>
      </c>
    </row>
    <row r="176" spans="1:11">
      <c r="A176">
        <v>48</v>
      </c>
      <c r="B176">
        <v>0</v>
      </c>
      <c r="C176">
        <v>0</v>
      </c>
      <c r="E176" s="9">
        <v>146</v>
      </c>
      <c r="F176" s="9">
        <v>7.557975925320598E-2</v>
      </c>
      <c r="G176" s="9">
        <v>-7.557975925320598E-2</v>
      </c>
      <c r="H176" s="9">
        <v>-0.18380601189201315</v>
      </c>
      <c r="J176" s="9">
        <v>10.817843866171005</v>
      </c>
      <c r="K176" s="9">
        <v>0</v>
      </c>
    </row>
    <row r="177" spans="1:11">
      <c r="A177">
        <v>45</v>
      </c>
      <c r="B177">
        <v>1</v>
      </c>
      <c r="C177">
        <v>0</v>
      </c>
      <c r="E177" s="9">
        <v>147</v>
      </c>
      <c r="F177" s="9">
        <v>0.27745782889252169</v>
      </c>
      <c r="G177" s="9">
        <v>-0.27745782889252169</v>
      </c>
      <c r="H177" s="9">
        <v>-0.67476289288110847</v>
      </c>
      <c r="J177" s="9">
        <v>10.892193308550187</v>
      </c>
      <c r="K177" s="9">
        <v>0</v>
      </c>
    </row>
    <row r="178" spans="1:11">
      <c r="A178">
        <v>31</v>
      </c>
      <c r="B178">
        <v>1</v>
      </c>
      <c r="C178">
        <v>0</v>
      </c>
      <c r="E178" s="9">
        <v>148</v>
      </c>
      <c r="F178" s="9">
        <v>0.22415963796243649</v>
      </c>
      <c r="G178" s="9">
        <v>-0.22415963796243649</v>
      </c>
      <c r="H178" s="9">
        <v>-0.54514448693861439</v>
      </c>
      <c r="J178" s="9">
        <v>10.966542750929369</v>
      </c>
      <c r="K178" s="9">
        <v>0</v>
      </c>
    </row>
    <row r="179" spans="1:11">
      <c r="A179">
        <v>30</v>
      </c>
      <c r="B179">
        <v>0</v>
      </c>
      <c r="C179">
        <v>1</v>
      </c>
      <c r="E179" s="9">
        <v>149</v>
      </c>
      <c r="F179" s="9">
        <v>0.33963905164428781</v>
      </c>
      <c r="G179" s="9">
        <v>0.66036094835571224</v>
      </c>
      <c r="H179" s="9">
        <v>1.6059632039823208</v>
      </c>
      <c r="J179" s="9">
        <v>11.040892193308551</v>
      </c>
      <c r="K179" s="9">
        <v>0</v>
      </c>
    </row>
    <row r="180" spans="1:11">
      <c r="A180">
        <v>25</v>
      </c>
      <c r="B180">
        <v>1</v>
      </c>
      <c r="C180">
        <v>0</v>
      </c>
      <c r="E180" s="9">
        <v>150</v>
      </c>
      <c r="F180" s="9">
        <v>0.33075601982260694</v>
      </c>
      <c r="G180" s="9">
        <v>-0.33075601982260694</v>
      </c>
      <c r="H180" s="9">
        <v>-0.80438129882360265</v>
      </c>
      <c r="J180" s="9">
        <v>11.115241635687733</v>
      </c>
      <c r="K180" s="9">
        <v>0</v>
      </c>
    </row>
    <row r="181" spans="1:11">
      <c r="A181">
        <v>24</v>
      </c>
      <c r="B181">
        <v>0</v>
      </c>
      <c r="C181">
        <v>0</v>
      </c>
      <c r="E181" s="9">
        <v>151</v>
      </c>
      <c r="F181" s="9">
        <v>0.42846936986109657</v>
      </c>
      <c r="G181" s="9">
        <v>-0.42846936986109657</v>
      </c>
      <c r="H181" s="9">
        <v>-1.0420150430515087</v>
      </c>
      <c r="J181" s="9">
        <v>11.189591078066917</v>
      </c>
      <c r="K181" s="9">
        <v>0</v>
      </c>
    </row>
    <row r="182" spans="1:11">
      <c r="A182">
        <v>54</v>
      </c>
      <c r="B182">
        <v>1</v>
      </c>
      <c r="C182">
        <v>1</v>
      </c>
      <c r="E182" s="9">
        <v>152</v>
      </c>
      <c r="F182" s="9">
        <v>0.24435736386514256</v>
      </c>
      <c r="G182" s="9">
        <v>-0.24435736386514256</v>
      </c>
      <c r="H182" s="9">
        <v>-0.59426429737657815</v>
      </c>
      <c r="J182" s="9">
        <v>11.263940520446099</v>
      </c>
      <c r="K182" s="9">
        <v>0</v>
      </c>
    </row>
    <row r="183" spans="1:11">
      <c r="A183">
        <v>39</v>
      </c>
      <c r="B183">
        <v>1</v>
      </c>
      <c r="C183">
        <v>0</v>
      </c>
      <c r="E183" s="9">
        <v>153</v>
      </c>
      <c r="F183" s="9">
        <v>0.19994220475673818</v>
      </c>
      <c r="G183" s="9">
        <v>-0.19994220475673818</v>
      </c>
      <c r="H183" s="9">
        <v>-0.48624895909116622</v>
      </c>
      <c r="J183" s="9">
        <v>11.33828996282528</v>
      </c>
      <c r="K183" s="9">
        <v>0</v>
      </c>
    </row>
    <row r="184" spans="1:11">
      <c r="A184">
        <v>33</v>
      </c>
      <c r="B184">
        <v>0</v>
      </c>
      <c r="C184">
        <v>0</v>
      </c>
      <c r="E184" s="9">
        <v>154</v>
      </c>
      <c r="F184" s="9">
        <v>8.4462791074886856E-2</v>
      </c>
      <c r="G184" s="9">
        <v>-8.4462791074886856E-2</v>
      </c>
      <c r="H184" s="9">
        <v>-0.20540907954909554</v>
      </c>
      <c r="J184" s="9">
        <v>11.412639405204462</v>
      </c>
      <c r="K184" s="9">
        <v>0</v>
      </c>
    </row>
    <row r="185" spans="1:11">
      <c r="A185">
        <v>35</v>
      </c>
      <c r="B185">
        <v>1</v>
      </c>
      <c r="C185">
        <v>0</v>
      </c>
      <c r="E185" s="9">
        <v>155</v>
      </c>
      <c r="F185" s="9">
        <v>0.32187298800092606</v>
      </c>
      <c r="G185" s="9">
        <v>-0.32187298800092606</v>
      </c>
      <c r="H185" s="9">
        <v>-0.78277823116652034</v>
      </c>
      <c r="J185" s="9">
        <v>11.486988847583644</v>
      </c>
      <c r="K185" s="9">
        <v>0</v>
      </c>
    </row>
    <row r="186" spans="1:11">
      <c r="A186">
        <v>54</v>
      </c>
      <c r="B186">
        <v>1</v>
      </c>
      <c r="C186">
        <v>0</v>
      </c>
      <c r="E186" s="9">
        <v>156</v>
      </c>
      <c r="F186" s="9">
        <v>5.7813695609844284E-2</v>
      </c>
      <c r="G186" s="9">
        <v>-5.7813695609844284E-2</v>
      </c>
      <c r="H186" s="9">
        <v>-0.14059987657784856</v>
      </c>
      <c r="J186" s="9">
        <v>11.561338289962826</v>
      </c>
      <c r="K186" s="9">
        <v>0</v>
      </c>
    </row>
    <row r="187" spans="1:11">
      <c r="A187">
        <v>36</v>
      </c>
      <c r="B187">
        <v>0</v>
      </c>
      <c r="C187">
        <v>0</v>
      </c>
      <c r="E187" s="9">
        <v>157</v>
      </c>
      <c r="F187" s="9">
        <v>0.18217614111337649</v>
      </c>
      <c r="G187" s="9">
        <v>0.81782385888662357</v>
      </c>
      <c r="H187" s="9">
        <v>1.9889047466860041</v>
      </c>
      <c r="J187" s="9">
        <v>11.635687732342008</v>
      </c>
      <c r="K187" s="9">
        <v>0</v>
      </c>
    </row>
    <row r="188" spans="1:11">
      <c r="A188">
        <v>38</v>
      </c>
      <c r="B188">
        <v>1</v>
      </c>
      <c r="C188">
        <v>1</v>
      </c>
      <c r="E188" s="9">
        <v>158</v>
      </c>
      <c r="F188" s="9">
        <v>2.2281568323120782E-2</v>
      </c>
      <c r="G188" s="9">
        <v>-2.2281568323120782E-2</v>
      </c>
      <c r="H188" s="9">
        <v>-5.4187605949519053E-2</v>
      </c>
      <c r="J188" s="9">
        <v>11.71003717472119</v>
      </c>
      <c r="K188" s="9">
        <v>0</v>
      </c>
    </row>
    <row r="189" spans="1:11">
      <c r="A189">
        <v>43</v>
      </c>
      <c r="B189">
        <v>1</v>
      </c>
      <c r="C189">
        <v>0</v>
      </c>
      <c r="E189" s="9">
        <v>159</v>
      </c>
      <c r="F189" s="9">
        <v>0.33318768208195126</v>
      </c>
      <c r="G189" s="9">
        <v>-0.33318768208195126</v>
      </c>
      <c r="H189" s="9">
        <v>-0.81029497394740169</v>
      </c>
      <c r="J189" s="9">
        <v>11.784386617100374</v>
      </c>
      <c r="K189" s="9">
        <v>0</v>
      </c>
    </row>
    <row r="190" spans="1:11">
      <c r="A190">
        <v>27</v>
      </c>
      <c r="B190">
        <v>0</v>
      </c>
      <c r="C190">
        <v>1</v>
      </c>
      <c r="E190" s="9">
        <v>160</v>
      </c>
      <c r="F190" s="9">
        <v>0.25324039568682344</v>
      </c>
      <c r="G190" s="9">
        <v>-0.25324039568682344</v>
      </c>
      <c r="H190" s="9">
        <v>-0.61586736503366046</v>
      </c>
      <c r="J190" s="9">
        <v>11.858736059479556</v>
      </c>
      <c r="K190" s="9">
        <v>0</v>
      </c>
    </row>
    <row r="191" spans="1:11">
      <c r="A191">
        <v>25</v>
      </c>
      <c r="B191">
        <v>0</v>
      </c>
      <c r="C191">
        <v>0</v>
      </c>
      <c r="E191" s="9">
        <v>161</v>
      </c>
      <c r="F191" s="9">
        <v>0.14664401382665299</v>
      </c>
      <c r="G191" s="9">
        <v>-0.14664401382665299</v>
      </c>
      <c r="H191" s="9">
        <v>-0.35663055314867215</v>
      </c>
      <c r="J191" s="9">
        <v>11.933085501858738</v>
      </c>
      <c r="K191" s="9">
        <v>0</v>
      </c>
    </row>
    <row r="192" spans="1:11">
      <c r="A192">
        <v>51</v>
      </c>
      <c r="B192">
        <v>1</v>
      </c>
      <c r="C192">
        <v>0</v>
      </c>
      <c r="E192" s="9">
        <v>162</v>
      </c>
      <c r="F192" s="9">
        <v>0.16441007747001474</v>
      </c>
      <c r="G192" s="9">
        <v>-0.16441007747001474</v>
      </c>
      <c r="H192" s="9">
        <v>-0.39983668846283688</v>
      </c>
      <c r="J192" s="9">
        <v>12.00743494423792</v>
      </c>
      <c r="K192" s="9">
        <v>0</v>
      </c>
    </row>
    <row r="193" spans="1:11">
      <c r="A193">
        <v>58</v>
      </c>
      <c r="B193">
        <v>1</v>
      </c>
      <c r="C193">
        <v>1</v>
      </c>
      <c r="E193" s="9">
        <v>163</v>
      </c>
      <c r="F193" s="9">
        <v>0.15552704564833386</v>
      </c>
      <c r="G193" s="9">
        <v>-0.15552704564833386</v>
      </c>
      <c r="H193" s="9">
        <v>-0.37823362080575451</v>
      </c>
      <c r="J193" s="9">
        <v>12.081784386617102</v>
      </c>
      <c r="K193" s="9">
        <v>0</v>
      </c>
    </row>
    <row r="194" spans="1:11">
      <c r="A194">
        <v>36</v>
      </c>
      <c r="B194">
        <v>0</v>
      </c>
      <c r="C194">
        <v>0</v>
      </c>
      <c r="E194" s="9">
        <v>164</v>
      </c>
      <c r="F194" s="9">
        <v>0.15309538338898948</v>
      </c>
      <c r="G194" s="9">
        <v>-0.15309538338898948</v>
      </c>
      <c r="H194" s="9">
        <v>-0.37231994568195537</v>
      </c>
      <c r="J194" s="9">
        <v>12.156133828996284</v>
      </c>
      <c r="K194" s="9">
        <v>0</v>
      </c>
    </row>
    <row r="195" spans="1:11">
      <c r="A195">
        <v>28</v>
      </c>
      <c r="B195">
        <v>1</v>
      </c>
      <c r="C195">
        <v>0</v>
      </c>
      <c r="E195" s="9">
        <v>165</v>
      </c>
      <c r="F195" s="9">
        <v>0.12644628792394691</v>
      </c>
      <c r="G195" s="9">
        <v>-0.12644628792394691</v>
      </c>
      <c r="H195" s="9">
        <v>-0.30751074271070838</v>
      </c>
      <c r="J195" s="9">
        <v>12.230483271375466</v>
      </c>
      <c r="K195" s="9">
        <v>0</v>
      </c>
    </row>
    <row r="196" spans="1:11">
      <c r="A196">
        <v>21</v>
      </c>
      <c r="B196">
        <v>0</v>
      </c>
      <c r="C196">
        <v>0</v>
      </c>
      <c r="E196" s="9">
        <v>166</v>
      </c>
      <c r="F196" s="9">
        <v>0.19751054249739386</v>
      </c>
      <c r="G196" s="9">
        <v>0.80248945750260614</v>
      </c>
      <c r="H196" s="9">
        <v>1.9516122864956384</v>
      </c>
      <c r="J196" s="9">
        <v>12.304832713754648</v>
      </c>
      <c r="K196" s="9">
        <v>0</v>
      </c>
    </row>
    <row r="197" spans="1:11">
      <c r="A197">
        <v>27</v>
      </c>
      <c r="B197">
        <v>0</v>
      </c>
      <c r="C197">
        <v>1</v>
      </c>
      <c r="E197" s="9">
        <v>167</v>
      </c>
      <c r="F197" s="9">
        <v>0.10868022428058516</v>
      </c>
      <c r="G197" s="9">
        <v>-0.10868022428058516</v>
      </c>
      <c r="H197" s="9">
        <v>-0.26430460739654366</v>
      </c>
      <c r="J197" s="9">
        <v>12.37918215613383</v>
      </c>
      <c r="K197" s="9">
        <v>0</v>
      </c>
    </row>
    <row r="198" spans="1:11">
      <c r="A198">
        <v>41</v>
      </c>
      <c r="B198">
        <v>0</v>
      </c>
      <c r="C198">
        <v>0</v>
      </c>
      <c r="E198" s="9">
        <v>168</v>
      </c>
      <c r="F198" s="9">
        <v>0.13532931974562773</v>
      </c>
      <c r="G198" s="9">
        <v>-0.13532931974562773</v>
      </c>
      <c r="H198" s="9">
        <v>-0.32911381036779064</v>
      </c>
      <c r="J198" s="9">
        <v>12.453531598513013</v>
      </c>
      <c r="K198" s="9">
        <v>0</v>
      </c>
    </row>
    <row r="199" spans="1:11">
      <c r="A199">
        <v>22</v>
      </c>
      <c r="B199">
        <v>1</v>
      </c>
      <c r="C199">
        <v>1</v>
      </c>
      <c r="E199" s="9">
        <v>169</v>
      </c>
      <c r="F199" s="9">
        <v>0.34852208346596869</v>
      </c>
      <c r="G199" s="9">
        <v>0.65147791653403131</v>
      </c>
      <c r="H199" s="9">
        <v>1.5843601363252382</v>
      </c>
      <c r="J199" s="9">
        <v>12.527881040892195</v>
      </c>
      <c r="K199" s="9">
        <v>0</v>
      </c>
    </row>
    <row r="200" spans="1:11">
      <c r="A200">
        <v>24</v>
      </c>
      <c r="B200">
        <v>1</v>
      </c>
      <c r="C200">
        <v>1</v>
      </c>
      <c r="E200" s="9">
        <v>170</v>
      </c>
      <c r="F200" s="9">
        <v>0.12644628792394691</v>
      </c>
      <c r="G200" s="9">
        <v>-0.12644628792394691</v>
      </c>
      <c r="H200" s="9">
        <v>-0.30751074271070838</v>
      </c>
      <c r="J200" s="9">
        <v>12.602230483271377</v>
      </c>
      <c r="K200" s="9">
        <v>0</v>
      </c>
    </row>
    <row r="201" spans="1:11">
      <c r="A201">
        <v>32</v>
      </c>
      <c r="B201">
        <v>0</v>
      </c>
      <c r="C201">
        <v>0</v>
      </c>
      <c r="E201" s="9">
        <v>171</v>
      </c>
      <c r="F201" s="9">
        <v>0.16197841521067036</v>
      </c>
      <c r="G201" s="9">
        <v>-0.16197841521067036</v>
      </c>
      <c r="H201" s="9">
        <v>-0.39392301333903773</v>
      </c>
      <c r="J201" s="9">
        <v>12.676579925650559</v>
      </c>
      <c r="K201" s="9">
        <v>0</v>
      </c>
    </row>
    <row r="202" spans="1:11">
      <c r="A202">
        <v>58</v>
      </c>
      <c r="B202">
        <v>1</v>
      </c>
      <c r="C202">
        <v>0</v>
      </c>
      <c r="E202" s="9">
        <v>172</v>
      </c>
      <c r="F202" s="9">
        <v>0.12887795018329123</v>
      </c>
      <c r="G202" s="9">
        <v>-0.12887795018329123</v>
      </c>
      <c r="H202" s="9">
        <v>-0.31342441783450742</v>
      </c>
      <c r="J202" s="9">
        <v>12.750929368029741</v>
      </c>
      <c r="K202" s="9">
        <v>0</v>
      </c>
    </row>
    <row r="203" spans="1:11">
      <c r="A203">
        <v>43</v>
      </c>
      <c r="B203">
        <v>1</v>
      </c>
      <c r="C203">
        <v>0</v>
      </c>
      <c r="E203" s="9">
        <v>173</v>
      </c>
      <c r="F203" s="9">
        <v>0.22415963796243649</v>
      </c>
      <c r="G203" s="9">
        <v>-0.22415963796243649</v>
      </c>
      <c r="H203" s="9">
        <v>-0.54514448693861439</v>
      </c>
      <c r="J203" s="9">
        <v>12.825278810408923</v>
      </c>
      <c r="K203" s="9">
        <v>0</v>
      </c>
    </row>
    <row r="204" spans="1:11">
      <c r="A204">
        <v>49</v>
      </c>
      <c r="B204">
        <v>0</v>
      </c>
      <c r="C204">
        <v>0</v>
      </c>
      <c r="E204" s="9">
        <v>174</v>
      </c>
      <c r="F204" s="9">
        <v>0.34852208346596869</v>
      </c>
      <c r="G204" s="9">
        <v>-0.34852208346596869</v>
      </c>
      <c r="H204" s="9">
        <v>-0.84758743413776749</v>
      </c>
      <c r="J204" s="9">
        <v>12.899628252788105</v>
      </c>
      <c r="K204" s="9">
        <v>0</v>
      </c>
    </row>
    <row r="205" spans="1:11">
      <c r="A205">
        <v>46</v>
      </c>
      <c r="B205">
        <v>1</v>
      </c>
      <c r="C205">
        <v>0</v>
      </c>
      <c r="E205" s="9">
        <v>175</v>
      </c>
      <c r="F205" s="9">
        <v>0.28877252297354694</v>
      </c>
      <c r="G205" s="9">
        <v>0.71122747702645306</v>
      </c>
      <c r="H205" s="9">
        <v>1.7296679348010158</v>
      </c>
      <c r="J205" s="9">
        <v>12.973977695167287</v>
      </c>
      <c r="K205" s="9">
        <v>0</v>
      </c>
    </row>
    <row r="206" spans="1:11">
      <c r="A206">
        <v>34</v>
      </c>
      <c r="B206">
        <v>1</v>
      </c>
      <c r="C206">
        <v>0</v>
      </c>
      <c r="E206" s="9">
        <v>176</v>
      </c>
      <c r="F206" s="9">
        <v>0.40182027439605389</v>
      </c>
      <c r="G206" s="9">
        <v>-0.40182027439605389</v>
      </c>
      <c r="H206" s="9">
        <v>-0.97720584008026157</v>
      </c>
      <c r="J206" s="9">
        <v>13.048327137546471</v>
      </c>
      <c r="K206" s="9">
        <v>0</v>
      </c>
    </row>
    <row r="207" spans="1:11">
      <c r="A207">
        <v>26</v>
      </c>
      <c r="B207">
        <v>0</v>
      </c>
      <c r="C207">
        <v>0</v>
      </c>
      <c r="E207" s="9">
        <v>177</v>
      </c>
      <c r="F207" s="9">
        <v>0.3420707139036322</v>
      </c>
      <c r="G207" s="9">
        <v>-0.3420707139036322</v>
      </c>
      <c r="H207" s="9">
        <v>-0.83189804160448422</v>
      </c>
      <c r="J207" s="9">
        <v>13.122676579925653</v>
      </c>
      <c r="K207" s="9">
        <v>0</v>
      </c>
    </row>
    <row r="208" spans="1:11">
      <c r="A208">
        <v>34</v>
      </c>
      <c r="B208">
        <v>0</v>
      </c>
      <c r="C208">
        <v>0</v>
      </c>
      <c r="E208" s="9">
        <v>178</v>
      </c>
      <c r="F208" s="9">
        <v>0.14421235156730861</v>
      </c>
      <c r="G208" s="9">
        <v>0.85578764843269139</v>
      </c>
      <c r="H208" s="9">
        <v>2.0812306924381327</v>
      </c>
      <c r="J208" s="9">
        <v>13.197026022304835</v>
      </c>
      <c r="K208" s="9">
        <v>0</v>
      </c>
    </row>
    <row r="209" spans="1:11">
      <c r="A209">
        <v>47</v>
      </c>
      <c r="B209">
        <v>1</v>
      </c>
      <c r="C209">
        <v>0</v>
      </c>
      <c r="E209" s="9">
        <v>179</v>
      </c>
      <c r="F209" s="9">
        <v>0.27745782889252169</v>
      </c>
      <c r="G209" s="9">
        <v>-0.27745782889252169</v>
      </c>
      <c r="H209" s="9">
        <v>-0.67476289288110847</v>
      </c>
      <c r="J209" s="9">
        <v>13.271375464684017</v>
      </c>
      <c r="K209" s="9">
        <v>0</v>
      </c>
    </row>
    <row r="210" spans="1:11">
      <c r="A210">
        <v>52</v>
      </c>
      <c r="B210">
        <v>0</v>
      </c>
      <c r="C210">
        <v>0</v>
      </c>
      <c r="E210" s="9">
        <v>180</v>
      </c>
      <c r="F210" s="9">
        <v>0.26212342750850431</v>
      </c>
      <c r="G210" s="9">
        <v>-0.26212342750850431</v>
      </c>
      <c r="H210" s="9">
        <v>-0.63747043269074288</v>
      </c>
      <c r="J210" s="9">
        <v>13.345724907063198</v>
      </c>
      <c r="K210" s="9">
        <v>0</v>
      </c>
    </row>
    <row r="211" spans="1:11">
      <c r="A211">
        <v>33</v>
      </c>
      <c r="B211">
        <v>0</v>
      </c>
      <c r="C211">
        <v>0</v>
      </c>
      <c r="E211" s="9">
        <v>181</v>
      </c>
      <c r="F211" s="9">
        <v>0.31298995617924519</v>
      </c>
      <c r="G211" s="9">
        <v>-0.31298995617924519</v>
      </c>
      <c r="H211" s="9">
        <v>-0.76117516350943792</v>
      </c>
      <c r="J211" s="9">
        <v>13.42007434944238</v>
      </c>
      <c r="K211" s="9">
        <v>0</v>
      </c>
    </row>
    <row r="212" spans="1:11">
      <c r="A212">
        <v>34</v>
      </c>
      <c r="B212">
        <v>1</v>
      </c>
      <c r="C212">
        <v>1</v>
      </c>
      <c r="E212" s="9">
        <v>182</v>
      </c>
      <c r="F212" s="9">
        <v>0.14421235156730861</v>
      </c>
      <c r="G212" s="9">
        <v>-0.14421235156730861</v>
      </c>
      <c r="H212" s="9">
        <v>-0.350716878024873</v>
      </c>
      <c r="J212" s="9">
        <v>13.494423791821562</v>
      </c>
      <c r="K212" s="9">
        <v>0</v>
      </c>
    </row>
    <row r="213" spans="1:11">
      <c r="A213">
        <v>54</v>
      </c>
      <c r="B213">
        <v>0</v>
      </c>
      <c r="C213">
        <v>0</v>
      </c>
      <c r="E213" s="9">
        <v>183</v>
      </c>
      <c r="F213" s="9">
        <v>0.23547433204346169</v>
      </c>
      <c r="G213" s="9">
        <v>-0.23547433204346169</v>
      </c>
      <c r="H213" s="9">
        <v>-0.57266122971949573</v>
      </c>
      <c r="J213" s="9">
        <v>13.568773234200744</v>
      </c>
      <c r="K213" s="9">
        <v>0</v>
      </c>
    </row>
    <row r="214" spans="1:11">
      <c r="A214">
        <v>58</v>
      </c>
      <c r="B214">
        <v>1</v>
      </c>
      <c r="C214">
        <v>0</v>
      </c>
      <c r="E214" s="9">
        <v>184</v>
      </c>
      <c r="F214" s="9">
        <v>0.28634086071420256</v>
      </c>
      <c r="G214" s="9">
        <v>0.71365913928579738</v>
      </c>
      <c r="H214" s="9">
        <v>1.7355816099248147</v>
      </c>
      <c r="J214" s="9">
        <v>13.643122676579926</v>
      </c>
      <c r="K214" s="9">
        <v>0</v>
      </c>
    </row>
    <row r="215" spans="1:11">
      <c r="A215">
        <v>50</v>
      </c>
      <c r="B215">
        <v>1</v>
      </c>
      <c r="C215">
        <v>0</v>
      </c>
      <c r="E215" s="9">
        <v>185</v>
      </c>
      <c r="F215" s="9">
        <v>0.24192570160579824</v>
      </c>
      <c r="G215" s="9">
        <v>-0.24192570160579824</v>
      </c>
      <c r="H215" s="9">
        <v>-0.58835062225277912</v>
      </c>
      <c r="J215" s="9">
        <v>13.71747211895911</v>
      </c>
      <c r="K215" s="9">
        <v>0</v>
      </c>
    </row>
    <row r="216" spans="1:11">
      <c r="A216">
        <v>60</v>
      </c>
      <c r="B216">
        <v>1</v>
      </c>
      <c r="C216">
        <v>0</v>
      </c>
      <c r="E216" s="9">
        <v>186</v>
      </c>
      <c r="F216" s="9">
        <v>0.31542161843858951</v>
      </c>
      <c r="G216" s="9">
        <v>0.68457838156141049</v>
      </c>
      <c r="H216" s="9">
        <v>1.6648587318297687</v>
      </c>
      <c r="J216" s="9">
        <v>13.791821561338292</v>
      </c>
      <c r="K216" s="9">
        <v>0</v>
      </c>
    </row>
    <row r="217" spans="1:11">
      <c r="A217">
        <v>30</v>
      </c>
      <c r="B217">
        <v>0</v>
      </c>
      <c r="C217">
        <v>0</v>
      </c>
      <c r="E217" s="9">
        <v>187</v>
      </c>
      <c r="F217" s="9">
        <v>0.33318768208195126</v>
      </c>
      <c r="G217" s="9">
        <v>-0.33318768208195126</v>
      </c>
      <c r="H217" s="9">
        <v>-0.81029497394740169</v>
      </c>
      <c r="J217" s="9">
        <v>13.866171003717474</v>
      </c>
      <c r="K217" s="9">
        <v>0</v>
      </c>
    </row>
    <row r="218" spans="1:11">
      <c r="A218">
        <v>25</v>
      </c>
      <c r="B218">
        <v>0</v>
      </c>
      <c r="C218">
        <v>0</v>
      </c>
      <c r="E218" s="9">
        <v>188</v>
      </c>
      <c r="F218" s="9">
        <v>0.17086144703235123</v>
      </c>
      <c r="G218" s="9">
        <v>-0.17086144703235123</v>
      </c>
      <c r="H218" s="9">
        <v>-0.4155260809961201</v>
      </c>
      <c r="J218" s="9">
        <v>13.940520446096656</v>
      </c>
      <c r="K218" s="9">
        <v>0</v>
      </c>
    </row>
    <row r="219" spans="1:11">
      <c r="A219">
        <v>39</v>
      </c>
      <c r="B219">
        <v>0</v>
      </c>
      <c r="C219">
        <v>1</v>
      </c>
      <c r="E219" s="9">
        <v>189</v>
      </c>
      <c r="F219" s="9">
        <v>0.10868022428058516</v>
      </c>
      <c r="G219" s="9">
        <v>0.8913197757194149</v>
      </c>
      <c r="H219" s="9">
        <v>2.167642963066462</v>
      </c>
      <c r="J219" s="9">
        <v>14.014869888475838</v>
      </c>
      <c r="K219" s="9">
        <v>0</v>
      </c>
    </row>
    <row r="220" spans="1:11">
      <c r="A220">
        <v>21</v>
      </c>
      <c r="B220">
        <v>0</v>
      </c>
      <c r="C220">
        <v>0</v>
      </c>
      <c r="E220" s="9">
        <v>190</v>
      </c>
      <c r="F220" s="9">
        <v>0.23547433204346169</v>
      </c>
      <c r="G220" s="9">
        <v>-0.23547433204346169</v>
      </c>
      <c r="H220" s="9">
        <v>-0.57266122971949573</v>
      </c>
      <c r="J220" s="9">
        <v>14.08921933085502</v>
      </c>
      <c r="K220" s="9">
        <v>0</v>
      </c>
    </row>
    <row r="221" spans="1:11">
      <c r="A221">
        <v>54</v>
      </c>
      <c r="B221">
        <v>0</v>
      </c>
      <c r="C221">
        <v>0</v>
      </c>
      <c r="E221" s="9">
        <v>191</v>
      </c>
      <c r="F221" s="9">
        <v>0.37517117893101132</v>
      </c>
      <c r="G221" s="9">
        <v>-0.37517117893101132</v>
      </c>
      <c r="H221" s="9">
        <v>-0.91239663710901453</v>
      </c>
      <c r="J221" s="9">
        <v>14.163568773234202</v>
      </c>
      <c r="K221" s="9">
        <v>0</v>
      </c>
    </row>
    <row r="222" spans="1:11">
      <c r="A222">
        <v>24</v>
      </c>
      <c r="B222">
        <v>1</v>
      </c>
      <c r="C222">
        <v>0</v>
      </c>
      <c r="E222" s="9">
        <v>192</v>
      </c>
      <c r="F222" s="9">
        <v>0.36871980936867477</v>
      </c>
      <c r="G222" s="9">
        <v>-0.36871980936867477</v>
      </c>
      <c r="H222" s="9">
        <v>-0.89670724457573125</v>
      </c>
      <c r="J222" s="9">
        <v>14.237918215613384</v>
      </c>
      <c r="K222" s="9">
        <v>0</v>
      </c>
    </row>
    <row r="223" spans="1:11">
      <c r="A223">
        <v>56</v>
      </c>
      <c r="B223">
        <v>1</v>
      </c>
      <c r="C223">
        <v>0</v>
      </c>
      <c r="E223" s="9">
        <v>193</v>
      </c>
      <c r="F223" s="9">
        <v>0.31542161843858951</v>
      </c>
      <c r="G223" s="9">
        <v>0.68457838156141049</v>
      </c>
      <c r="H223" s="9">
        <v>1.6648587318297687</v>
      </c>
      <c r="J223" s="9">
        <v>14.312267657992566</v>
      </c>
      <c r="K223" s="9">
        <v>0</v>
      </c>
    </row>
    <row r="224" spans="1:11">
      <c r="A224">
        <v>24</v>
      </c>
      <c r="B224">
        <v>1</v>
      </c>
      <c r="C224">
        <v>0</v>
      </c>
      <c r="E224" s="9">
        <v>194</v>
      </c>
      <c r="F224" s="9">
        <v>0.19105917293505736</v>
      </c>
      <c r="G224" s="9">
        <v>-0.19105917293505736</v>
      </c>
      <c r="H224" s="9">
        <v>-0.46464589143408402</v>
      </c>
      <c r="J224" s="9">
        <v>14.386617100371749</v>
      </c>
      <c r="K224" s="9">
        <v>0</v>
      </c>
    </row>
    <row r="225" spans="1:11">
      <c r="A225">
        <v>28</v>
      </c>
      <c r="B225">
        <v>0</v>
      </c>
      <c r="C225">
        <v>0</v>
      </c>
      <c r="E225" s="9">
        <v>195</v>
      </c>
      <c r="F225" s="9">
        <v>0.42846936986109657</v>
      </c>
      <c r="G225" s="9">
        <v>0.57153063013890337</v>
      </c>
      <c r="H225" s="9">
        <v>1.3899325274114966</v>
      </c>
      <c r="J225" s="9">
        <v>14.460966542750931</v>
      </c>
      <c r="K225" s="9">
        <v>0</v>
      </c>
    </row>
    <row r="226" spans="1:11">
      <c r="A226">
        <v>56</v>
      </c>
      <c r="B226">
        <v>1</v>
      </c>
      <c r="C226">
        <v>0</v>
      </c>
      <c r="E226" s="9">
        <v>196</v>
      </c>
      <c r="F226" s="9">
        <v>0.41070330621773482</v>
      </c>
      <c r="G226" s="9">
        <v>0.58929669378226524</v>
      </c>
      <c r="H226" s="9">
        <v>1.4331386627256617</v>
      </c>
      <c r="J226" s="9">
        <v>14.535315985130113</v>
      </c>
      <c r="K226" s="9">
        <v>0</v>
      </c>
    </row>
    <row r="227" spans="1:11">
      <c r="A227">
        <v>31</v>
      </c>
      <c r="B227">
        <v>1</v>
      </c>
      <c r="C227">
        <v>0</v>
      </c>
      <c r="E227" s="9">
        <v>197</v>
      </c>
      <c r="F227" s="9">
        <v>0.27100645933018519</v>
      </c>
      <c r="G227" s="9">
        <v>-0.27100645933018519</v>
      </c>
      <c r="H227" s="9">
        <v>-0.65907350034782519</v>
      </c>
      <c r="J227" s="9">
        <v>14.609665427509295</v>
      </c>
      <c r="K227" s="9">
        <v>0</v>
      </c>
    </row>
    <row r="228" spans="1:11">
      <c r="A228">
        <v>39</v>
      </c>
      <c r="B228">
        <v>0</v>
      </c>
      <c r="C228">
        <v>0</v>
      </c>
      <c r="E228" s="9">
        <v>198</v>
      </c>
      <c r="F228" s="9">
        <v>0.10868022428058516</v>
      </c>
      <c r="G228" s="9">
        <v>-0.10868022428058516</v>
      </c>
      <c r="H228" s="9">
        <v>-0.26430460739654366</v>
      </c>
      <c r="J228" s="9">
        <v>14.684014869888477</v>
      </c>
      <c r="K228" s="9">
        <v>0</v>
      </c>
    </row>
    <row r="229" spans="1:11">
      <c r="A229">
        <v>52</v>
      </c>
      <c r="B229">
        <v>0</v>
      </c>
      <c r="C229">
        <v>0</v>
      </c>
      <c r="E229" s="9">
        <v>199</v>
      </c>
      <c r="F229" s="9">
        <v>0.24192570160579824</v>
      </c>
      <c r="G229" s="9">
        <v>-0.24192570160579824</v>
      </c>
      <c r="H229" s="9">
        <v>-0.58835062225277912</v>
      </c>
      <c r="J229" s="9">
        <v>14.758364312267659</v>
      </c>
      <c r="K229" s="9">
        <v>0</v>
      </c>
    </row>
    <row r="230" spans="1:11">
      <c r="A230">
        <v>58</v>
      </c>
      <c r="B230">
        <v>1</v>
      </c>
      <c r="C230">
        <v>0</v>
      </c>
      <c r="E230" s="9">
        <v>200</v>
      </c>
      <c r="F230" s="9">
        <v>0.11999491836161036</v>
      </c>
      <c r="G230" s="9">
        <v>-0.11999491836161036</v>
      </c>
      <c r="H230" s="9">
        <v>-0.291821350177425</v>
      </c>
      <c r="J230" s="9">
        <v>14.832713754646841</v>
      </c>
      <c r="K230" s="9">
        <v>0</v>
      </c>
    </row>
    <row r="231" spans="1:11">
      <c r="A231">
        <v>42</v>
      </c>
      <c r="B231">
        <v>0</v>
      </c>
      <c r="C231">
        <v>0</v>
      </c>
      <c r="E231" s="9">
        <v>201</v>
      </c>
      <c r="F231" s="9">
        <v>0.21527660614075561</v>
      </c>
      <c r="G231" s="9">
        <v>-0.21527660614075561</v>
      </c>
      <c r="H231" s="9">
        <v>-0.52354141928153197</v>
      </c>
      <c r="J231" s="9">
        <v>14.907063197026023</v>
      </c>
      <c r="K231" s="9">
        <v>0</v>
      </c>
    </row>
    <row r="232" spans="1:11">
      <c r="A232">
        <v>20</v>
      </c>
      <c r="B232">
        <v>0</v>
      </c>
      <c r="C232">
        <v>1</v>
      </c>
      <c r="E232" s="9">
        <v>202</v>
      </c>
      <c r="F232" s="9">
        <v>0.32187298800092606</v>
      </c>
      <c r="G232" s="9">
        <v>-0.32187298800092606</v>
      </c>
      <c r="H232" s="9">
        <v>-0.78277823116652034</v>
      </c>
      <c r="J232" s="9">
        <v>14.981412639405207</v>
      </c>
      <c r="K232" s="9">
        <v>0</v>
      </c>
    </row>
    <row r="233" spans="1:11">
      <c r="A233">
        <v>48</v>
      </c>
      <c r="B233">
        <v>0</v>
      </c>
      <c r="C233">
        <v>0</v>
      </c>
      <c r="E233" s="9">
        <v>203</v>
      </c>
      <c r="F233" s="9">
        <v>0.32430465026027044</v>
      </c>
      <c r="G233" s="9">
        <v>-0.32430465026027044</v>
      </c>
      <c r="H233" s="9">
        <v>-0.78869190629031949</v>
      </c>
      <c r="J233" s="9">
        <v>15.055762081784389</v>
      </c>
      <c r="K233" s="9">
        <v>0</v>
      </c>
    </row>
    <row r="234" spans="1:11">
      <c r="A234">
        <v>25</v>
      </c>
      <c r="B234">
        <v>1</v>
      </c>
      <c r="C234">
        <v>1</v>
      </c>
      <c r="E234" s="9">
        <v>204</v>
      </c>
      <c r="F234" s="9">
        <v>0.25324039568682344</v>
      </c>
      <c r="G234" s="9">
        <v>-0.25324039568682344</v>
      </c>
      <c r="H234" s="9">
        <v>-0.61586736503366046</v>
      </c>
      <c r="J234" s="9">
        <v>15.130111524163571</v>
      </c>
      <c r="K234" s="9">
        <v>0</v>
      </c>
    </row>
    <row r="235" spans="1:11">
      <c r="A235">
        <v>42</v>
      </c>
      <c r="B235">
        <v>0</v>
      </c>
      <c r="C235">
        <v>0</v>
      </c>
      <c r="E235" s="9">
        <v>205</v>
      </c>
      <c r="F235" s="9">
        <v>0.20639357431907474</v>
      </c>
      <c r="G235" s="9">
        <v>-0.20639357431907474</v>
      </c>
      <c r="H235" s="9">
        <v>-0.50193835162444955</v>
      </c>
      <c r="J235" s="9">
        <v>15.204460966542753</v>
      </c>
      <c r="K235" s="9">
        <v>0</v>
      </c>
    </row>
    <row r="236" spans="1:11">
      <c r="A236">
        <v>28</v>
      </c>
      <c r="B236">
        <v>0</v>
      </c>
      <c r="C236">
        <v>1</v>
      </c>
      <c r="E236" s="9">
        <v>206</v>
      </c>
      <c r="F236" s="9">
        <v>9.3345822896567732E-2</v>
      </c>
      <c r="G236" s="9">
        <v>-9.3345822896567732E-2</v>
      </c>
      <c r="H236" s="9">
        <v>-0.22701214720617791</v>
      </c>
      <c r="J236" s="9">
        <v>15.278810408921935</v>
      </c>
      <c r="K236" s="9">
        <v>0</v>
      </c>
    </row>
    <row r="237" spans="1:11">
      <c r="A237">
        <v>47</v>
      </c>
      <c r="B237">
        <v>1</v>
      </c>
      <c r="C237">
        <v>0</v>
      </c>
      <c r="E237" s="9">
        <v>207</v>
      </c>
      <c r="F237" s="9">
        <v>0.26212342750850431</v>
      </c>
      <c r="G237" s="9">
        <v>-0.26212342750850431</v>
      </c>
      <c r="H237" s="9">
        <v>-0.63747043269074288</v>
      </c>
      <c r="J237" s="9">
        <v>15.353159851301116</v>
      </c>
      <c r="K237" s="9">
        <v>0</v>
      </c>
    </row>
    <row r="238" spans="1:11">
      <c r="A238">
        <v>59</v>
      </c>
      <c r="B238">
        <v>1</v>
      </c>
      <c r="C238">
        <v>0</v>
      </c>
      <c r="E238" s="9">
        <v>208</v>
      </c>
      <c r="F238" s="9">
        <v>0.32187298800092606</v>
      </c>
      <c r="G238" s="9">
        <v>0.67812701199907388</v>
      </c>
      <c r="H238" s="9">
        <v>1.6491693392964852</v>
      </c>
      <c r="J238" s="9">
        <v>15.427509293680298</v>
      </c>
      <c r="K238" s="9">
        <v>0</v>
      </c>
    </row>
    <row r="239" spans="1:11">
      <c r="A239">
        <v>31</v>
      </c>
      <c r="B239">
        <v>0</v>
      </c>
      <c r="C239">
        <v>0</v>
      </c>
      <c r="E239" s="9">
        <v>209</v>
      </c>
      <c r="F239" s="9">
        <v>7.557975925320598E-2</v>
      </c>
      <c r="G239" s="9">
        <v>-7.557975925320598E-2</v>
      </c>
      <c r="H239" s="9">
        <v>-0.18380601189201315</v>
      </c>
      <c r="J239" s="9">
        <v>15.50185873605948</v>
      </c>
      <c r="K239" s="9">
        <v>0</v>
      </c>
    </row>
    <row r="240" spans="1:11">
      <c r="A240">
        <v>31</v>
      </c>
      <c r="B240">
        <v>0</v>
      </c>
      <c r="C240">
        <v>1</v>
      </c>
      <c r="E240" s="9">
        <v>210</v>
      </c>
      <c r="F240" s="9">
        <v>0.10868022428058516</v>
      </c>
      <c r="G240" s="9">
        <v>-0.10868022428058516</v>
      </c>
      <c r="H240" s="9">
        <v>-0.26430460739654366</v>
      </c>
      <c r="J240" s="9">
        <v>15.576208178438662</v>
      </c>
      <c r="K240" s="9">
        <v>0</v>
      </c>
    </row>
    <row r="241" spans="1:11">
      <c r="A241">
        <v>54</v>
      </c>
      <c r="B241">
        <v>1</v>
      </c>
      <c r="C241">
        <v>0</v>
      </c>
      <c r="E241" s="9">
        <v>211</v>
      </c>
      <c r="F241" s="9">
        <v>0.17974447885403211</v>
      </c>
      <c r="G241" s="9">
        <v>-0.17974447885403211</v>
      </c>
      <c r="H241" s="9">
        <v>-0.43712914865320246</v>
      </c>
      <c r="J241" s="9">
        <v>15.650557620817846</v>
      </c>
      <c r="K241" s="9">
        <v>0</v>
      </c>
    </row>
    <row r="242" spans="1:11">
      <c r="A242">
        <v>44</v>
      </c>
      <c r="B242">
        <v>0</v>
      </c>
      <c r="C242">
        <v>0</v>
      </c>
      <c r="E242" s="9">
        <v>212</v>
      </c>
      <c r="F242" s="9">
        <v>9.0914160637223407E-2</v>
      </c>
      <c r="G242" s="9">
        <v>-9.0914160637223407E-2</v>
      </c>
      <c r="H242" s="9">
        <v>-0.2210984720823789</v>
      </c>
      <c r="J242" s="9">
        <v>15.724907063197028</v>
      </c>
      <c r="K242" s="9">
        <v>0</v>
      </c>
    </row>
    <row r="243" spans="1:11">
      <c r="A243">
        <v>26</v>
      </c>
      <c r="B243">
        <v>0</v>
      </c>
      <c r="C243">
        <v>1</v>
      </c>
      <c r="E243" s="9">
        <v>213</v>
      </c>
      <c r="F243" s="9">
        <v>0.28877252297354694</v>
      </c>
      <c r="G243" s="9">
        <v>-0.28877252297354694</v>
      </c>
      <c r="H243" s="9">
        <v>-0.70227963566199003</v>
      </c>
      <c r="J243" s="9">
        <v>15.79925650557621</v>
      </c>
      <c r="K243" s="9">
        <v>0</v>
      </c>
    </row>
    <row r="244" spans="1:11">
      <c r="A244">
        <v>60</v>
      </c>
      <c r="B244">
        <v>0</v>
      </c>
      <c r="C244">
        <v>0</v>
      </c>
      <c r="E244" s="9">
        <v>214</v>
      </c>
      <c r="F244" s="9">
        <v>0.33318768208195126</v>
      </c>
      <c r="G244" s="9">
        <v>-0.33318768208195126</v>
      </c>
      <c r="H244" s="9">
        <v>-0.81029497394740169</v>
      </c>
      <c r="J244" s="9">
        <v>15.873605947955392</v>
      </c>
      <c r="K244" s="9">
        <v>0</v>
      </c>
    </row>
    <row r="245" spans="1:11">
      <c r="A245">
        <v>33</v>
      </c>
      <c r="B245">
        <v>0</v>
      </c>
      <c r="C245">
        <v>0</v>
      </c>
      <c r="E245" s="9">
        <v>215</v>
      </c>
      <c r="F245" s="9">
        <v>0.20882523657841906</v>
      </c>
      <c r="G245" s="9">
        <v>0.79117476342158088</v>
      </c>
      <c r="H245" s="9">
        <v>1.9240955437147569</v>
      </c>
      <c r="J245" s="9">
        <v>15.947955390334574</v>
      </c>
      <c r="K245" s="9">
        <v>0</v>
      </c>
    </row>
    <row r="246" spans="1:11">
      <c r="A246">
        <v>44</v>
      </c>
      <c r="B246">
        <v>1</v>
      </c>
      <c r="C246">
        <v>0</v>
      </c>
      <c r="E246" s="9">
        <v>216</v>
      </c>
      <c r="F246" s="9">
        <v>0.36871980936867477</v>
      </c>
      <c r="G246" s="9">
        <v>-0.36871980936867477</v>
      </c>
      <c r="H246" s="9">
        <v>-0.89670724457573125</v>
      </c>
      <c r="J246" s="9">
        <v>16.022304832713754</v>
      </c>
      <c r="K246" s="9">
        <v>0</v>
      </c>
    </row>
    <row r="247" spans="1:11">
      <c r="A247">
        <v>35</v>
      </c>
      <c r="B247">
        <v>0</v>
      </c>
      <c r="C247">
        <v>0</v>
      </c>
      <c r="E247" s="9">
        <v>217</v>
      </c>
      <c r="F247" s="9">
        <v>7.557975925320598E-2</v>
      </c>
      <c r="G247" s="9">
        <v>-7.557975925320598E-2</v>
      </c>
      <c r="H247" s="9">
        <v>-0.18380601189201315</v>
      </c>
      <c r="J247" s="9">
        <v>16.096654275092938</v>
      </c>
      <c r="K247" s="9">
        <v>0</v>
      </c>
    </row>
    <row r="248" spans="1:11">
      <c r="A248">
        <v>36</v>
      </c>
      <c r="B248">
        <v>1</v>
      </c>
      <c r="C248">
        <v>1</v>
      </c>
      <c r="E248" s="9">
        <v>218</v>
      </c>
      <c r="F248" s="9">
        <v>0.41070330621773482</v>
      </c>
      <c r="G248" s="9">
        <v>-0.41070330621773482</v>
      </c>
      <c r="H248" s="9">
        <v>-0.9988089077373441</v>
      </c>
      <c r="J248" s="9">
        <v>16.171003717472118</v>
      </c>
      <c r="K248" s="9">
        <v>0</v>
      </c>
    </row>
    <row r="249" spans="1:11">
      <c r="A249">
        <v>51</v>
      </c>
      <c r="B249">
        <v>0</v>
      </c>
      <c r="C249">
        <v>1</v>
      </c>
      <c r="E249" s="9">
        <v>219</v>
      </c>
      <c r="F249" s="9">
        <v>0.12644628792394691</v>
      </c>
      <c r="G249" s="9">
        <v>-0.12644628792394691</v>
      </c>
      <c r="H249" s="9">
        <v>-0.30751074271070838</v>
      </c>
      <c r="J249" s="9">
        <v>16.245353159851302</v>
      </c>
      <c r="K249" s="9">
        <v>0</v>
      </c>
    </row>
    <row r="250" spans="1:11">
      <c r="A250">
        <v>38</v>
      </c>
      <c r="B250">
        <v>1</v>
      </c>
      <c r="C250">
        <v>0</v>
      </c>
      <c r="E250" s="9">
        <v>220</v>
      </c>
      <c r="F250" s="9">
        <v>0.41070330621773482</v>
      </c>
      <c r="G250" s="9">
        <v>-0.41070330621773482</v>
      </c>
      <c r="H250" s="9">
        <v>-0.9988089077373441</v>
      </c>
      <c r="J250" s="9">
        <v>16.319702602230482</v>
      </c>
      <c r="K250" s="9">
        <v>0</v>
      </c>
    </row>
    <row r="251" spans="1:11">
      <c r="A251">
        <v>60</v>
      </c>
      <c r="B251">
        <v>0</v>
      </c>
      <c r="C251">
        <v>1</v>
      </c>
      <c r="E251" s="9">
        <v>221</v>
      </c>
      <c r="F251" s="9">
        <v>0.30653858661690869</v>
      </c>
      <c r="G251" s="9">
        <v>-0.30653858661690869</v>
      </c>
      <c r="H251" s="9">
        <v>-0.74548577097615476</v>
      </c>
      <c r="J251" s="9">
        <v>16.394052044609666</v>
      </c>
      <c r="K251" s="9">
        <v>0</v>
      </c>
    </row>
    <row r="252" spans="1:11">
      <c r="A252">
        <v>39</v>
      </c>
      <c r="B252">
        <v>0</v>
      </c>
      <c r="C252">
        <v>0</v>
      </c>
      <c r="E252" s="9">
        <v>222</v>
      </c>
      <c r="F252" s="9">
        <v>0.12644628792394691</v>
      </c>
      <c r="G252" s="9">
        <v>-0.12644628792394691</v>
      </c>
      <c r="H252" s="9">
        <v>-0.30751074271070838</v>
      </c>
      <c r="J252" s="9">
        <v>16.468401486988846</v>
      </c>
      <c r="K252" s="9">
        <v>0</v>
      </c>
    </row>
    <row r="253" spans="1:11">
      <c r="A253">
        <v>50</v>
      </c>
      <c r="B253">
        <v>1</v>
      </c>
      <c r="C253">
        <v>0</v>
      </c>
      <c r="E253" s="9">
        <v>223</v>
      </c>
      <c r="F253" s="9">
        <v>0.34852208346596869</v>
      </c>
      <c r="G253" s="9">
        <v>-0.34852208346596869</v>
      </c>
      <c r="H253" s="9">
        <v>-0.84758743413776749</v>
      </c>
      <c r="J253" s="9">
        <v>16.542750929368029</v>
      </c>
      <c r="K253" s="9">
        <v>0</v>
      </c>
    </row>
    <row r="254" spans="1:11">
      <c r="A254">
        <v>51</v>
      </c>
      <c r="B254">
        <v>0</v>
      </c>
      <c r="C254">
        <v>0</v>
      </c>
      <c r="E254" s="9">
        <v>224</v>
      </c>
      <c r="F254" s="9">
        <v>0.20882523657841906</v>
      </c>
      <c r="G254" s="9">
        <v>-0.20882523657841906</v>
      </c>
      <c r="H254" s="9">
        <v>-0.50785202674824859</v>
      </c>
      <c r="J254" s="9">
        <v>16.617100371747213</v>
      </c>
      <c r="K254" s="9">
        <v>0</v>
      </c>
    </row>
    <row r="255" spans="1:11">
      <c r="A255">
        <v>28</v>
      </c>
      <c r="B255">
        <v>0</v>
      </c>
      <c r="C255">
        <v>0</v>
      </c>
      <c r="E255" s="9">
        <v>225</v>
      </c>
      <c r="F255" s="9">
        <v>9.3345822896567732E-2</v>
      </c>
      <c r="G255" s="9">
        <v>-9.3345822896567732E-2</v>
      </c>
      <c r="H255" s="9">
        <v>-0.22701214720617791</v>
      </c>
      <c r="J255" s="9">
        <v>16.691449814126393</v>
      </c>
      <c r="K255" s="9">
        <v>0</v>
      </c>
    </row>
    <row r="256" spans="1:11">
      <c r="A256">
        <v>48</v>
      </c>
      <c r="B256">
        <v>1</v>
      </c>
      <c r="C256">
        <v>1</v>
      </c>
      <c r="E256" s="9">
        <v>226</v>
      </c>
      <c r="F256" s="9">
        <v>0.10868022428058516</v>
      </c>
      <c r="G256" s="9">
        <v>-0.10868022428058516</v>
      </c>
      <c r="H256" s="9">
        <v>-0.26430460739654366</v>
      </c>
      <c r="J256" s="9">
        <v>16.765799256505577</v>
      </c>
      <c r="K256" s="9">
        <v>0</v>
      </c>
    </row>
    <row r="257" spans="1:11">
      <c r="A257">
        <v>22</v>
      </c>
      <c r="B257">
        <v>0</v>
      </c>
      <c r="C257">
        <v>1</v>
      </c>
      <c r="E257" s="9">
        <v>227</v>
      </c>
      <c r="F257" s="9">
        <v>0.18217614111337649</v>
      </c>
      <c r="G257" s="9">
        <v>-0.18217614111337649</v>
      </c>
      <c r="H257" s="9">
        <v>-0.44304282377700166</v>
      </c>
      <c r="J257" s="9">
        <v>16.840148698884757</v>
      </c>
      <c r="K257" s="9">
        <v>0</v>
      </c>
    </row>
    <row r="258" spans="1:11">
      <c r="A258">
        <v>41</v>
      </c>
      <c r="B258">
        <v>1</v>
      </c>
      <c r="C258">
        <v>0</v>
      </c>
      <c r="E258" s="9">
        <v>228</v>
      </c>
      <c r="F258" s="9">
        <v>0.37760284119035564</v>
      </c>
      <c r="G258" s="9">
        <v>0.62239715880964441</v>
      </c>
      <c r="H258" s="9">
        <v>1.5136372582301922</v>
      </c>
      <c r="J258" s="9">
        <v>16.914498141263941</v>
      </c>
      <c r="K258" s="9">
        <v>0</v>
      </c>
    </row>
    <row r="259" spans="1:11">
      <c r="A259">
        <v>50</v>
      </c>
      <c r="B259">
        <v>1</v>
      </c>
      <c r="C259">
        <v>0</v>
      </c>
      <c r="E259" s="9">
        <v>229</v>
      </c>
      <c r="F259" s="9">
        <v>0.12887795018329123</v>
      </c>
      <c r="G259" s="9">
        <v>-0.12887795018329123</v>
      </c>
      <c r="H259" s="9">
        <v>-0.31342441783450742</v>
      </c>
      <c r="J259" s="9">
        <v>16.988847583643121</v>
      </c>
      <c r="K259" s="9">
        <v>0</v>
      </c>
    </row>
    <row r="260" spans="1:11">
      <c r="A260">
        <v>56</v>
      </c>
      <c r="B260">
        <v>0</v>
      </c>
      <c r="C260">
        <v>0</v>
      </c>
      <c r="E260" s="9">
        <v>230</v>
      </c>
      <c r="F260" s="9">
        <v>0.40182027439605389</v>
      </c>
      <c r="G260" s="9">
        <v>0.59817972560394606</v>
      </c>
      <c r="H260" s="9">
        <v>1.4547417303827439</v>
      </c>
      <c r="J260" s="9">
        <v>17.063197026022305</v>
      </c>
      <c r="K260" s="9">
        <v>0</v>
      </c>
    </row>
    <row r="261" spans="1:11">
      <c r="A261">
        <v>34</v>
      </c>
      <c r="B261">
        <v>1</v>
      </c>
      <c r="C261">
        <v>1</v>
      </c>
      <c r="E261" s="9">
        <v>231</v>
      </c>
      <c r="F261" s="9">
        <v>0.18217614111337649</v>
      </c>
      <c r="G261" s="9">
        <v>-0.18217614111337649</v>
      </c>
      <c r="H261" s="9">
        <v>-0.44304282377700166</v>
      </c>
      <c r="J261" s="9">
        <v>17.137546468401485</v>
      </c>
      <c r="K261" s="9">
        <v>0</v>
      </c>
    </row>
    <row r="262" spans="1:11">
      <c r="A262">
        <v>44</v>
      </c>
      <c r="B262">
        <v>1</v>
      </c>
      <c r="C262">
        <v>0</v>
      </c>
      <c r="E262" s="9">
        <v>232</v>
      </c>
      <c r="F262" s="9">
        <v>0.30653858661690869</v>
      </c>
      <c r="G262" s="9">
        <v>0.69346141338309131</v>
      </c>
      <c r="H262" s="9">
        <v>1.6864617994868509</v>
      </c>
      <c r="J262" s="9">
        <v>17.211895910780669</v>
      </c>
      <c r="K262" s="9">
        <v>0</v>
      </c>
    </row>
    <row r="263" spans="1:11">
      <c r="A263">
        <v>32</v>
      </c>
      <c r="B263">
        <v>1</v>
      </c>
      <c r="C263">
        <v>0</v>
      </c>
      <c r="E263" s="9">
        <v>233</v>
      </c>
      <c r="F263" s="9">
        <v>0.20639357431907474</v>
      </c>
      <c r="G263" s="9">
        <v>-0.20639357431907474</v>
      </c>
      <c r="H263" s="9">
        <v>-0.50193835162444955</v>
      </c>
      <c r="J263" s="9">
        <v>17.286245353159853</v>
      </c>
      <c r="K263" s="9">
        <v>0</v>
      </c>
    </row>
    <row r="264" spans="1:11">
      <c r="A264">
        <v>29</v>
      </c>
      <c r="B264">
        <v>1</v>
      </c>
      <c r="C264">
        <v>0</v>
      </c>
      <c r="E264" s="9">
        <v>234</v>
      </c>
      <c r="F264" s="9">
        <v>9.9797192458904227E-2</v>
      </c>
      <c r="G264" s="9">
        <v>-9.9797192458904227E-2</v>
      </c>
      <c r="H264" s="9">
        <v>-0.24270153973946113</v>
      </c>
      <c r="J264" s="9">
        <v>17.360594795539033</v>
      </c>
      <c r="K264" s="9">
        <v>0</v>
      </c>
    </row>
    <row r="265" spans="1:11">
      <c r="A265">
        <v>33</v>
      </c>
      <c r="B265">
        <v>1</v>
      </c>
      <c r="C265">
        <v>0</v>
      </c>
      <c r="E265" s="9">
        <v>235</v>
      </c>
      <c r="F265" s="9">
        <v>0.27988949115186607</v>
      </c>
      <c r="G265" s="9">
        <v>-0.27988949115186607</v>
      </c>
      <c r="H265" s="9">
        <v>-0.68067656800490761</v>
      </c>
      <c r="J265" s="9">
        <v>17.434944237918216</v>
      </c>
      <c r="K265" s="9">
        <v>0</v>
      </c>
    </row>
    <row r="266" spans="1:11">
      <c r="A266">
        <v>23</v>
      </c>
      <c r="B266">
        <v>0</v>
      </c>
      <c r="C266">
        <v>0</v>
      </c>
      <c r="E266" s="9">
        <v>236</v>
      </c>
      <c r="F266" s="9">
        <v>0.27988949115186607</v>
      </c>
      <c r="G266" s="9">
        <v>0.72011050884813388</v>
      </c>
      <c r="H266" s="9">
        <v>1.751271002458098</v>
      </c>
      <c r="J266" s="9">
        <v>17.509293680297397</v>
      </c>
      <c r="K266" s="9">
        <v>0</v>
      </c>
    </row>
    <row r="267" spans="1:11">
      <c r="A267">
        <v>25</v>
      </c>
      <c r="B267">
        <v>1</v>
      </c>
      <c r="C267">
        <v>1</v>
      </c>
      <c r="E267" s="9">
        <v>237</v>
      </c>
      <c r="F267" s="9">
        <v>0.14421235156730861</v>
      </c>
      <c r="G267" s="9">
        <v>-0.14421235156730861</v>
      </c>
      <c r="H267" s="9">
        <v>-0.350716878024873</v>
      </c>
      <c r="J267" s="9">
        <v>17.58364312267658</v>
      </c>
      <c r="K267" s="9">
        <v>0</v>
      </c>
    </row>
    <row r="268" spans="1:11">
      <c r="A268">
        <v>51</v>
      </c>
      <c r="B268">
        <v>0</v>
      </c>
      <c r="C268">
        <v>0</v>
      </c>
      <c r="E268" s="9">
        <v>238</v>
      </c>
      <c r="F268" s="9">
        <v>0.16441007747001474</v>
      </c>
      <c r="G268" s="9">
        <v>-0.16441007747001474</v>
      </c>
      <c r="H268" s="9">
        <v>-0.39983668846283688</v>
      </c>
      <c r="J268" s="9">
        <v>17.657992565055761</v>
      </c>
      <c r="K268" s="9">
        <v>0</v>
      </c>
    </row>
    <row r="269" spans="1:11">
      <c r="A269">
        <v>40</v>
      </c>
      <c r="B269">
        <v>0</v>
      </c>
      <c r="C269">
        <v>0</v>
      </c>
      <c r="E269" s="9">
        <v>239</v>
      </c>
      <c r="F269" s="9">
        <v>0.32430465026027044</v>
      </c>
      <c r="G269" s="9">
        <v>0.67569534973972956</v>
      </c>
      <c r="H269" s="9">
        <v>1.6432556641726863</v>
      </c>
      <c r="J269" s="9">
        <v>17.732342007434944</v>
      </c>
      <c r="K269" s="9">
        <v>0</v>
      </c>
    </row>
    <row r="270" spans="1:11">
      <c r="A270">
        <v>50</v>
      </c>
      <c r="B270">
        <v>1</v>
      </c>
      <c r="C270">
        <v>0</v>
      </c>
      <c r="E270" s="9">
        <v>240</v>
      </c>
      <c r="F270" s="9">
        <v>2.2281568323120782E-2</v>
      </c>
      <c r="G270" s="9">
        <v>-2.2281568323120782E-2</v>
      </c>
      <c r="H270" s="9">
        <v>-5.4187605949519053E-2</v>
      </c>
      <c r="J270" s="9">
        <v>17.806691449814128</v>
      </c>
      <c r="K270" s="9">
        <v>0</v>
      </c>
    </row>
    <row r="271" spans="1:11">
      <c r="A271">
        <v>33</v>
      </c>
      <c r="B271">
        <v>1</v>
      </c>
      <c r="C271">
        <v>0</v>
      </c>
      <c r="E271" s="9">
        <v>241</v>
      </c>
      <c r="F271" s="9">
        <v>0.26212342750850431</v>
      </c>
      <c r="G271" s="9">
        <v>-0.26212342750850431</v>
      </c>
      <c r="H271" s="9">
        <v>-0.63747043269074288</v>
      </c>
      <c r="J271" s="9">
        <v>17.881040892193308</v>
      </c>
      <c r="K271" s="9">
        <v>0</v>
      </c>
    </row>
    <row r="272" spans="1:11">
      <c r="A272">
        <v>54</v>
      </c>
      <c r="B272">
        <v>1</v>
      </c>
      <c r="C272">
        <v>0</v>
      </c>
      <c r="E272" s="9">
        <v>242</v>
      </c>
      <c r="F272" s="9">
        <v>0.23304266978411736</v>
      </c>
      <c r="G272" s="9">
        <v>-0.23304266978411736</v>
      </c>
      <c r="H272" s="9">
        <v>-0.5667475545956967</v>
      </c>
      <c r="J272" s="9">
        <v>17.955390334572492</v>
      </c>
      <c r="K272" s="9">
        <v>0</v>
      </c>
    </row>
    <row r="273" spans="1:11">
      <c r="A273">
        <v>48</v>
      </c>
      <c r="B273">
        <v>1</v>
      </c>
      <c r="C273">
        <v>0</v>
      </c>
      <c r="E273" s="9">
        <v>243</v>
      </c>
      <c r="F273" s="9">
        <v>0.24435736386514256</v>
      </c>
      <c r="G273" s="9">
        <v>-0.24435736386514256</v>
      </c>
      <c r="H273" s="9">
        <v>-0.59426429737657815</v>
      </c>
      <c r="J273" s="9">
        <v>18.029739776951672</v>
      </c>
      <c r="K273" s="9">
        <v>0</v>
      </c>
    </row>
    <row r="274" spans="1:11">
      <c r="A274">
        <v>47</v>
      </c>
      <c r="B274">
        <v>0</v>
      </c>
      <c r="C274">
        <v>0</v>
      </c>
      <c r="E274" s="9">
        <v>244</v>
      </c>
      <c r="F274" s="9">
        <v>0.30410692435756431</v>
      </c>
      <c r="G274" s="9">
        <v>0.69589307564243574</v>
      </c>
      <c r="H274" s="9">
        <v>1.6923754746106503</v>
      </c>
      <c r="J274" s="9">
        <v>18.104089219330856</v>
      </c>
      <c r="K274" s="9">
        <v>0</v>
      </c>
    </row>
    <row r="275" spans="1:11">
      <c r="A275">
        <v>50</v>
      </c>
      <c r="B275">
        <v>1</v>
      </c>
      <c r="C275">
        <v>0</v>
      </c>
      <c r="E275" s="9">
        <v>245</v>
      </c>
      <c r="F275" s="9">
        <v>0.10222885471824861</v>
      </c>
      <c r="G275" s="9">
        <v>0.89777114528175139</v>
      </c>
      <c r="H275" s="9">
        <v>2.1833323555997453</v>
      </c>
      <c r="J275" s="9">
        <v>18.178438661710036</v>
      </c>
      <c r="K275" s="9">
        <v>0</v>
      </c>
    </row>
    <row r="276" spans="1:11">
      <c r="A276">
        <v>26</v>
      </c>
      <c r="B276">
        <v>1</v>
      </c>
      <c r="C276">
        <v>1</v>
      </c>
      <c r="E276" s="9">
        <v>246</v>
      </c>
      <c r="F276" s="9">
        <v>0.28634086071420256</v>
      </c>
      <c r="G276" s="9">
        <v>-0.28634086071420256</v>
      </c>
      <c r="H276" s="9">
        <v>-0.69636596053819078</v>
      </c>
      <c r="J276" s="9">
        <v>18.25278810408922</v>
      </c>
      <c r="K276" s="9">
        <v>0</v>
      </c>
    </row>
    <row r="277" spans="1:11">
      <c r="A277">
        <v>31</v>
      </c>
      <c r="B277">
        <v>1</v>
      </c>
      <c r="C277">
        <v>0</v>
      </c>
      <c r="E277" s="9">
        <v>247</v>
      </c>
      <c r="F277" s="9">
        <v>2.2281568323120782E-2</v>
      </c>
      <c r="G277" s="9">
        <v>0.97771843167687922</v>
      </c>
      <c r="H277" s="9">
        <v>2.3777599645134866</v>
      </c>
      <c r="J277" s="9">
        <v>18.3271375464684</v>
      </c>
      <c r="K277" s="9">
        <v>0</v>
      </c>
    </row>
    <row r="278" spans="1:11">
      <c r="A278">
        <v>60</v>
      </c>
      <c r="B278">
        <v>1</v>
      </c>
      <c r="C278">
        <v>0</v>
      </c>
      <c r="E278" s="9">
        <v>248</v>
      </c>
      <c r="F278" s="9">
        <v>0.20882523657841906</v>
      </c>
      <c r="G278" s="9">
        <v>-0.20882523657841906</v>
      </c>
      <c r="H278" s="9">
        <v>-0.50785202674824859</v>
      </c>
      <c r="J278" s="9">
        <v>18.401486988847584</v>
      </c>
      <c r="K278" s="9">
        <v>0</v>
      </c>
    </row>
    <row r="279" spans="1:11">
      <c r="A279">
        <v>25</v>
      </c>
      <c r="B279">
        <v>1</v>
      </c>
      <c r="C279">
        <v>1</v>
      </c>
      <c r="E279" s="9">
        <v>249</v>
      </c>
      <c r="F279" s="9">
        <v>0.17974447885403211</v>
      </c>
      <c r="G279" s="9">
        <v>-0.17974447885403211</v>
      </c>
      <c r="H279" s="9">
        <v>-0.43712914865320246</v>
      </c>
      <c r="J279" s="9">
        <v>18.475836431226767</v>
      </c>
      <c r="K279" s="9">
        <v>0</v>
      </c>
    </row>
    <row r="280" spans="1:11">
      <c r="A280">
        <v>40</v>
      </c>
      <c r="B280">
        <v>0</v>
      </c>
      <c r="C280">
        <v>0</v>
      </c>
      <c r="E280" s="9">
        <v>250</v>
      </c>
      <c r="F280" s="9">
        <v>0.10222885471824861</v>
      </c>
      <c r="G280" s="9">
        <v>-0.10222885471824861</v>
      </c>
      <c r="H280" s="9">
        <v>-0.24861521486326027</v>
      </c>
      <c r="J280" s="9">
        <v>18.550185873605948</v>
      </c>
      <c r="K280" s="9">
        <v>0</v>
      </c>
    </row>
    <row r="281" spans="1:11">
      <c r="A281">
        <v>24</v>
      </c>
      <c r="B281">
        <v>0</v>
      </c>
      <c r="C281">
        <v>1</v>
      </c>
      <c r="E281" s="9">
        <v>251</v>
      </c>
      <c r="F281" s="9">
        <v>0.30653858661690869</v>
      </c>
      <c r="G281" s="9">
        <v>-0.30653858661690869</v>
      </c>
      <c r="H281" s="9">
        <v>-0.74548577097615476</v>
      </c>
      <c r="J281" s="9">
        <v>18.624535315985131</v>
      </c>
      <c r="K281" s="9">
        <v>0</v>
      </c>
    </row>
    <row r="282" spans="1:11">
      <c r="A282">
        <v>30</v>
      </c>
      <c r="B282">
        <v>0</v>
      </c>
      <c r="C282">
        <v>0</v>
      </c>
      <c r="E282" s="9">
        <v>252</v>
      </c>
      <c r="F282" s="9">
        <v>0.19751054249739386</v>
      </c>
      <c r="G282" s="9">
        <v>0.80248945750260614</v>
      </c>
      <c r="H282" s="9">
        <v>1.9516122864956384</v>
      </c>
      <c r="J282" s="9">
        <v>18.698884758364311</v>
      </c>
      <c r="K282" s="9">
        <v>0</v>
      </c>
    </row>
    <row r="283" spans="1:11">
      <c r="A283">
        <v>27</v>
      </c>
      <c r="B283">
        <v>1</v>
      </c>
      <c r="C283">
        <v>0</v>
      </c>
      <c r="E283" s="9">
        <v>253</v>
      </c>
      <c r="F283" s="9">
        <v>0.35983677754699395</v>
      </c>
      <c r="G283" s="9">
        <v>0.64016322245300605</v>
      </c>
      <c r="H283" s="9">
        <v>1.5568433935443566</v>
      </c>
      <c r="J283" s="9">
        <v>18.773234200743495</v>
      </c>
      <c r="K283" s="9">
        <v>0</v>
      </c>
    </row>
    <row r="284" spans="1:11">
      <c r="A284">
        <v>25</v>
      </c>
      <c r="B284">
        <v>1</v>
      </c>
      <c r="C284">
        <v>1</v>
      </c>
      <c r="E284" s="9">
        <v>254</v>
      </c>
      <c r="F284" s="9">
        <v>0.25969176524915999</v>
      </c>
      <c r="G284" s="9">
        <v>-0.25969176524915999</v>
      </c>
      <c r="H284" s="9">
        <v>-0.63155675756694385</v>
      </c>
      <c r="J284" s="9">
        <v>18.847583643122675</v>
      </c>
      <c r="K284" s="9">
        <v>0</v>
      </c>
    </row>
    <row r="285" spans="1:11">
      <c r="A285">
        <v>49</v>
      </c>
      <c r="B285">
        <v>0</v>
      </c>
      <c r="C285">
        <v>0</v>
      </c>
      <c r="E285" s="9">
        <v>255</v>
      </c>
      <c r="F285" s="9">
        <v>0.17974447885403211</v>
      </c>
      <c r="G285" s="9">
        <v>-0.17974447885403211</v>
      </c>
      <c r="H285" s="9">
        <v>-0.43712914865320246</v>
      </c>
      <c r="J285" s="9">
        <v>18.921933085501859</v>
      </c>
      <c r="K285" s="9">
        <v>0</v>
      </c>
    </row>
    <row r="286" spans="1:11">
      <c r="A286">
        <v>46</v>
      </c>
      <c r="B286">
        <v>0</v>
      </c>
      <c r="C286">
        <v>0</v>
      </c>
      <c r="E286" s="9">
        <v>256</v>
      </c>
      <c r="F286" s="9">
        <v>5.7813695609844284E-2</v>
      </c>
      <c r="G286" s="9">
        <v>-5.7813695609844284E-2</v>
      </c>
      <c r="H286" s="9">
        <v>-0.14059987657784856</v>
      </c>
      <c r="J286" s="9">
        <v>18.996282527881039</v>
      </c>
      <c r="K286" s="9">
        <v>0</v>
      </c>
    </row>
    <row r="287" spans="1:11">
      <c r="A287">
        <v>41</v>
      </c>
      <c r="B287">
        <v>0</v>
      </c>
      <c r="C287">
        <v>0</v>
      </c>
      <c r="E287" s="9">
        <v>257</v>
      </c>
      <c r="F287" s="9">
        <v>0.32187298800092606</v>
      </c>
      <c r="G287" s="9">
        <v>0.67812701199907388</v>
      </c>
      <c r="H287" s="9">
        <v>1.6491693392964852</v>
      </c>
      <c r="J287" s="9">
        <v>19.070631970260223</v>
      </c>
      <c r="K287" s="9">
        <v>0</v>
      </c>
    </row>
    <row r="288" spans="1:11">
      <c r="A288">
        <v>58</v>
      </c>
      <c r="B288">
        <v>1</v>
      </c>
      <c r="C288">
        <v>0</v>
      </c>
      <c r="E288" s="9">
        <v>258</v>
      </c>
      <c r="F288" s="9">
        <v>0.23304266978411736</v>
      </c>
      <c r="G288" s="9">
        <v>-0.23304266978411736</v>
      </c>
      <c r="H288" s="9">
        <v>-0.5667475545956967</v>
      </c>
      <c r="J288" s="9">
        <v>19.144981412639407</v>
      </c>
      <c r="K288" s="9">
        <v>0</v>
      </c>
    </row>
    <row r="289" spans="1:11">
      <c r="A289">
        <v>59</v>
      </c>
      <c r="B289">
        <v>1</v>
      </c>
      <c r="C289">
        <v>0</v>
      </c>
      <c r="E289" s="9">
        <v>259</v>
      </c>
      <c r="F289" s="9">
        <v>0.33963905164428781</v>
      </c>
      <c r="G289" s="9">
        <v>-0.33963905164428781</v>
      </c>
      <c r="H289" s="9">
        <v>-0.82598436648068507</v>
      </c>
      <c r="J289" s="9">
        <v>19.219330855018587</v>
      </c>
      <c r="K289" s="9">
        <v>0</v>
      </c>
    </row>
    <row r="290" spans="1:11">
      <c r="A290">
        <v>27</v>
      </c>
      <c r="B290">
        <v>1</v>
      </c>
      <c r="C290">
        <v>1</v>
      </c>
      <c r="E290" s="9">
        <v>260</v>
      </c>
      <c r="F290" s="9">
        <v>0.36628814710933044</v>
      </c>
      <c r="G290" s="9">
        <v>-0.36628814710933044</v>
      </c>
      <c r="H290" s="9">
        <v>-0.89079356945193222</v>
      </c>
      <c r="J290" s="9">
        <v>19.293680297397771</v>
      </c>
      <c r="K290" s="9">
        <v>0</v>
      </c>
    </row>
    <row r="291" spans="1:11">
      <c r="A291">
        <v>29</v>
      </c>
      <c r="B291">
        <v>0</v>
      </c>
      <c r="C291">
        <v>1</v>
      </c>
      <c r="E291" s="9">
        <v>261</v>
      </c>
      <c r="F291" s="9">
        <v>0.33075601982260694</v>
      </c>
      <c r="G291" s="9">
        <v>-0.33075601982260694</v>
      </c>
      <c r="H291" s="9">
        <v>-0.80438129882360265</v>
      </c>
      <c r="J291" s="9">
        <v>19.368029739776951</v>
      </c>
      <c r="K291" s="9">
        <v>0</v>
      </c>
    </row>
    <row r="292" spans="1:11">
      <c r="A292">
        <v>43</v>
      </c>
      <c r="B292">
        <v>1</v>
      </c>
      <c r="C292">
        <v>0</v>
      </c>
      <c r="E292" s="9">
        <v>262</v>
      </c>
      <c r="F292" s="9">
        <v>0.35095374572531302</v>
      </c>
      <c r="G292" s="9">
        <v>-0.35095374572531302</v>
      </c>
      <c r="H292" s="9">
        <v>-0.85350110926156642</v>
      </c>
      <c r="J292" s="9">
        <v>19.442379182156134</v>
      </c>
      <c r="K292" s="9">
        <v>0</v>
      </c>
    </row>
    <row r="293" spans="1:11">
      <c r="A293">
        <v>40</v>
      </c>
      <c r="B293">
        <v>0</v>
      </c>
      <c r="C293">
        <v>0</v>
      </c>
      <c r="E293" s="9">
        <v>263</v>
      </c>
      <c r="F293" s="9">
        <v>0.40182027439605389</v>
      </c>
      <c r="G293" s="9">
        <v>0.59817972560394606</v>
      </c>
      <c r="H293" s="9">
        <v>1.4547417303827439</v>
      </c>
      <c r="J293" s="9">
        <v>19.516728624535315</v>
      </c>
      <c r="K293" s="9">
        <v>0</v>
      </c>
    </row>
    <row r="294" spans="1:11">
      <c r="A294">
        <v>60</v>
      </c>
      <c r="B294">
        <v>0</v>
      </c>
      <c r="C294">
        <v>0</v>
      </c>
      <c r="E294" s="9">
        <v>264</v>
      </c>
      <c r="F294" s="9">
        <v>0.10222885471824861</v>
      </c>
      <c r="G294" s="9">
        <v>-0.10222885471824861</v>
      </c>
      <c r="H294" s="9">
        <v>-0.24861521486326027</v>
      </c>
      <c r="J294" s="9">
        <v>19.591078066914498</v>
      </c>
      <c r="K294" s="9">
        <v>0</v>
      </c>
    </row>
    <row r="295" spans="1:11">
      <c r="A295">
        <v>52</v>
      </c>
      <c r="B295">
        <v>1</v>
      </c>
      <c r="C295">
        <v>0</v>
      </c>
      <c r="E295" s="9">
        <v>265</v>
      </c>
      <c r="F295" s="9">
        <v>0.19994220475673818</v>
      </c>
      <c r="G295" s="9">
        <v>-0.19994220475673818</v>
      </c>
      <c r="H295" s="9">
        <v>-0.48624895909116622</v>
      </c>
      <c r="J295" s="9">
        <v>19.665427509293679</v>
      </c>
      <c r="K295" s="9">
        <v>0</v>
      </c>
    </row>
    <row r="296" spans="1:11">
      <c r="A296">
        <v>38</v>
      </c>
      <c r="B296">
        <v>0</v>
      </c>
      <c r="C296">
        <v>1</v>
      </c>
      <c r="E296" s="9">
        <v>266</v>
      </c>
      <c r="F296" s="9">
        <v>0.17974447885403211</v>
      </c>
      <c r="G296" s="9">
        <v>-0.17974447885403211</v>
      </c>
      <c r="H296" s="9">
        <v>-0.43712914865320246</v>
      </c>
      <c r="J296" s="9">
        <v>19.739776951672862</v>
      </c>
      <c r="K296" s="9">
        <v>0</v>
      </c>
    </row>
    <row r="297" spans="1:11">
      <c r="A297">
        <v>33</v>
      </c>
      <c r="B297">
        <v>0</v>
      </c>
      <c r="C297">
        <v>1</v>
      </c>
      <c r="E297" s="9">
        <v>267</v>
      </c>
      <c r="F297" s="9">
        <v>0.33075601982260694</v>
      </c>
      <c r="G297" s="9">
        <v>-0.33075601982260694</v>
      </c>
      <c r="H297" s="9">
        <v>-0.80438129882360265</v>
      </c>
      <c r="J297" s="9">
        <v>19.814126394052046</v>
      </c>
      <c r="K297" s="9">
        <v>0</v>
      </c>
    </row>
    <row r="298" spans="1:11">
      <c r="A298">
        <v>26</v>
      </c>
      <c r="B298">
        <v>1</v>
      </c>
      <c r="C298">
        <v>0</v>
      </c>
      <c r="E298" s="9">
        <v>268</v>
      </c>
      <c r="F298" s="9">
        <v>0.14421235156730861</v>
      </c>
      <c r="G298" s="9">
        <v>-0.14421235156730861</v>
      </c>
      <c r="H298" s="9">
        <v>-0.350716878024873</v>
      </c>
      <c r="J298" s="9">
        <v>19.888475836431226</v>
      </c>
      <c r="K298" s="9">
        <v>0</v>
      </c>
    </row>
    <row r="299" spans="1:11">
      <c r="A299">
        <v>59</v>
      </c>
      <c r="B299">
        <v>0</v>
      </c>
      <c r="C299">
        <v>0</v>
      </c>
      <c r="E299" s="9">
        <v>269</v>
      </c>
      <c r="F299" s="9">
        <v>0.19751054249739386</v>
      </c>
      <c r="G299" s="9">
        <v>-0.19751054249739386</v>
      </c>
      <c r="H299" s="9">
        <v>-0.48033528396736724</v>
      </c>
      <c r="J299" s="9">
        <v>19.96282527881041</v>
      </c>
      <c r="K299" s="9">
        <v>0</v>
      </c>
    </row>
    <row r="300" spans="1:11">
      <c r="A300">
        <v>54</v>
      </c>
      <c r="B300">
        <v>1</v>
      </c>
      <c r="C300">
        <v>0</v>
      </c>
      <c r="E300" s="9">
        <v>270</v>
      </c>
      <c r="F300" s="9">
        <v>0.13776098200497211</v>
      </c>
      <c r="G300" s="9">
        <v>-0.13776098200497211</v>
      </c>
      <c r="H300" s="9">
        <v>-0.33502748549158978</v>
      </c>
      <c r="J300" s="9">
        <v>20.03717472118959</v>
      </c>
      <c r="K300" s="9">
        <v>0</v>
      </c>
    </row>
    <row r="301" spans="1:11">
      <c r="A301">
        <v>29</v>
      </c>
      <c r="B301">
        <v>1</v>
      </c>
      <c r="C301">
        <v>1</v>
      </c>
      <c r="E301" s="9">
        <v>271</v>
      </c>
      <c r="F301" s="9">
        <v>0.17974447885403211</v>
      </c>
      <c r="G301" s="9">
        <v>-0.17974447885403211</v>
      </c>
      <c r="H301" s="9">
        <v>-0.43712914865320246</v>
      </c>
      <c r="J301" s="9">
        <v>20.111524163568774</v>
      </c>
      <c r="K301" s="9">
        <v>0</v>
      </c>
    </row>
    <row r="302" spans="1:11">
      <c r="A302">
        <v>49</v>
      </c>
      <c r="B302">
        <v>1</v>
      </c>
      <c r="C302">
        <v>0</v>
      </c>
      <c r="E302" s="9">
        <v>272</v>
      </c>
      <c r="F302" s="9">
        <v>0.39293724257437307</v>
      </c>
      <c r="G302" s="9">
        <v>0.60706275742562688</v>
      </c>
      <c r="H302" s="9">
        <v>1.4763447980398263</v>
      </c>
      <c r="J302" s="9">
        <v>20.185873605947954</v>
      </c>
      <c r="K302" s="9">
        <v>0</v>
      </c>
    </row>
    <row r="303" spans="1:11">
      <c r="A303">
        <v>56</v>
      </c>
      <c r="B303">
        <v>1</v>
      </c>
      <c r="C303">
        <v>1</v>
      </c>
      <c r="E303" s="9">
        <v>273</v>
      </c>
      <c r="F303" s="9">
        <v>0.34852208346596869</v>
      </c>
      <c r="G303" s="9">
        <v>-0.34852208346596869</v>
      </c>
      <c r="H303" s="9">
        <v>-0.84758743413776749</v>
      </c>
      <c r="J303" s="9">
        <v>20.260223048327138</v>
      </c>
      <c r="K303" s="9">
        <v>0</v>
      </c>
    </row>
    <row r="304" spans="1:11">
      <c r="A304">
        <v>49</v>
      </c>
      <c r="B304">
        <v>0</v>
      </c>
      <c r="C304">
        <v>0</v>
      </c>
      <c r="E304" s="9">
        <v>274</v>
      </c>
      <c r="F304" s="9">
        <v>9.0914160637223407E-2</v>
      </c>
      <c r="G304" s="9">
        <v>-9.0914160637223407E-2</v>
      </c>
      <c r="H304" s="9">
        <v>-0.2210984720823789</v>
      </c>
      <c r="J304" s="9">
        <v>20.334572490706318</v>
      </c>
      <c r="K304" s="9">
        <v>0</v>
      </c>
    </row>
    <row r="305" spans="1:11">
      <c r="A305">
        <v>51</v>
      </c>
      <c r="B305">
        <v>0</v>
      </c>
      <c r="C305">
        <v>0</v>
      </c>
      <c r="E305" s="9">
        <v>275</v>
      </c>
      <c r="F305" s="9">
        <v>0.40182027439605389</v>
      </c>
      <c r="G305" s="9">
        <v>0.59817972560394606</v>
      </c>
      <c r="H305" s="9">
        <v>1.4547417303827439</v>
      </c>
      <c r="J305" s="9">
        <v>20.408921933085502</v>
      </c>
      <c r="K305" s="9">
        <v>0</v>
      </c>
    </row>
    <row r="306" spans="1:11">
      <c r="A306">
        <v>27</v>
      </c>
      <c r="B306">
        <v>1</v>
      </c>
      <c r="C306">
        <v>1</v>
      </c>
      <c r="E306" s="9">
        <v>276</v>
      </c>
      <c r="F306" s="9">
        <v>0.19994220475673818</v>
      </c>
      <c r="G306" s="9">
        <v>-0.19994220475673818</v>
      </c>
      <c r="H306" s="9">
        <v>-0.48624895909116622</v>
      </c>
      <c r="J306" s="9">
        <v>20.483271375464685</v>
      </c>
      <c r="K306" s="9">
        <v>0</v>
      </c>
    </row>
    <row r="307" spans="1:11">
      <c r="A307">
        <v>21</v>
      </c>
      <c r="B307">
        <v>1</v>
      </c>
      <c r="C307">
        <v>1</v>
      </c>
      <c r="E307" s="9">
        <v>277</v>
      </c>
      <c r="F307" s="9">
        <v>0.3420707139036322</v>
      </c>
      <c r="G307" s="9">
        <v>0.6579292860963678</v>
      </c>
      <c r="H307" s="9">
        <v>1.6000495288585215</v>
      </c>
      <c r="J307" s="9">
        <v>20.557620817843866</v>
      </c>
      <c r="K307" s="9">
        <v>0</v>
      </c>
    </row>
    <row r="308" spans="1:11">
      <c r="A308">
        <v>29</v>
      </c>
      <c r="B308">
        <v>1</v>
      </c>
      <c r="C308">
        <v>0</v>
      </c>
      <c r="E308" s="9">
        <v>278</v>
      </c>
      <c r="F308" s="9">
        <v>0.28877252297354694</v>
      </c>
      <c r="G308" s="9">
        <v>-0.28877252297354694</v>
      </c>
      <c r="H308" s="9">
        <v>-0.70227963566199003</v>
      </c>
      <c r="J308" s="9">
        <v>20.631970260223049</v>
      </c>
      <c r="K308" s="9">
        <v>0</v>
      </c>
    </row>
    <row r="309" spans="1:11">
      <c r="A309">
        <v>40</v>
      </c>
      <c r="B309">
        <v>0</v>
      </c>
      <c r="C309">
        <v>0</v>
      </c>
      <c r="E309" s="9">
        <v>279</v>
      </c>
      <c r="F309" s="9">
        <v>0.38405421075269214</v>
      </c>
      <c r="G309" s="9">
        <v>-0.38405421075269214</v>
      </c>
      <c r="H309" s="9">
        <v>-0.93399970476609684</v>
      </c>
      <c r="J309" s="9">
        <v>20.706319702602229</v>
      </c>
      <c r="K309" s="9">
        <v>0</v>
      </c>
    </row>
    <row r="310" spans="1:11">
      <c r="A310">
        <v>27</v>
      </c>
      <c r="B310">
        <v>1</v>
      </c>
      <c r="C310">
        <v>1</v>
      </c>
      <c r="E310" s="9">
        <v>280</v>
      </c>
      <c r="F310" s="9">
        <v>0.40182027439605389</v>
      </c>
      <c r="G310" s="9">
        <v>0.59817972560394606</v>
      </c>
      <c r="H310" s="9">
        <v>1.4547417303827439</v>
      </c>
      <c r="J310" s="9">
        <v>20.780669144981413</v>
      </c>
      <c r="K310" s="9">
        <v>0</v>
      </c>
    </row>
    <row r="311" spans="1:11">
      <c r="A311">
        <v>46</v>
      </c>
      <c r="B311">
        <v>1</v>
      </c>
      <c r="C311">
        <v>0</v>
      </c>
      <c r="E311" s="9">
        <v>281</v>
      </c>
      <c r="F311" s="9">
        <v>0.11999491836161036</v>
      </c>
      <c r="G311" s="9">
        <v>-0.11999491836161036</v>
      </c>
      <c r="H311" s="9">
        <v>-0.291821350177425</v>
      </c>
      <c r="J311" s="9">
        <v>20.855018587360593</v>
      </c>
      <c r="K311" s="9">
        <v>0</v>
      </c>
    </row>
    <row r="312" spans="1:11">
      <c r="A312">
        <v>56</v>
      </c>
      <c r="B312">
        <v>0</v>
      </c>
      <c r="C312">
        <v>0</v>
      </c>
      <c r="E312" s="9">
        <v>282</v>
      </c>
      <c r="F312" s="9">
        <v>0.14664401382665299</v>
      </c>
      <c r="G312" s="9">
        <v>-0.14664401382665299</v>
      </c>
      <c r="H312" s="9">
        <v>-0.35663055314867215</v>
      </c>
      <c r="J312" s="9">
        <v>20.929368029739777</v>
      </c>
      <c r="K312" s="9">
        <v>0</v>
      </c>
    </row>
    <row r="313" spans="1:11">
      <c r="A313">
        <v>31</v>
      </c>
      <c r="B313">
        <v>1</v>
      </c>
      <c r="C313">
        <v>0</v>
      </c>
      <c r="E313" s="9">
        <v>283</v>
      </c>
      <c r="F313" s="9">
        <v>0.19105917293505736</v>
      </c>
      <c r="G313" s="9">
        <v>-0.19105917293505736</v>
      </c>
      <c r="H313" s="9">
        <v>-0.46464589143408402</v>
      </c>
      <c r="J313" s="9">
        <v>21.003717472118961</v>
      </c>
      <c r="K313" s="9">
        <v>0</v>
      </c>
    </row>
    <row r="314" spans="1:11">
      <c r="A314">
        <v>50</v>
      </c>
      <c r="B314">
        <v>0</v>
      </c>
      <c r="C314">
        <v>0</v>
      </c>
      <c r="E314" s="9">
        <v>284</v>
      </c>
      <c r="F314" s="9">
        <v>0.10868022428058516</v>
      </c>
      <c r="G314" s="9">
        <v>-0.10868022428058516</v>
      </c>
      <c r="H314" s="9">
        <v>-0.26430460739654366</v>
      </c>
      <c r="J314" s="9">
        <v>21.078066914498141</v>
      </c>
      <c r="K314" s="9">
        <v>0</v>
      </c>
    </row>
    <row r="315" spans="1:11">
      <c r="A315">
        <v>30</v>
      </c>
      <c r="B315">
        <v>1</v>
      </c>
      <c r="C315">
        <v>0</v>
      </c>
      <c r="E315" s="9">
        <v>285</v>
      </c>
      <c r="F315" s="9">
        <v>9.9797192458904227E-2</v>
      </c>
      <c r="G315" s="9">
        <v>-9.9797192458904227E-2</v>
      </c>
      <c r="H315" s="9">
        <v>-0.24270153973946113</v>
      </c>
      <c r="J315" s="9">
        <v>21.152416356877325</v>
      </c>
      <c r="K315" s="9">
        <v>0</v>
      </c>
    </row>
    <row r="316" spans="1:11">
      <c r="A316">
        <v>47</v>
      </c>
      <c r="B316">
        <v>0</v>
      </c>
      <c r="C316">
        <v>0</v>
      </c>
      <c r="E316" s="9">
        <v>286</v>
      </c>
      <c r="F316" s="9">
        <v>0.38405421075269214</v>
      </c>
      <c r="G316" s="9">
        <v>0.61594578924730792</v>
      </c>
      <c r="H316" s="9">
        <v>1.497947865696909</v>
      </c>
      <c r="J316" s="9">
        <v>21.226765799256505</v>
      </c>
      <c r="K316" s="9">
        <v>0</v>
      </c>
    </row>
    <row r="317" spans="1:11">
      <c r="A317">
        <v>56</v>
      </c>
      <c r="B317">
        <v>0</v>
      </c>
      <c r="C317">
        <v>0</v>
      </c>
      <c r="E317" s="9">
        <v>287</v>
      </c>
      <c r="F317" s="9">
        <v>0.29765555479522782</v>
      </c>
      <c r="G317" s="9">
        <v>0.70234444520477224</v>
      </c>
      <c r="H317" s="9">
        <v>1.7080648671439336</v>
      </c>
      <c r="J317" s="9">
        <v>21.301115241635689</v>
      </c>
      <c r="K317" s="9">
        <v>0</v>
      </c>
    </row>
    <row r="318" spans="1:11">
      <c r="A318">
        <v>21</v>
      </c>
      <c r="B318">
        <v>1</v>
      </c>
      <c r="C318">
        <v>1</v>
      </c>
      <c r="E318" s="9">
        <v>288</v>
      </c>
      <c r="F318" s="9">
        <v>0.24192570160579824</v>
      </c>
      <c r="G318" s="9">
        <v>-0.24192570160579824</v>
      </c>
      <c r="H318" s="9">
        <v>-0.58835062225277912</v>
      </c>
      <c r="J318" s="9">
        <v>21.375464684014869</v>
      </c>
      <c r="K318" s="9">
        <v>0</v>
      </c>
    </row>
    <row r="319" spans="1:11">
      <c r="A319">
        <v>31</v>
      </c>
      <c r="B319">
        <v>1</v>
      </c>
      <c r="C319">
        <v>1</v>
      </c>
      <c r="E319" s="9">
        <v>289</v>
      </c>
      <c r="F319" s="9">
        <v>0.19994220475673818</v>
      </c>
      <c r="G319" s="9">
        <v>-0.19994220475673818</v>
      </c>
      <c r="H319" s="9">
        <v>-0.48624895909116622</v>
      </c>
      <c r="J319" s="9">
        <v>21.449814126394052</v>
      </c>
      <c r="K319" s="9">
        <v>0</v>
      </c>
    </row>
    <row r="320" spans="1:11">
      <c r="A320">
        <v>48</v>
      </c>
      <c r="B320">
        <v>0</v>
      </c>
      <c r="C320">
        <v>0</v>
      </c>
      <c r="E320" s="9">
        <v>290</v>
      </c>
      <c r="F320" s="9">
        <v>2.2281568323120782E-2</v>
      </c>
      <c r="G320" s="9">
        <v>-2.2281568323120782E-2</v>
      </c>
      <c r="H320" s="9">
        <v>-5.4187605949519053E-2</v>
      </c>
      <c r="J320" s="9">
        <v>21.524163568773233</v>
      </c>
      <c r="K320" s="9">
        <v>0</v>
      </c>
    </row>
    <row r="321" spans="1:11">
      <c r="A321">
        <v>53</v>
      </c>
      <c r="B321">
        <v>0</v>
      </c>
      <c r="C321">
        <v>0</v>
      </c>
      <c r="E321" s="9">
        <v>291</v>
      </c>
      <c r="F321" s="9">
        <v>0.16197841521067036</v>
      </c>
      <c r="G321" s="9">
        <v>-0.16197841521067036</v>
      </c>
      <c r="H321" s="9">
        <v>-0.39392301333903773</v>
      </c>
      <c r="J321" s="9">
        <v>21.598513011152416</v>
      </c>
      <c r="K321" s="9">
        <v>0</v>
      </c>
    </row>
    <row r="322" spans="1:11">
      <c r="A322">
        <v>37</v>
      </c>
      <c r="B322">
        <v>0</v>
      </c>
      <c r="C322">
        <v>0</v>
      </c>
      <c r="E322" s="9">
        <v>292</v>
      </c>
      <c r="F322" s="9">
        <v>0.21770826840009994</v>
      </c>
      <c r="G322" s="9">
        <v>0.78229173159990006</v>
      </c>
      <c r="H322" s="9">
        <v>1.9024924760576747</v>
      </c>
      <c r="J322" s="9">
        <v>21.6728624535316</v>
      </c>
      <c r="K322" s="9">
        <v>0</v>
      </c>
    </row>
    <row r="323" spans="1:11">
      <c r="A323">
        <v>31</v>
      </c>
      <c r="B323">
        <v>1</v>
      </c>
      <c r="C323">
        <v>0</v>
      </c>
      <c r="E323" s="9">
        <v>293</v>
      </c>
      <c r="F323" s="9">
        <v>0.26212342750850431</v>
      </c>
      <c r="G323" s="9">
        <v>0.73787657249149574</v>
      </c>
      <c r="H323" s="9">
        <v>1.794477137772263</v>
      </c>
      <c r="J323" s="9">
        <v>21.74721189591078</v>
      </c>
      <c r="K323" s="9">
        <v>0</v>
      </c>
    </row>
    <row r="324" spans="1:11">
      <c r="A324">
        <v>53</v>
      </c>
      <c r="B324">
        <v>0</v>
      </c>
      <c r="C324">
        <v>0</v>
      </c>
      <c r="E324" s="9">
        <v>294</v>
      </c>
      <c r="F324" s="9">
        <v>0.39293724257437307</v>
      </c>
      <c r="G324" s="9">
        <v>-0.39293724257437307</v>
      </c>
      <c r="H324" s="9">
        <v>-0.95560277242317926</v>
      </c>
      <c r="J324" s="9">
        <v>21.821561338289964</v>
      </c>
      <c r="K324" s="9">
        <v>0</v>
      </c>
    </row>
    <row r="325" spans="1:11">
      <c r="A325">
        <v>30</v>
      </c>
      <c r="B325">
        <v>0</v>
      </c>
      <c r="C325">
        <v>0</v>
      </c>
      <c r="E325" s="9">
        <v>295</v>
      </c>
      <c r="F325" s="9">
        <v>3.1164600144801602E-2</v>
      </c>
      <c r="G325" s="9">
        <v>-3.1164600144801602E-2</v>
      </c>
      <c r="H325" s="9">
        <v>-7.5790673606601286E-2</v>
      </c>
      <c r="J325" s="9">
        <v>21.895910780669144</v>
      </c>
      <c r="K325" s="9">
        <v>0</v>
      </c>
    </row>
    <row r="326" spans="1:11">
      <c r="A326">
        <v>50</v>
      </c>
      <c r="B326">
        <v>1</v>
      </c>
      <c r="C326">
        <v>1</v>
      </c>
      <c r="E326" s="9">
        <v>296</v>
      </c>
      <c r="F326" s="9">
        <v>0.14421235156730861</v>
      </c>
      <c r="G326" s="9">
        <v>-0.14421235156730861</v>
      </c>
      <c r="H326" s="9">
        <v>-0.350716878024873</v>
      </c>
      <c r="J326" s="9">
        <v>21.970260223048328</v>
      </c>
      <c r="K326" s="9">
        <v>0</v>
      </c>
    </row>
    <row r="327" spans="1:11">
      <c r="A327">
        <v>31</v>
      </c>
      <c r="B327">
        <v>0</v>
      </c>
      <c r="C327">
        <v>1</v>
      </c>
      <c r="E327" s="9">
        <v>297</v>
      </c>
      <c r="F327" s="9">
        <v>0.36628814710933044</v>
      </c>
      <c r="G327" s="9">
        <v>0.63371185289066956</v>
      </c>
      <c r="H327" s="9">
        <v>1.5411540010110736</v>
      </c>
      <c r="J327" s="9">
        <v>22.044609665427508</v>
      </c>
      <c r="K327" s="9">
        <v>0</v>
      </c>
    </row>
    <row r="328" spans="1:11">
      <c r="A328">
        <v>47</v>
      </c>
      <c r="B328">
        <v>1</v>
      </c>
      <c r="C328">
        <v>0</v>
      </c>
      <c r="E328" s="9">
        <v>298</v>
      </c>
      <c r="F328" s="9">
        <v>0.18862751067571298</v>
      </c>
      <c r="G328" s="9">
        <v>-0.18862751067571298</v>
      </c>
      <c r="H328" s="9">
        <v>-0.45873221631028488</v>
      </c>
      <c r="J328" s="9">
        <v>22.118959107806692</v>
      </c>
      <c r="K328" s="9">
        <v>0</v>
      </c>
    </row>
    <row r="329" spans="1:11">
      <c r="A329">
        <v>59</v>
      </c>
      <c r="B329">
        <v>0</v>
      </c>
      <c r="C329">
        <v>0</v>
      </c>
      <c r="E329" s="9">
        <v>299</v>
      </c>
      <c r="F329" s="9">
        <v>0.12644628792394691</v>
      </c>
      <c r="G329" s="9">
        <v>0.87355371207605303</v>
      </c>
      <c r="H329" s="9">
        <v>2.1244368277522971</v>
      </c>
      <c r="J329" s="9">
        <v>22.193308550185872</v>
      </c>
      <c r="K329" s="9">
        <v>0</v>
      </c>
    </row>
    <row r="330" spans="1:11">
      <c r="A330">
        <v>47</v>
      </c>
      <c r="B330">
        <v>1</v>
      </c>
      <c r="C330">
        <v>0</v>
      </c>
      <c r="E330" s="9">
        <v>300</v>
      </c>
      <c r="F330" s="9">
        <v>0.11999491836161036</v>
      </c>
      <c r="G330" s="9">
        <v>-0.11999491836161036</v>
      </c>
      <c r="H330" s="9">
        <v>-0.291821350177425</v>
      </c>
      <c r="J330" s="9">
        <v>22.267657992565056</v>
      </c>
      <c r="K330" s="9">
        <v>0</v>
      </c>
    </row>
    <row r="331" spans="1:11">
      <c r="A331">
        <v>23</v>
      </c>
      <c r="B331">
        <v>1</v>
      </c>
      <c r="C331">
        <v>0</v>
      </c>
      <c r="E331" s="9">
        <v>301</v>
      </c>
      <c r="F331" s="9">
        <v>0.10222885471824861</v>
      </c>
      <c r="G331" s="9">
        <v>-0.10222885471824861</v>
      </c>
      <c r="H331" s="9">
        <v>-0.24861521486326027</v>
      </c>
      <c r="J331" s="9">
        <v>22.342007434944239</v>
      </c>
      <c r="K331" s="9">
        <v>0</v>
      </c>
    </row>
    <row r="332" spans="1:11">
      <c r="A332">
        <v>26</v>
      </c>
      <c r="B332">
        <v>1</v>
      </c>
      <c r="C332">
        <v>0</v>
      </c>
      <c r="E332" s="9">
        <v>302</v>
      </c>
      <c r="F332" s="9">
        <v>0.38405421075269214</v>
      </c>
      <c r="G332" s="9">
        <v>0.61594578924730792</v>
      </c>
      <c r="H332" s="9">
        <v>1.497947865696909</v>
      </c>
      <c r="J332" s="9">
        <v>22.41635687732342</v>
      </c>
      <c r="K332" s="9">
        <v>0</v>
      </c>
    </row>
    <row r="333" spans="1:11">
      <c r="A333">
        <v>41</v>
      </c>
      <c r="B333">
        <v>0</v>
      </c>
      <c r="C333">
        <v>0</v>
      </c>
      <c r="E333" s="9">
        <v>303</v>
      </c>
      <c r="F333" s="9">
        <v>0.43735240168277739</v>
      </c>
      <c r="G333" s="9">
        <v>0.56264759831722255</v>
      </c>
      <c r="H333" s="9">
        <v>1.3683294597544144</v>
      </c>
      <c r="J333" s="9">
        <v>22.490706319702603</v>
      </c>
      <c r="K333" s="9">
        <v>0</v>
      </c>
    </row>
    <row r="334" spans="1:11">
      <c r="A334">
        <v>36</v>
      </c>
      <c r="B334">
        <v>0</v>
      </c>
      <c r="C334">
        <v>0</v>
      </c>
      <c r="E334" s="9">
        <v>304</v>
      </c>
      <c r="F334" s="9">
        <v>0.36628814710933044</v>
      </c>
      <c r="G334" s="9">
        <v>-0.36628814710933044</v>
      </c>
      <c r="H334" s="9">
        <v>-0.89079356945193222</v>
      </c>
      <c r="J334" s="9">
        <v>22.565055762081784</v>
      </c>
      <c r="K334" s="9">
        <v>0</v>
      </c>
    </row>
    <row r="335" spans="1:11">
      <c r="A335">
        <v>49</v>
      </c>
      <c r="B335">
        <v>0</v>
      </c>
      <c r="C335">
        <v>1</v>
      </c>
      <c r="E335" s="9">
        <v>305</v>
      </c>
      <c r="F335" s="9">
        <v>0.19994220475673818</v>
      </c>
      <c r="G335" s="9">
        <v>-0.19994220475673818</v>
      </c>
      <c r="H335" s="9">
        <v>-0.48624895909116622</v>
      </c>
      <c r="J335" s="9">
        <v>22.639405204460967</v>
      </c>
      <c r="K335" s="9">
        <v>0</v>
      </c>
    </row>
    <row r="336" spans="1:11">
      <c r="A336">
        <v>44</v>
      </c>
      <c r="B336">
        <v>0</v>
      </c>
      <c r="C336">
        <v>0</v>
      </c>
      <c r="E336" s="9">
        <v>306</v>
      </c>
      <c r="F336" s="9">
        <v>0.38405421075269214</v>
      </c>
      <c r="G336" s="9">
        <v>0.61594578924730792</v>
      </c>
      <c r="H336" s="9">
        <v>1.497947865696909</v>
      </c>
      <c r="J336" s="9">
        <v>22.713754646840147</v>
      </c>
      <c r="K336" s="9">
        <v>0</v>
      </c>
    </row>
    <row r="337" spans="1:11">
      <c r="A337">
        <v>26</v>
      </c>
      <c r="B337">
        <v>0</v>
      </c>
      <c r="C337">
        <v>1</v>
      </c>
      <c r="E337" s="9">
        <v>307</v>
      </c>
      <c r="F337" s="9">
        <v>0.21527660614075561</v>
      </c>
      <c r="G337" s="9">
        <v>-0.21527660614075561</v>
      </c>
      <c r="H337" s="9">
        <v>-0.52354141928153197</v>
      </c>
      <c r="J337" s="9">
        <v>22.788104089219331</v>
      </c>
      <c r="K337" s="9">
        <v>0</v>
      </c>
    </row>
    <row r="338" spans="1:11">
      <c r="A338">
        <v>35</v>
      </c>
      <c r="B338">
        <v>1</v>
      </c>
      <c r="C338">
        <v>0</v>
      </c>
      <c r="E338" s="9">
        <v>308</v>
      </c>
      <c r="F338" s="9">
        <v>5.7813695609844284E-2</v>
      </c>
      <c r="G338" s="9">
        <v>-5.7813695609844284E-2</v>
      </c>
      <c r="H338" s="9">
        <v>-0.14059987657784856</v>
      </c>
      <c r="J338" s="9">
        <v>22.862453531598511</v>
      </c>
      <c r="K338" s="9">
        <v>0</v>
      </c>
    </row>
    <row r="339" spans="1:11">
      <c r="A339">
        <v>45</v>
      </c>
      <c r="B339">
        <v>1</v>
      </c>
      <c r="C339">
        <v>0</v>
      </c>
      <c r="E339" s="9">
        <v>309</v>
      </c>
      <c r="F339" s="9">
        <v>0.34852208346596869</v>
      </c>
      <c r="G339" s="9">
        <v>-0.34852208346596869</v>
      </c>
      <c r="H339" s="9">
        <v>-0.84758743413776749</v>
      </c>
      <c r="J339" s="9">
        <v>22.936802973977695</v>
      </c>
      <c r="K339" s="9">
        <v>0</v>
      </c>
    </row>
    <row r="340" spans="1:11">
      <c r="A340">
        <v>30</v>
      </c>
      <c r="B340">
        <v>1</v>
      </c>
      <c r="C340">
        <v>0</v>
      </c>
      <c r="E340" s="9">
        <v>310</v>
      </c>
      <c r="F340" s="9">
        <v>0.11111188653992948</v>
      </c>
      <c r="G340" s="9">
        <v>-0.11111188653992948</v>
      </c>
      <c r="H340" s="9">
        <v>-0.27021828252034263</v>
      </c>
      <c r="J340" s="9">
        <v>23.011152416356879</v>
      </c>
      <c r="K340" s="9">
        <v>0</v>
      </c>
    </row>
    <row r="341" spans="1:11">
      <c r="A341">
        <v>39</v>
      </c>
      <c r="B341">
        <v>1</v>
      </c>
      <c r="C341">
        <v>0</v>
      </c>
      <c r="E341" s="9">
        <v>311</v>
      </c>
      <c r="F341" s="9">
        <v>0.35740511528764957</v>
      </c>
      <c r="G341" s="9">
        <v>-0.35740511528764957</v>
      </c>
      <c r="H341" s="9">
        <v>-0.8691905017948498</v>
      </c>
      <c r="J341" s="9">
        <v>23.085501858736059</v>
      </c>
      <c r="K341" s="9">
        <v>0</v>
      </c>
    </row>
    <row r="342" spans="1:11">
      <c r="A342">
        <v>28</v>
      </c>
      <c r="B342">
        <v>1</v>
      </c>
      <c r="C342">
        <v>1</v>
      </c>
      <c r="E342" s="9">
        <v>312</v>
      </c>
      <c r="F342" s="9">
        <v>0.13776098200497211</v>
      </c>
      <c r="G342" s="9">
        <v>-0.13776098200497211</v>
      </c>
      <c r="H342" s="9">
        <v>-0.33502748549158978</v>
      </c>
      <c r="J342" s="9">
        <v>23.159851301115243</v>
      </c>
      <c r="K342" s="9">
        <v>0</v>
      </c>
    </row>
    <row r="343" spans="1:11">
      <c r="A343">
        <v>32</v>
      </c>
      <c r="B343">
        <v>1</v>
      </c>
      <c r="C343">
        <v>0</v>
      </c>
      <c r="E343" s="9">
        <v>313</v>
      </c>
      <c r="F343" s="9">
        <v>5.7813695609844284E-2</v>
      </c>
      <c r="G343" s="9">
        <v>-5.7813695609844284E-2</v>
      </c>
      <c r="H343" s="9">
        <v>-0.14059987657784856</v>
      </c>
      <c r="J343" s="9">
        <v>23.234200743494423</v>
      </c>
      <c r="K343" s="9">
        <v>0</v>
      </c>
    </row>
    <row r="344" spans="1:11">
      <c r="A344">
        <v>47</v>
      </c>
      <c r="B344">
        <v>1</v>
      </c>
      <c r="C344">
        <v>0</v>
      </c>
      <c r="E344" s="9">
        <v>314</v>
      </c>
      <c r="F344" s="9">
        <v>0.43735240168277739</v>
      </c>
      <c r="G344" s="9">
        <v>0.56264759831722255</v>
      </c>
      <c r="H344" s="9">
        <v>1.3683294597544144</v>
      </c>
      <c r="J344" s="9">
        <v>23.308550185873607</v>
      </c>
      <c r="K344" s="9">
        <v>0</v>
      </c>
    </row>
    <row r="345" spans="1:11">
      <c r="A345">
        <v>26</v>
      </c>
      <c r="B345">
        <v>0</v>
      </c>
      <c r="C345">
        <v>1</v>
      </c>
      <c r="E345" s="9">
        <v>315</v>
      </c>
      <c r="F345" s="9">
        <v>0.34852208346596869</v>
      </c>
      <c r="G345" s="9">
        <v>0.65147791653403131</v>
      </c>
      <c r="H345" s="9">
        <v>1.5843601363252382</v>
      </c>
      <c r="J345" s="9">
        <v>23.382899628252787</v>
      </c>
      <c r="K345" s="9">
        <v>0</v>
      </c>
    </row>
    <row r="346" spans="1:11">
      <c r="A346">
        <v>42</v>
      </c>
      <c r="B346">
        <v>1</v>
      </c>
      <c r="C346">
        <v>0</v>
      </c>
      <c r="E346" s="9">
        <v>316</v>
      </c>
      <c r="F346" s="9">
        <v>0.12887795018329123</v>
      </c>
      <c r="G346" s="9">
        <v>-0.12887795018329123</v>
      </c>
      <c r="H346" s="9">
        <v>-0.31342441783450742</v>
      </c>
      <c r="J346" s="9">
        <v>23.457249070631971</v>
      </c>
      <c r="K346" s="9">
        <v>0</v>
      </c>
    </row>
    <row r="347" spans="1:11">
      <c r="A347">
        <v>45</v>
      </c>
      <c r="B347">
        <v>0</v>
      </c>
      <c r="C347">
        <v>1</v>
      </c>
      <c r="E347" s="9">
        <v>317</v>
      </c>
      <c r="F347" s="9">
        <v>8.4462791074886856E-2</v>
      </c>
      <c r="G347" s="9">
        <v>-8.4462791074886856E-2</v>
      </c>
      <c r="H347" s="9">
        <v>-0.20540907954909554</v>
      </c>
      <c r="J347" s="9">
        <v>23.531598513011154</v>
      </c>
      <c r="K347" s="9">
        <v>0</v>
      </c>
    </row>
    <row r="348" spans="1:11">
      <c r="A348">
        <v>41</v>
      </c>
      <c r="B348">
        <v>0</v>
      </c>
      <c r="C348">
        <v>0</v>
      </c>
      <c r="E348" s="9">
        <v>318</v>
      </c>
      <c r="F348" s="9">
        <v>0.22659130022178081</v>
      </c>
      <c r="G348" s="9">
        <v>-0.22659130022178081</v>
      </c>
      <c r="H348" s="9">
        <v>-0.55105816206241331</v>
      </c>
      <c r="J348" s="9">
        <v>23.605947955390334</v>
      </c>
      <c r="K348" s="9">
        <v>0</v>
      </c>
    </row>
    <row r="349" spans="1:11">
      <c r="A349">
        <v>48</v>
      </c>
      <c r="B349">
        <v>1</v>
      </c>
      <c r="C349">
        <v>0</v>
      </c>
      <c r="E349" s="9">
        <v>319</v>
      </c>
      <c r="F349" s="9">
        <v>0.34852208346596869</v>
      </c>
      <c r="G349" s="9">
        <v>-0.34852208346596869</v>
      </c>
      <c r="H349" s="9">
        <v>-0.84758743413776749</v>
      </c>
      <c r="J349" s="9">
        <v>23.680297397769518</v>
      </c>
      <c r="K349" s="9">
        <v>0</v>
      </c>
    </row>
    <row r="350" spans="1:11">
      <c r="A350">
        <v>26</v>
      </c>
      <c r="B350">
        <v>0</v>
      </c>
      <c r="C350">
        <v>1</v>
      </c>
      <c r="E350" s="9">
        <v>320</v>
      </c>
      <c r="F350" s="9">
        <v>8.4462791074886856E-2</v>
      </c>
      <c r="G350" s="9">
        <v>-8.4462791074886856E-2</v>
      </c>
      <c r="H350" s="9">
        <v>-0.20540907954909554</v>
      </c>
      <c r="J350" s="9">
        <v>23.754646840148698</v>
      </c>
      <c r="K350" s="9">
        <v>0</v>
      </c>
    </row>
    <row r="351" spans="1:11">
      <c r="A351">
        <v>27</v>
      </c>
      <c r="B351">
        <v>1</v>
      </c>
      <c r="C351">
        <v>0</v>
      </c>
      <c r="E351" s="9">
        <v>321</v>
      </c>
      <c r="F351" s="9">
        <v>0.28877252297354694</v>
      </c>
      <c r="G351" s="9">
        <v>-0.28877252297354694</v>
      </c>
      <c r="H351" s="9">
        <v>-0.70227963566199003</v>
      </c>
      <c r="J351" s="9">
        <v>23.828996282527882</v>
      </c>
      <c r="K351" s="9">
        <v>0</v>
      </c>
    </row>
    <row r="352" spans="1:11">
      <c r="A352">
        <v>25</v>
      </c>
      <c r="B352">
        <v>0</v>
      </c>
      <c r="C352">
        <v>0</v>
      </c>
      <c r="E352" s="9">
        <v>322</v>
      </c>
      <c r="F352" s="9">
        <v>0.17974447885403211</v>
      </c>
      <c r="G352" s="9">
        <v>0.82025552114596789</v>
      </c>
      <c r="H352" s="9">
        <v>1.9948184218098033</v>
      </c>
      <c r="J352" s="9">
        <v>23.903345724907062</v>
      </c>
      <c r="K352" s="9">
        <v>0</v>
      </c>
    </row>
    <row r="353" spans="1:11">
      <c r="A353">
        <v>24</v>
      </c>
      <c r="B353">
        <v>1</v>
      </c>
      <c r="C353">
        <v>0</v>
      </c>
      <c r="E353" s="9">
        <v>323</v>
      </c>
      <c r="F353" s="9">
        <v>0.27988949115186607</v>
      </c>
      <c r="G353" s="9">
        <v>0.72011050884813388</v>
      </c>
      <c r="H353" s="9">
        <v>1.751271002458098</v>
      </c>
      <c r="J353" s="9">
        <v>23.977695167286246</v>
      </c>
      <c r="K353" s="9">
        <v>0</v>
      </c>
    </row>
    <row r="354" spans="1:11">
      <c r="A354">
        <v>51</v>
      </c>
      <c r="B354">
        <v>1</v>
      </c>
      <c r="C354">
        <v>1</v>
      </c>
      <c r="E354" s="9">
        <v>324</v>
      </c>
      <c r="F354" s="9">
        <v>0.20639357431907474</v>
      </c>
      <c r="G354" s="9">
        <v>-0.20639357431907474</v>
      </c>
      <c r="H354" s="9">
        <v>-0.50193835162444955</v>
      </c>
      <c r="J354" s="9">
        <v>24.052044609665426</v>
      </c>
      <c r="K354" s="9">
        <v>0</v>
      </c>
    </row>
    <row r="355" spans="1:11">
      <c r="A355">
        <v>28</v>
      </c>
      <c r="B355">
        <v>0</v>
      </c>
      <c r="C355">
        <v>0</v>
      </c>
      <c r="E355" s="9">
        <v>325</v>
      </c>
      <c r="F355" s="9">
        <v>3.1164600144801602E-2</v>
      </c>
      <c r="G355" s="9">
        <v>-3.1164600144801602E-2</v>
      </c>
      <c r="H355" s="9">
        <v>-7.5790673606601286E-2</v>
      </c>
      <c r="J355" s="9">
        <v>24.12639405204461</v>
      </c>
      <c r="K355" s="9">
        <v>0</v>
      </c>
    </row>
    <row r="356" spans="1:11">
      <c r="A356">
        <v>37</v>
      </c>
      <c r="B356">
        <v>0</v>
      </c>
      <c r="C356">
        <v>0</v>
      </c>
      <c r="E356" s="9">
        <v>326</v>
      </c>
      <c r="F356" s="9">
        <v>0.20639357431907474</v>
      </c>
      <c r="G356" s="9">
        <v>-0.20639357431907474</v>
      </c>
      <c r="H356" s="9">
        <v>-0.50193835162444955</v>
      </c>
      <c r="J356" s="9">
        <v>24.200743494423794</v>
      </c>
      <c r="K356" s="9">
        <v>0</v>
      </c>
    </row>
    <row r="357" spans="1:11">
      <c r="A357">
        <v>51</v>
      </c>
      <c r="B357">
        <v>0</v>
      </c>
      <c r="C357">
        <v>0</v>
      </c>
      <c r="E357" s="9">
        <v>327</v>
      </c>
      <c r="F357" s="9">
        <v>0.41958633803941564</v>
      </c>
      <c r="G357" s="9">
        <v>-0.41958633803941564</v>
      </c>
      <c r="H357" s="9">
        <v>-1.0204119753944263</v>
      </c>
      <c r="J357" s="9">
        <v>24.275092936802974</v>
      </c>
      <c r="K357" s="9">
        <v>0</v>
      </c>
    </row>
    <row r="358" spans="1:11">
      <c r="A358">
        <v>39</v>
      </c>
      <c r="B358">
        <v>0</v>
      </c>
      <c r="C358">
        <v>1</v>
      </c>
      <c r="E358" s="9">
        <v>328</v>
      </c>
      <c r="F358" s="9">
        <v>0.39293724257437307</v>
      </c>
      <c r="G358" s="9">
        <v>-0.39293724257437307</v>
      </c>
      <c r="H358" s="9">
        <v>-0.95560277242317926</v>
      </c>
      <c r="J358" s="9">
        <v>24.349442379182157</v>
      </c>
      <c r="K358" s="9">
        <v>0</v>
      </c>
    </row>
    <row r="359" spans="1:11">
      <c r="A359">
        <v>35</v>
      </c>
      <c r="B359">
        <v>1</v>
      </c>
      <c r="C359">
        <v>0</v>
      </c>
      <c r="E359" s="9">
        <v>329</v>
      </c>
      <c r="F359" s="9">
        <v>0.19105917293505736</v>
      </c>
      <c r="G359" s="9">
        <v>-0.19105917293505736</v>
      </c>
      <c r="H359" s="9">
        <v>-0.46464589143408402</v>
      </c>
      <c r="J359" s="9">
        <v>24.423791821561338</v>
      </c>
      <c r="K359" s="9">
        <v>0</v>
      </c>
    </row>
    <row r="360" spans="1:11">
      <c r="A360">
        <v>25</v>
      </c>
      <c r="B360">
        <v>1</v>
      </c>
      <c r="C360">
        <v>0</v>
      </c>
      <c r="E360" s="9">
        <v>330</v>
      </c>
      <c r="F360" s="9">
        <v>0.23547433204346169</v>
      </c>
      <c r="G360" s="9">
        <v>-0.23547433204346169</v>
      </c>
      <c r="H360" s="9">
        <v>-0.57266122971949573</v>
      </c>
      <c r="J360" s="9">
        <v>24.498141263940521</v>
      </c>
      <c r="K360" s="9">
        <v>0</v>
      </c>
    </row>
    <row r="361" spans="1:11">
      <c r="A361">
        <v>44</v>
      </c>
      <c r="B361">
        <v>1</v>
      </c>
      <c r="C361">
        <v>0</v>
      </c>
      <c r="E361" s="9">
        <v>331</v>
      </c>
      <c r="F361" s="9">
        <v>0.11999491836161036</v>
      </c>
      <c r="G361" s="9">
        <v>0.88000508163838964</v>
      </c>
      <c r="H361" s="9">
        <v>2.1401262202855809</v>
      </c>
      <c r="J361" s="9">
        <v>24.572490706319702</v>
      </c>
      <c r="K361" s="9">
        <v>0</v>
      </c>
    </row>
    <row r="362" spans="1:11">
      <c r="A362">
        <v>24</v>
      </c>
      <c r="B362">
        <v>0</v>
      </c>
      <c r="C362">
        <v>0</v>
      </c>
      <c r="E362" s="9">
        <v>332</v>
      </c>
      <c r="F362" s="9">
        <v>0.16441007747001474</v>
      </c>
      <c r="G362" s="9">
        <v>-0.16441007747001474</v>
      </c>
      <c r="H362" s="9">
        <v>-0.39983668846283688</v>
      </c>
      <c r="J362" s="9">
        <v>24.646840148698885</v>
      </c>
      <c r="K362" s="9">
        <v>0</v>
      </c>
    </row>
    <row r="363" spans="1:11">
      <c r="A363">
        <v>41</v>
      </c>
      <c r="B363">
        <v>0</v>
      </c>
      <c r="C363">
        <v>1</v>
      </c>
      <c r="E363" s="9">
        <v>333</v>
      </c>
      <c r="F363" s="9">
        <v>0.32430465026027044</v>
      </c>
      <c r="G363" s="9">
        <v>0.67569534973972956</v>
      </c>
      <c r="H363" s="9">
        <v>1.6432556641726863</v>
      </c>
      <c r="J363" s="9">
        <v>24.721189591078065</v>
      </c>
      <c r="K363" s="9">
        <v>0</v>
      </c>
    </row>
    <row r="364" spans="1:11">
      <c r="A364">
        <v>32</v>
      </c>
      <c r="B364">
        <v>1</v>
      </c>
      <c r="C364">
        <v>0</v>
      </c>
      <c r="E364" s="9">
        <v>334</v>
      </c>
      <c r="F364" s="9">
        <v>0.31298995617924519</v>
      </c>
      <c r="G364" s="9">
        <v>-0.31298995617924519</v>
      </c>
      <c r="H364" s="9">
        <v>-0.76117516350943792</v>
      </c>
      <c r="J364" s="9">
        <v>24.795539033457249</v>
      </c>
      <c r="K364" s="9">
        <v>0</v>
      </c>
    </row>
    <row r="365" spans="1:11">
      <c r="A365">
        <v>51</v>
      </c>
      <c r="B365">
        <v>1</v>
      </c>
      <c r="C365">
        <v>0</v>
      </c>
      <c r="E365" s="9">
        <v>335</v>
      </c>
      <c r="F365" s="9">
        <v>0.22415963796243649</v>
      </c>
      <c r="G365" s="9">
        <v>-0.22415963796243649</v>
      </c>
      <c r="H365" s="9">
        <v>-0.54514448693861439</v>
      </c>
      <c r="J365" s="9">
        <v>24.869888475836433</v>
      </c>
      <c r="K365" s="9">
        <v>0</v>
      </c>
    </row>
    <row r="366" spans="1:11">
      <c r="A366">
        <v>37</v>
      </c>
      <c r="B366">
        <v>1</v>
      </c>
      <c r="C366">
        <v>0</v>
      </c>
      <c r="E366" s="9">
        <v>336</v>
      </c>
      <c r="F366" s="9">
        <v>0.35740511528764957</v>
      </c>
      <c r="G366" s="9">
        <v>-0.35740511528764957</v>
      </c>
      <c r="H366" s="9">
        <v>-0.8691905017948498</v>
      </c>
      <c r="J366" s="9">
        <v>24.944237918215613</v>
      </c>
      <c r="K366" s="9">
        <v>0</v>
      </c>
    </row>
    <row r="367" spans="1:11">
      <c r="A367">
        <v>26</v>
      </c>
      <c r="B367">
        <v>1</v>
      </c>
      <c r="C367">
        <v>1</v>
      </c>
      <c r="E367" s="9">
        <v>337</v>
      </c>
      <c r="F367" s="9">
        <v>0.27745782889252169</v>
      </c>
      <c r="G367" s="9">
        <v>-0.27745782889252169</v>
      </c>
      <c r="H367" s="9">
        <v>-0.67476289288110847</v>
      </c>
      <c r="J367" s="9">
        <v>25.018587360594797</v>
      </c>
      <c r="K367" s="9">
        <v>0</v>
      </c>
    </row>
    <row r="368" spans="1:11">
      <c r="A368">
        <v>29</v>
      </c>
      <c r="B368">
        <v>1</v>
      </c>
      <c r="C368">
        <v>0</v>
      </c>
      <c r="E368" s="9">
        <v>338</v>
      </c>
      <c r="F368" s="9">
        <v>0.37517117893101132</v>
      </c>
      <c r="G368" s="9">
        <v>0.62482882106898874</v>
      </c>
      <c r="H368" s="9">
        <v>1.5195509333539912</v>
      </c>
      <c r="J368" s="9">
        <v>25.092936802973977</v>
      </c>
      <c r="K368" s="9">
        <v>0</v>
      </c>
    </row>
    <row r="369" spans="1:11">
      <c r="A369">
        <v>27</v>
      </c>
      <c r="B369">
        <v>0</v>
      </c>
      <c r="C369">
        <v>1</v>
      </c>
      <c r="E369" s="9">
        <v>339</v>
      </c>
      <c r="F369" s="9">
        <v>0.33963905164428781</v>
      </c>
      <c r="G369" s="9">
        <v>-0.33963905164428781</v>
      </c>
      <c r="H369" s="9">
        <v>-0.82598436648068507</v>
      </c>
      <c r="J369" s="9">
        <v>25.167286245353161</v>
      </c>
      <c r="K369" s="9">
        <v>0</v>
      </c>
    </row>
    <row r="370" spans="1:11">
      <c r="A370">
        <v>51</v>
      </c>
      <c r="B370">
        <v>0</v>
      </c>
      <c r="C370">
        <v>1</v>
      </c>
      <c r="E370" s="9">
        <v>340</v>
      </c>
      <c r="F370" s="9">
        <v>0.20639357431907474</v>
      </c>
      <c r="G370" s="9">
        <v>-0.20639357431907474</v>
      </c>
      <c r="H370" s="9">
        <v>-0.50193835162444955</v>
      </c>
      <c r="J370" s="9">
        <v>25.241635687732341</v>
      </c>
      <c r="K370" s="9">
        <v>0</v>
      </c>
    </row>
    <row r="371" spans="1:11">
      <c r="A371">
        <v>26</v>
      </c>
      <c r="B371">
        <v>1</v>
      </c>
      <c r="C371">
        <v>1</v>
      </c>
      <c r="E371" s="9">
        <v>341</v>
      </c>
      <c r="F371" s="9">
        <v>0.32430465026027044</v>
      </c>
      <c r="G371" s="9">
        <v>0.67569534973972956</v>
      </c>
      <c r="H371" s="9">
        <v>1.6432556641726863</v>
      </c>
      <c r="J371" s="9">
        <v>25.315985130111525</v>
      </c>
      <c r="K371" s="9">
        <v>0</v>
      </c>
    </row>
    <row r="372" spans="1:11">
      <c r="A372">
        <v>23</v>
      </c>
      <c r="B372">
        <v>0</v>
      </c>
      <c r="C372">
        <v>1</v>
      </c>
      <c r="E372" s="9">
        <v>342</v>
      </c>
      <c r="F372" s="9">
        <v>0.25080873342747911</v>
      </c>
      <c r="G372" s="9">
        <v>-0.25080873342747911</v>
      </c>
      <c r="H372" s="9">
        <v>-0.60995368990986143</v>
      </c>
      <c r="J372" s="9">
        <v>25.390334572490705</v>
      </c>
      <c r="K372" s="9">
        <v>0</v>
      </c>
    </row>
    <row r="373" spans="1:11">
      <c r="A373">
        <v>32</v>
      </c>
      <c r="B373">
        <v>1</v>
      </c>
      <c r="C373">
        <v>0</v>
      </c>
      <c r="E373" s="9">
        <v>343</v>
      </c>
      <c r="F373" s="9">
        <v>0.15552704564833386</v>
      </c>
      <c r="G373" s="9">
        <v>0.84447295435166614</v>
      </c>
      <c r="H373" s="9">
        <v>2.0537139496572512</v>
      </c>
      <c r="J373" s="9">
        <v>25.464684014869889</v>
      </c>
      <c r="K373" s="9">
        <v>0</v>
      </c>
    </row>
    <row r="374" spans="1:11">
      <c r="A374">
        <v>48</v>
      </c>
      <c r="B374">
        <v>1</v>
      </c>
      <c r="C374">
        <v>1</v>
      </c>
      <c r="E374" s="9">
        <v>344</v>
      </c>
      <c r="F374" s="9">
        <v>0.19105917293505736</v>
      </c>
      <c r="G374" s="9">
        <v>-0.19105917293505736</v>
      </c>
      <c r="H374" s="9">
        <v>-0.46464589143408402</v>
      </c>
      <c r="J374" s="9">
        <v>25.539033457249072</v>
      </c>
      <c r="K374" s="9">
        <v>0</v>
      </c>
    </row>
    <row r="375" spans="1:11">
      <c r="A375">
        <v>25</v>
      </c>
      <c r="B375">
        <v>0</v>
      </c>
      <c r="C375">
        <v>1</v>
      </c>
      <c r="E375" s="9">
        <v>345</v>
      </c>
      <c r="F375" s="9">
        <v>0.19751054249739386</v>
      </c>
      <c r="G375" s="9">
        <v>-0.19751054249739386</v>
      </c>
      <c r="H375" s="9">
        <v>-0.48033528396736724</v>
      </c>
      <c r="J375" s="9">
        <v>25.613382899628252</v>
      </c>
      <c r="K375" s="9">
        <v>0</v>
      </c>
    </row>
    <row r="376" spans="1:11">
      <c r="A376">
        <v>44</v>
      </c>
      <c r="B376">
        <v>0</v>
      </c>
      <c r="C376">
        <v>0</v>
      </c>
      <c r="E376" s="9">
        <v>346</v>
      </c>
      <c r="F376" s="9">
        <v>0.32430465026027044</v>
      </c>
      <c r="G376" s="9">
        <v>0.67569534973972956</v>
      </c>
      <c r="H376" s="9">
        <v>1.6432556641726863</v>
      </c>
      <c r="J376" s="9">
        <v>25.687732342007436</v>
      </c>
      <c r="K376" s="9">
        <v>0</v>
      </c>
    </row>
    <row r="377" spans="1:11">
      <c r="A377">
        <v>33</v>
      </c>
      <c r="B377">
        <v>1</v>
      </c>
      <c r="C377">
        <v>1</v>
      </c>
      <c r="E377" s="9">
        <v>347</v>
      </c>
      <c r="F377" s="9">
        <v>0.38405421075269214</v>
      </c>
      <c r="G377" s="9">
        <v>-0.38405421075269214</v>
      </c>
      <c r="H377" s="9">
        <v>-0.93399970476609684</v>
      </c>
      <c r="J377" s="9">
        <v>25.762081784386616</v>
      </c>
      <c r="K377" s="9">
        <v>0</v>
      </c>
    </row>
    <row r="378" spans="1:11">
      <c r="A378">
        <v>36</v>
      </c>
      <c r="B378">
        <v>0</v>
      </c>
      <c r="C378">
        <v>0</v>
      </c>
      <c r="E378" s="9">
        <v>348</v>
      </c>
      <c r="F378" s="9">
        <v>0.33318768208195126</v>
      </c>
      <c r="G378" s="9">
        <v>-0.33318768208195126</v>
      </c>
      <c r="H378" s="9">
        <v>-0.81029497394740169</v>
      </c>
      <c r="J378" s="9">
        <v>25.8364312267658</v>
      </c>
      <c r="K378" s="9">
        <v>0</v>
      </c>
    </row>
    <row r="379" spans="1:11">
      <c r="A379">
        <v>40</v>
      </c>
      <c r="B379">
        <v>0</v>
      </c>
      <c r="C379">
        <v>0</v>
      </c>
      <c r="E379" s="9">
        <v>349</v>
      </c>
      <c r="F379" s="9">
        <v>0.41070330621773482</v>
      </c>
      <c r="G379" s="9">
        <v>-0.41070330621773482</v>
      </c>
      <c r="H379" s="9">
        <v>-0.9988089077373441</v>
      </c>
      <c r="J379" s="9">
        <v>25.91078066914498</v>
      </c>
      <c r="K379" s="9">
        <v>0</v>
      </c>
    </row>
    <row r="380" spans="1:11">
      <c r="A380">
        <v>27</v>
      </c>
      <c r="B380">
        <v>0</v>
      </c>
      <c r="C380">
        <v>0</v>
      </c>
      <c r="E380" s="9">
        <v>350</v>
      </c>
      <c r="F380" s="9">
        <v>0.17086144703235123</v>
      </c>
      <c r="G380" s="9">
        <v>0.82913855296764871</v>
      </c>
      <c r="H380" s="9">
        <v>2.0164214894668855</v>
      </c>
      <c r="J380" s="9">
        <v>25.985130111524164</v>
      </c>
      <c r="K380" s="9">
        <v>0</v>
      </c>
    </row>
    <row r="381" spans="1:11">
      <c r="A381">
        <v>45</v>
      </c>
      <c r="B381">
        <v>0</v>
      </c>
      <c r="C381">
        <v>0</v>
      </c>
      <c r="E381" s="9">
        <v>351</v>
      </c>
      <c r="F381" s="9">
        <v>0.30653858661690869</v>
      </c>
      <c r="G381" s="9">
        <v>-0.30653858661690869</v>
      </c>
      <c r="H381" s="9">
        <v>-0.74548577097615476</v>
      </c>
      <c r="J381" s="9">
        <v>26.059479553903348</v>
      </c>
      <c r="K381" s="9">
        <v>0</v>
      </c>
    </row>
    <row r="382" spans="1:11">
      <c r="A382">
        <v>56</v>
      </c>
      <c r="B382">
        <v>1</v>
      </c>
      <c r="C382">
        <v>0</v>
      </c>
      <c r="E382" s="9">
        <v>352</v>
      </c>
      <c r="F382" s="9">
        <v>0.22659130022178081</v>
      </c>
      <c r="G382" s="9">
        <v>-0.22659130022178081</v>
      </c>
      <c r="H382" s="9">
        <v>-0.55105816206241331</v>
      </c>
      <c r="J382" s="9">
        <v>26.133828996282528</v>
      </c>
      <c r="K382" s="9">
        <v>0</v>
      </c>
    </row>
    <row r="383" spans="1:11">
      <c r="A383">
        <v>45</v>
      </c>
      <c r="B383">
        <v>1</v>
      </c>
      <c r="C383">
        <v>0</v>
      </c>
      <c r="E383" s="9">
        <v>353</v>
      </c>
      <c r="F383" s="9">
        <v>0.10222885471824861</v>
      </c>
      <c r="G383" s="9">
        <v>-0.10222885471824861</v>
      </c>
      <c r="H383" s="9">
        <v>-0.24861521486326027</v>
      </c>
      <c r="J383" s="9">
        <v>26.208178438661712</v>
      </c>
      <c r="K383" s="9">
        <v>0</v>
      </c>
    </row>
    <row r="384" spans="1:11">
      <c r="A384">
        <v>23</v>
      </c>
      <c r="B384">
        <v>1</v>
      </c>
      <c r="C384">
        <v>1</v>
      </c>
      <c r="E384" s="9">
        <v>354</v>
      </c>
      <c r="F384" s="9">
        <v>0.20882523657841906</v>
      </c>
      <c r="G384" s="9">
        <v>0.79117476342158088</v>
      </c>
      <c r="H384" s="9">
        <v>1.9240955437147569</v>
      </c>
      <c r="J384" s="9">
        <v>26.282527881040892</v>
      </c>
      <c r="K384" s="9">
        <v>0</v>
      </c>
    </row>
    <row r="385" spans="1:11">
      <c r="A385">
        <v>37</v>
      </c>
      <c r="B385">
        <v>0</v>
      </c>
      <c r="C385">
        <v>0</v>
      </c>
      <c r="E385" s="9">
        <v>355</v>
      </c>
      <c r="F385" s="9">
        <v>0.31298995617924519</v>
      </c>
      <c r="G385" s="9">
        <v>-0.31298995617924519</v>
      </c>
      <c r="H385" s="9">
        <v>-0.76117516350943792</v>
      </c>
      <c r="J385" s="9">
        <v>26.356877323420075</v>
      </c>
      <c r="K385" s="9">
        <v>0</v>
      </c>
    </row>
    <row r="386" spans="1:11">
      <c r="A386">
        <v>28</v>
      </c>
      <c r="B386">
        <v>1</v>
      </c>
      <c r="C386">
        <v>0</v>
      </c>
      <c r="E386" s="9">
        <v>356</v>
      </c>
      <c r="F386" s="9">
        <v>0.40182027439605389</v>
      </c>
      <c r="G386" s="9">
        <v>-0.40182027439605389</v>
      </c>
      <c r="H386" s="9">
        <v>-0.97720584008026157</v>
      </c>
      <c r="J386" s="9">
        <v>26.431226765799256</v>
      </c>
      <c r="K386" s="9">
        <v>0</v>
      </c>
    </row>
    <row r="387" spans="1:11">
      <c r="A387">
        <v>38</v>
      </c>
      <c r="B387">
        <v>1</v>
      </c>
      <c r="C387">
        <v>0</v>
      </c>
      <c r="E387" s="9">
        <v>357</v>
      </c>
      <c r="F387" s="9">
        <v>0.23304266978411736</v>
      </c>
      <c r="G387" s="9">
        <v>-0.23304266978411736</v>
      </c>
      <c r="H387" s="9">
        <v>-0.5667475545956967</v>
      </c>
      <c r="J387" s="9">
        <v>26.505576208178439</v>
      </c>
      <c r="K387" s="9">
        <v>0</v>
      </c>
    </row>
    <row r="388" spans="1:11">
      <c r="A388">
        <v>43</v>
      </c>
      <c r="B388">
        <v>0</v>
      </c>
      <c r="C388">
        <v>0</v>
      </c>
      <c r="E388" s="9">
        <v>358</v>
      </c>
      <c r="F388" s="9">
        <v>0.3420707139036322</v>
      </c>
      <c r="G388" s="9">
        <v>-0.3420707139036322</v>
      </c>
      <c r="H388" s="9">
        <v>-0.83189804160448422</v>
      </c>
      <c r="J388" s="9">
        <v>26.57992565055762</v>
      </c>
      <c r="K388" s="9">
        <v>0</v>
      </c>
    </row>
    <row r="389" spans="1:11">
      <c r="A389">
        <v>26</v>
      </c>
      <c r="B389">
        <v>1</v>
      </c>
      <c r="C389">
        <v>1</v>
      </c>
      <c r="E389" s="9">
        <v>359</v>
      </c>
      <c r="F389" s="9">
        <v>0.19105917293505736</v>
      </c>
      <c r="G389" s="9">
        <v>0.80894082706494264</v>
      </c>
      <c r="H389" s="9">
        <v>1.9673016790289217</v>
      </c>
      <c r="J389" s="9">
        <v>26.654275092936803</v>
      </c>
      <c r="K389" s="9">
        <v>0</v>
      </c>
    </row>
    <row r="390" spans="1:11">
      <c r="A390">
        <v>56</v>
      </c>
      <c r="B390">
        <v>1</v>
      </c>
      <c r="C390">
        <v>0</v>
      </c>
      <c r="E390" s="9">
        <v>360</v>
      </c>
      <c r="F390" s="9">
        <v>0.33963905164428781</v>
      </c>
      <c r="G390" s="9">
        <v>-0.33963905164428781</v>
      </c>
      <c r="H390" s="9">
        <v>-0.82598436648068507</v>
      </c>
      <c r="J390" s="9">
        <v>26.728624535315987</v>
      </c>
      <c r="K390" s="9">
        <v>0</v>
      </c>
    </row>
    <row r="391" spans="1:11">
      <c r="A391">
        <v>20</v>
      </c>
      <c r="B391">
        <v>1</v>
      </c>
      <c r="C391">
        <v>1</v>
      </c>
      <c r="E391" s="9">
        <v>361</v>
      </c>
      <c r="F391" s="9">
        <v>0.17086144703235123</v>
      </c>
      <c r="G391" s="9">
        <v>-0.17086144703235123</v>
      </c>
      <c r="H391" s="9">
        <v>-0.4155260809961201</v>
      </c>
      <c r="J391" s="9">
        <v>26.802973977695167</v>
      </c>
      <c r="K391" s="9">
        <v>0</v>
      </c>
    </row>
    <row r="392" spans="1:11">
      <c r="A392">
        <v>37</v>
      </c>
      <c r="B392">
        <v>0</v>
      </c>
      <c r="C392">
        <v>0</v>
      </c>
      <c r="E392" s="9">
        <v>362</v>
      </c>
      <c r="F392" s="9">
        <v>0.29522389253588344</v>
      </c>
      <c r="G392" s="9">
        <v>-0.29522389253588344</v>
      </c>
      <c r="H392" s="9">
        <v>-0.7179690281952732</v>
      </c>
      <c r="J392" s="9">
        <v>26.877323420074351</v>
      </c>
      <c r="K392" s="9">
        <v>0</v>
      </c>
    </row>
    <row r="393" spans="1:11">
      <c r="A393">
        <v>25</v>
      </c>
      <c r="B393">
        <v>1</v>
      </c>
      <c r="C393">
        <v>0</v>
      </c>
      <c r="E393" s="9">
        <v>363</v>
      </c>
      <c r="F393" s="9">
        <v>0.39293724257437307</v>
      </c>
      <c r="G393" s="9">
        <v>0.60706275742562688</v>
      </c>
      <c r="H393" s="9">
        <v>1.4763447980398263</v>
      </c>
      <c r="J393" s="9">
        <v>26.951672862453531</v>
      </c>
      <c r="K393" s="9">
        <v>0</v>
      </c>
    </row>
    <row r="394" spans="1:11">
      <c r="A394">
        <v>38</v>
      </c>
      <c r="B394">
        <v>1</v>
      </c>
      <c r="C394">
        <v>0</v>
      </c>
      <c r="E394" s="9">
        <v>364</v>
      </c>
      <c r="F394" s="9">
        <v>0.36628814710933044</v>
      </c>
      <c r="G394" s="9">
        <v>-0.36628814710933044</v>
      </c>
      <c r="H394" s="9">
        <v>-0.89079356945193222</v>
      </c>
      <c r="J394" s="9">
        <v>27.026022304832715</v>
      </c>
      <c r="K394" s="9">
        <v>0</v>
      </c>
    </row>
    <row r="395" spans="1:11">
      <c r="A395">
        <v>40</v>
      </c>
      <c r="B395">
        <v>1</v>
      </c>
      <c r="C395">
        <v>0</v>
      </c>
      <c r="E395" s="9">
        <v>365</v>
      </c>
      <c r="F395" s="9">
        <v>0.31542161843858951</v>
      </c>
      <c r="G395" s="9">
        <v>0.68457838156141049</v>
      </c>
      <c r="H395" s="9">
        <v>1.6648587318297687</v>
      </c>
      <c r="J395" s="9">
        <v>27.100371747211895</v>
      </c>
      <c r="K395" s="9">
        <v>0</v>
      </c>
    </row>
    <row r="396" spans="1:11">
      <c r="A396">
        <v>41</v>
      </c>
      <c r="B396">
        <v>1</v>
      </c>
      <c r="C396">
        <v>1</v>
      </c>
      <c r="E396" s="9">
        <v>366</v>
      </c>
      <c r="F396" s="9">
        <v>0.10222885471824861</v>
      </c>
      <c r="G396" s="9">
        <v>0.89777114528175139</v>
      </c>
      <c r="H396" s="9">
        <v>2.1833323555997453</v>
      </c>
      <c r="J396" s="9">
        <v>27.174721189591079</v>
      </c>
      <c r="K396" s="9">
        <v>0</v>
      </c>
    </row>
    <row r="397" spans="1:11">
      <c r="A397">
        <v>59</v>
      </c>
      <c r="B397">
        <v>1</v>
      </c>
      <c r="C397">
        <v>0</v>
      </c>
      <c r="E397" s="9">
        <v>367</v>
      </c>
      <c r="F397" s="9">
        <v>0.39293724257437307</v>
      </c>
      <c r="G397" s="9">
        <v>0.60706275742562688</v>
      </c>
      <c r="H397" s="9">
        <v>1.4763447980398263</v>
      </c>
      <c r="J397" s="9">
        <v>27.249070631970259</v>
      </c>
      <c r="K397" s="9">
        <v>0</v>
      </c>
    </row>
    <row r="398" spans="1:11">
      <c r="A398">
        <v>45</v>
      </c>
      <c r="B398">
        <v>0</v>
      </c>
      <c r="C398">
        <v>0</v>
      </c>
      <c r="E398" s="9">
        <v>368</v>
      </c>
      <c r="F398" s="9">
        <v>0.35095374572531302</v>
      </c>
      <c r="G398" s="9">
        <v>0.64904625427468698</v>
      </c>
      <c r="H398" s="9">
        <v>1.5784464612014393</v>
      </c>
      <c r="J398" s="9">
        <v>27.323420074349443</v>
      </c>
      <c r="K398" s="9">
        <v>0</v>
      </c>
    </row>
    <row r="399" spans="1:11">
      <c r="A399">
        <v>20</v>
      </c>
      <c r="B399">
        <v>0</v>
      </c>
      <c r="C399">
        <v>1</v>
      </c>
      <c r="E399" s="9">
        <v>369</v>
      </c>
      <c r="F399" s="9">
        <v>0.33963905164428781</v>
      </c>
      <c r="G399" s="9">
        <v>-0.33963905164428781</v>
      </c>
      <c r="H399" s="9">
        <v>-0.82598436648068507</v>
      </c>
      <c r="J399" s="9">
        <v>27.397769516728626</v>
      </c>
      <c r="K399" s="9">
        <v>0</v>
      </c>
    </row>
    <row r="400" spans="1:11">
      <c r="A400">
        <v>23</v>
      </c>
      <c r="B400">
        <v>1</v>
      </c>
      <c r="C400">
        <v>0</v>
      </c>
      <c r="E400" s="9">
        <v>370</v>
      </c>
      <c r="F400" s="9">
        <v>0.19751054249739386</v>
      </c>
      <c r="G400" s="9">
        <v>0.80248945750260614</v>
      </c>
      <c r="H400" s="9">
        <v>1.9516122864956384</v>
      </c>
      <c r="J400" s="9">
        <v>27.472118959107807</v>
      </c>
      <c r="K400" s="9">
        <v>0</v>
      </c>
    </row>
    <row r="401" spans="1:11">
      <c r="A401">
        <v>39</v>
      </c>
      <c r="B401">
        <v>1</v>
      </c>
      <c r="C401">
        <v>0</v>
      </c>
      <c r="E401" s="9">
        <v>371</v>
      </c>
      <c r="F401" s="9">
        <v>0.33318768208195126</v>
      </c>
      <c r="G401" s="9">
        <v>0.66681231791804874</v>
      </c>
      <c r="H401" s="9">
        <v>1.6216525965156039</v>
      </c>
      <c r="J401" s="9">
        <v>27.54646840148699</v>
      </c>
      <c r="K401" s="9">
        <v>0</v>
      </c>
    </row>
    <row r="402" spans="1:11">
      <c r="A402">
        <v>53</v>
      </c>
      <c r="B402">
        <v>0</v>
      </c>
      <c r="C402">
        <v>0</v>
      </c>
      <c r="E402" s="9">
        <v>372</v>
      </c>
      <c r="F402" s="9">
        <v>0.16441007747001474</v>
      </c>
      <c r="G402" s="9">
        <v>-0.16441007747001474</v>
      </c>
      <c r="H402" s="9">
        <v>-0.39983668846283688</v>
      </c>
      <c r="J402" s="9">
        <v>27.62081784386617</v>
      </c>
      <c r="K402" s="9">
        <v>0</v>
      </c>
    </row>
    <row r="403" spans="1:11">
      <c r="A403">
        <v>25</v>
      </c>
      <c r="B403">
        <v>1</v>
      </c>
      <c r="C403">
        <v>1</v>
      </c>
      <c r="E403" s="9">
        <v>373</v>
      </c>
      <c r="F403" s="9">
        <v>0.33075601982260694</v>
      </c>
      <c r="G403" s="9">
        <v>0.66924398017739306</v>
      </c>
      <c r="H403" s="9">
        <v>1.627566271639403</v>
      </c>
      <c r="J403" s="9">
        <v>27.695167286245354</v>
      </c>
      <c r="K403" s="9">
        <v>0</v>
      </c>
    </row>
    <row r="404" spans="1:11">
      <c r="A404">
        <v>59</v>
      </c>
      <c r="B404">
        <v>0</v>
      </c>
      <c r="C404">
        <v>0</v>
      </c>
      <c r="E404" s="9">
        <v>374</v>
      </c>
      <c r="F404" s="9">
        <v>0.23547433204346169</v>
      </c>
      <c r="G404" s="9">
        <v>-0.23547433204346169</v>
      </c>
      <c r="H404" s="9">
        <v>-0.57266122971949573</v>
      </c>
      <c r="J404" s="9">
        <v>27.769516728624534</v>
      </c>
      <c r="K404" s="9">
        <v>0</v>
      </c>
    </row>
    <row r="405" spans="1:11">
      <c r="A405">
        <v>50</v>
      </c>
      <c r="B405">
        <v>0</v>
      </c>
      <c r="C405">
        <v>0</v>
      </c>
      <c r="E405" s="9">
        <v>375</v>
      </c>
      <c r="F405" s="9">
        <v>0.19994220475673818</v>
      </c>
      <c r="G405" s="9">
        <v>-0.19994220475673818</v>
      </c>
      <c r="H405" s="9">
        <v>-0.48624895909116622</v>
      </c>
      <c r="J405" s="9">
        <v>27.843866171003718</v>
      </c>
      <c r="K405" s="9">
        <v>0</v>
      </c>
    </row>
    <row r="406" spans="1:11">
      <c r="A406">
        <v>56</v>
      </c>
      <c r="B406">
        <v>1</v>
      </c>
      <c r="C406">
        <v>0</v>
      </c>
      <c r="E406" s="9">
        <v>376</v>
      </c>
      <c r="F406" s="9">
        <v>0.31542161843858951</v>
      </c>
      <c r="G406" s="9">
        <v>-0.31542161843858951</v>
      </c>
      <c r="H406" s="9">
        <v>-0.76708883863323696</v>
      </c>
      <c r="J406" s="9">
        <v>27.918215613382898</v>
      </c>
      <c r="K406" s="9">
        <v>0</v>
      </c>
    </row>
    <row r="407" spans="1:11">
      <c r="A407">
        <v>42</v>
      </c>
      <c r="B407">
        <v>1</v>
      </c>
      <c r="C407">
        <v>0</v>
      </c>
      <c r="E407" s="9">
        <v>377</v>
      </c>
      <c r="F407" s="9">
        <v>0.15552704564833386</v>
      </c>
      <c r="G407" s="9">
        <v>-0.15552704564833386</v>
      </c>
      <c r="H407" s="9">
        <v>-0.37823362080575451</v>
      </c>
      <c r="J407" s="9">
        <v>27.992565055762082</v>
      </c>
      <c r="K407" s="9">
        <v>0</v>
      </c>
    </row>
    <row r="408" spans="1:11">
      <c r="A408">
        <v>41</v>
      </c>
      <c r="B408">
        <v>0</v>
      </c>
      <c r="C408">
        <v>0</v>
      </c>
      <c r="E408" s="9">
        <v>378</v>
      </c>
      <c r="F408" s="9">
        <v>0.12644628792394691</v>
      </c>
      <c r="G408" s="9">
        <v>-0.12644628792394691</v>
      </c>
      <c r="H408" s="9">
        <v>-0.30751074271070838</v>
      </c>
      <c r="J408" s="9">
        <v>28.066914498141266</v>
      </c>
      <c r="K408" s="9">
        <v>0</v>
      </c>
    </row>
    <row r="409" spans="1:11">
      <c r="A409">
        <v>23</v>
      </c>
      <c r="B409">
        <v>0</v>
      </c>
      <c r="C409">
        <v>0</v>
      </c>
      <c r="E409" s="9">
        <v>379</v>
      </c>
      <c r="F409" s="9">
        <v>0.22415963796243649</v>
      </c>
      <c r="G409" s="9">
        <v>-0.22415963796243649</v>
      </c>
      <c r="H409" s="9">
        <v>-0.54514448693861439</v>
      </c>
      <c r="J409" s="9">
        <v>28.141263940520446</v>
      </c>
      <c r="K409" s="9">
        <v>0</v>
      </c>
    </row>
    <row r="410" spans="1:11">
      <c r="A410">
        <v>54</v>
      </c>
      <c r="B410">
        <v>0</v>
      </c>
      <c r="C410">
        <v>0</v>
      </c>
      <c r="E410" s="9">
        <v>380</v>
      </c>
      <c r="F410" s="9">
        <v>0.41958633803941564</v>
      </c>
      <c r="G410" s="9">
        <v>0.58041366196058441</v>
      </c>
      <c r="H410" s="9">
        <v>1.4115355950685795</v>
      </c>
      <c r="J410" s="9">
        <v>28.21561338289963</v>
      </c>
      <c r="K410" s="9">
        <v>0</v>
      </c>
    </row>
    <row r="411" spans="1:11">
      <c r="A411">
        <v>45</v>
      </c>
      <c r="B411">
        <v>1</v>
      </c>
      <c r="C411">
        <v>0</v>
      </c>
      <c r="E411" s="9">
        <v>381</v>
      </c>
      <c r="F411" s="9">
        <v>0.22659130022178081</v>
      </c>
      <c r="G411" s="9">
        <v>-0.22659130022178081</v>
      </c>
      <c r="H411" s="9">
        <v>-0.55105816206241331</v>
      </c>
      <c r="J411" s="9">
        <v>28.28996282527881</v>
      </c>
      <c r="K411" s="9">
        <v>0</v>
      </c>
    </row>
    <row r="412" spans="1:11">
      <c r="A412">
        <v>57</v>
      </c>
      <c r="B412">
        <v>0</v>
      </c>
      <c r="C412">
        <v>0</v>
      </c>
      <c r="E412" s="9">
        <v>382</v>
      </c>
      <c r="F412" s="9">
        <v>0.37517117893101132</v>
      </c>
      <c r="G412" s="9">
        <v>-0.37517117893101132</v>
      </c>
      <c r="H412" s="9">
        <v>-0.91239663710901453</v>
      </c>
      <c r="J412" s="9">
        <v>28.364312267657994</v>
      </c>
      <c r="K412" s="9">
        <v>0</v>
      </c>
    </row>
    <row r="413" spans="1:11">
      <c r="A413">
        <v>46</v>
      </c>
      <c r="B413">
        <v>0</v>
      </c>
      <c r="C413">
        <v>0</v>
      </c>
      <c r="E413" s="9">
        <v>383</v>
      </c>
      <c r="F413" s="9">
        <v>0.28634086071420256</v>
      </c>
      <c r="G413" s="9">
        <v>-0.28634086071420256</v>
      </c>
      <c r="H413" s="9">
        <v>-0.69636596053819078</v>
      </c>
      <c r="J413" s="9">
        <v>28.438661710037174</v>
      </c>
      <c r="K413" s="9">
        <v>0</v>
      </c>
    </row>
    <row r="414" spans="1:11">
      <c r="A414">
        <v>54</v>
      </c>
      <c r="B414">
        <v>1</v>
      </c>
      <c r="C414">
        <v>0</v>
      </c>
      <c r="E414" s="9">
        <v>384</v>
      </c>
      <c r="F414" s="9">
        <v>0.17329310929169561</v>
      </c>
      <c r="G414" s="9">
        <v>-0.17329310929169561</v>
      </c>
      <c r="H414" s="9">
        <v>-0.42143975611991924</v>
      </c>
      <c r="J414" s="9">
        <v>28.513011152416357</v>
      </c>
      <c r="K414" s="9">
        <v>0</v>
      </c>
    </row>
    <row r="415" spans="1:11">
      <c r="A415">
        <v>49</v>
      </c>
      <c r="B415">
        <v>1</v>
      </c>
      <c r="C415">
        <v>0</v>
      </c>
      <c r="E415" s="9">
        <v>385</v>
      </c>
      <c r="F415" s="9">
        <v>0.39293724257437307</v>
      </c>
      <c r="G415" s="9">
        <v>0.60706275742562688</v>
      </c>
      <c r="H415" s="9">
        <v>1.4763447980398263</v>
      </c>
      <c r="J415" s="9">
        <v>28.587360594795538</v>
      </c>
      <c r="K415" s="9">
        <v>0</v>
      </c>
    </row>
    <row r="416" spans="1:11">
      <c r="A416">
        <v>48</v>
      </c>
      <c r="B416">
        <v>1</v>
      </c>
      <c r="C416">
        <v>0</v>
      </c>
      <c r="E416" s="9">
        <v>386</v>
      </c>
      <c r="F416" s="9">
        <v>0.12644628792394691</v>
      </c>
      <c r="G416" s="9">
        <v>-0.12644628792394691</v>
      </c>
      <c r="H416" s="9">
        <v>-0.30751074271070838</v>
      </c>
      <c r="J416" s="9">
        <v>28.661710037174721</v>
      </c>
      <c r="K416" s="9">
        <v>0</v>
      </c>
    </row>
    <row r="417" spans="1:11">
      <c r="A417">
        <v>45</v>
      </c>
      <c r="B417">
        <v>0</v>
      </c>
      <c r="C417">
        <v>0</v>
      </c>
      <c r="E417" s="9">
        <v>387</v>
      </c>
      <c r="F417" s="9">
        <v>0.44623543350445827</v>
      </c>
      <c r="G417" s="9">
        <v>0.55376456649554173</v>
      </c>
      <c r="H417" s="9">
        <v>1.3467263920973322</v>
      </c>
      <c r="J417" s="9">
        <v>28.736059479553905</v>
      </c>
      <c r="K417" s="9">
        <v>0</v>
      </c>
    </row>
    <row r="418" spans="1:11">
      <c r="A418">
        <v>49</v>
      </c>
      <c r="B418">
        <v>0</v>
      </c>
      <c r="C418">
        <v>0</v>
      </c>
      <c r="E418" s="9">
        <v>388</v>
      </c>
      <c r="F418" s="9">
        <v>0.22659130022178081</v>
      </c>
      <c r="G418" s="9">
        <v>-0.22659130022178081</v>
      </c>
      <c r="H418" s="9">
        <v>-0.55105816206241331</v>
      </c>
      <c r="J418" s="9">
        <v>28.810408921933085</v>
      </c>
      <c r="K418" s="9">
        <v>0</v>
      </c>
    </row>
    <row r="419" spans="1:11">
      <c r="A419">
        <v>29</v>
      </c>
      <c r="B419">
        <v>1</v>
      </c>
      <c r="C419">
        <v>0</v>
      </c>
      <c r="E419" s="9">
        <v>389</v>
      </c>
      <c r="F419" s="9">
        <v>0.40182027439605389</v>
      </c>
      <c r="G419" s="9">
        <v>-0.40182027439605389</v>
      </c>
      <c r="H419" s="9">
        <v>-0.97720584008026157</v>
      </c>
      <c r="J419" s="9">
        <v>28.884758364312269</v>
      </c>
      <c r="K419" s="9">
        <v>0</v>
      </c>
    </row>
    <row r="420" spans="1:11">
      <c r="A420">
        <v>53</v>
      </c>
      <c r="B420">
        <v>1</v>
      </c>
      <c r="C420">
        <v>0</v>
      </c>
      <c r="E420" s="9">
        <v>390</v>
      </c>
      <c r="F420" s="9">
        <v>0.28634086071420256</v>
      </c>
      <c r="G420" s="9">
        <v>-0.28634086071420256</v>
      </c>
      <c r="H420" s="9">
        <v>-0.69636596053819078</v>
      </c>
      <c r="J420" s="9">
        <v>28.959107806691449</v>
      </c>
      <c r="K420" s="9">
        <v>0</v>
      </c>
    </row>
    <row r="421" spans="1:11">
      <c r="A421">
        <v>31</v>
      </c>
      <c r="B421">
        <v>0</v>
      </c>
      <c r="C421">
        <v>0</v>
      </c>
      <c r="E421" s="9">
        <v>391</v>
      </c>
      <c r="F421" s="9">
        <v>0.26857479707084081</v>
      </c>
      <c r="G421" s="9">
        <v>-0.26857479707084081</v>
      </c>
      <c r="H421" s="9">
        <v>-0.65315982522402605</v>
      </c>
      <c r="J421" s="9">
        <v>29.033457249070633</v>
      </c>
      <c r="K421" s="9">
        <v>0</v>
      </c>
    </row>
    <row r="422" spans="1:11">
      <c r="A422">
        <v>31</v>
      </c>
      <c r="B422">
        <v>0</v>
      </c>
      <c r="C422">
        <v>0</v>
      </c>
      <c r="E422" s="9">
        <v>392</v>
      </c>
      <c r="F422" s="9">
        <v>0.25969176524915999</v>
      </c>
      <c r="G422" s="9">
        <v>0.74030823475084007</v>
      </c>
      <c r="H422" s="9">
        <v>1.800390812896062</v>
      </c>
      <c r="J422" s="9">
        <v>29.107806691449813</v>
      </c>
      <c r="K422" s="9">
        <v>0</v>
      </c>
    </row>
    <row r="423" spans="1:11">
      <c r="A423">
        <v>42</v>
      </c>
      <c r="B423">
        <v>1</v>
      </c>
      <c r="C423">
        <v>0</v>
      </c>
      <c r="E423" s="9">
        <v>393</v>
      </c>
      <c r="F423" s="9">
        <v>9.9797192458904227E-2</v>
      </c>
      <c r="G423" s="9">
        <v>-9.9797192458904227E-2</v>
      </c>
      <c r="H423" s="9">
        <v>-0.24270153973946113</v>
      </c>
      <c r="J423" s="9">
        <v>29.182156133828997</v>
      </c>
      <c r="K423" s="9">
        <v>0</v>
      </c>
    </row>
    <row r="424" spans="1:11">
      <c r="A424">
        <v>39</v>
      </c>
      <c r="B424">
        <v>0</v>
      </c>
      <c r="C424">
        <v>0</v>
      </c>
      <c r="E424" s="9">
        <v>394</v>
      </c>
      <c r="F424" s="9">
        <v>0.15552704564833386</v>
      </c>
      <c r="G424" s="9">
        <v>-0.15552704564833386</v>
      </c>
      <c r="H424" s="9">
        <v>-0.37823362080575451</v>
      </c>
      <c r="J424" s="9">
        <v>29.25650557620818</v>
      </c>
      <c r="K424" s="9">
        <v>0</v>
      </c>
    </row>
    <row r="425" spans="1:11">
      <c r="A425">
        <v>35</v>
      </c>
      <c r="B425">
        <v>0</v>
      </c>
      <c r="C425">
        <v>0</v>
      </c>
      <c r="E425" s="9">
        <v>395</v>
      </c>
      <c r="F425" s="9">
        <v>0.37760284119035564</v>
      </c>
      <c r="G425" s="9">
        <v>0.62239715880964441</v>
      </c>
      <c r="H425" s="9">
        <v>1.5136372582301922</v>
      </c>
      <c r="J425" s="9">
        <v>29.330855018587361</v>
      </c>
      <c r="K425" s="9">
        <v>0</v>
      </c>
    </row>
    <row r="426" spans="1:11">
      <c r="A426">
        <v>24</v>
      </c>
      <c r="B426">
        <v>1</v>
      </c>
      <c r="C426">
        <v>1</v>
      </c>
      <c r="E426" s="9">
        <v>396</v>
      </c>
      <c r="F426" s="9">
        <v>0.41958633803941564</v>
      </c>
      <c r="G426" s="9">
        <v>-0.41958633803941564</v>
      </c>
      <c r="H426" s="9">
        <v>-1.0204119753944263</v>
      </c>
      <c r="J426" s="9">
        <v>29.405204460966544</v>
      </c>
      <c r="K426" s="9">
        <v>0</v>
      </c>
    </row>
    <row r="427" spans="1:11">
      <c r="A427">
        <v>57</v>
      </c>
      <c r="B427">
        <v>0</v>
      </c>
      <c r="C427">
        <v>0</v>
      </c>
      <c r="E427" s="9">
        <v>397</v>
      </c>
      <c r="F427" s="9">
        <v>0.27745782889252169</v>
      </c>
      <c r="G427" s="9">
        <v>-0.27745782889252169</v>
      </c>
      <c r="H427" s="9">
        <v>-0.67476289288110847</v>
      </c>
      <c r="J427" s="9">
        <v>29.479553903345725</v>
      </c>
      <c r="K427" s="9">
        <v>0</v>
      </c>
    </row>
    <row r="428" spans="1:11">
      <c r="A428">
        <v>55</v>
      </c>
      <c r="B428">
        <v>0</v>
      </c>
      <c r="C428">
        <v>0</v>
      </c>
      <c r="E428" s="9">
        <v>398</v>
      </c>
      <c r="F428" s="9">
        <v>8.4462791074886856E-2</v>
      </c>
      <c r="G428" s="9">
        <v>-8.4462791074886856E-2</v>
      </c>
      <c r="H428" s="9">
        <v>-0.20540907954909554</v>
      </c>
      <c r="J428" s="9">
        <v>29.553903345724908</v>
      </c>
      <c r="K428" s="9">
        <v>0</v>
      </c>
    </row>
    <row r="429" spans="1:11">
      <c r="A429">
        <v>52</v>
      </c>
      <c r="B429">
        <v>0</v>
      </c>
      <c r="C429">
        <v>0</v>
      </c>
      <c r="E429" s="9">
        <v>399</v>
      </c>
      <c r="F429" s="9">
        <v>0.40182027439605389</v>
      </c>
      <c r="G429" s="9">
        <v>0.59817972560394606</v>
      </c>
      <c r="H429" s="9">
        <v>1.4547417303827439</v>
      </c>
      <c r="J429" s="9">
        <v>29.628252788104088</v>
      </c>
      <c r="K429" s="9">
        <v>0</v>
      </c>
    </row>
    <row r="430" spans="1:11">
      <c r="A430">
        <v>57</v>
      </c>
      <c r="B430">
        <v>1</v>
      </c>
      <c r="C430">
        <v>0</v>
      </c>
      <c r="E430" s="9">
        <v>400</v>
      </c>
      <c r="F430" s="9">
        <v>3.1164600144801602E-2</v>
      </c>
      <c r="G430" s="9">
        <v>-3.1164600144801602E-2</v>
      </c>
      <c r="H430" s="9">
        <v>-7.5790673606601286E-2</v>
      </c>
      <c r="J430" s="9">
        <v>29.702602230483272</v>
      </c>
      <c r="K430" s="9">
        <v>0</v>
      </c>
    </row>
    <row r="431" spans="1:11">
      <c r="A431">
        <v>54</v>
      </c>
      <c r="B431">
        <v>1</v>
      </c>
      <c r="C431">
        <v>1</v>
      </c>
      <c r="E431" s="9">
        <v>401</v>
      </c>
      <c r="F431" s="9">
        <v>0.11111188653992948</v>
      </c>
      <c r="G431" s="9">
        <v>-0.11111188653992948</v>
      </c>
      <c r="H431" s="9">
        <v>-0.27021828252034263</v>
      </c>
      <c r="J431" s="9">
        <v>29.776951672862452</v>
      </c>
      <c r="K431" s="9">
        <v>0</v>
      </c>
    </row>
    <row r="432" spans="1:11">
      <c r="A432">
        <v>50</v>
      </c>
      <c r="B432">
        <v>1</v>
      </c>
      <c r="C432">
        <v>0</v>
      </c>
      <c r="E432" s="9">
        <v>402</v>
      </c>
      <c r="F432" s="9">
        <v>0.12644628792394691</v>
      </c>
      <c r="G432" s="9">
        <v>-0.12644628792394691</v>
      </c>
      <c r="H432" s="9">
        <v>-0.30751074271070838</v>
      </c>
      <c r="J432" s="9">
        <v>29.851301115241636</v>
      </c>
      <c r="K432" s="9">
        <v>0</v>
      </c>
    </row>
    <row r="433" spans="1:11">
      <c r="A433">
        <v>57</v>
      </c>
      <c r="B433">
        <v>0</v>
      </c>
      <c r="C433">
        <v>0</v>
      </c>
      <c r="E433" s="9">
        <v>403</v>
      </c>
      <c r="F433" s="9">
        <v>0.25080873342747911</v>
      </c>
      <c r="G433" s="9">
        <v>-0.25080873342747911</v>
      </c>
      <c r="H433" s="9">
        <v>-0.60995368990986143</v>
      </c>
      <c r="J433" s="9">
        <v>29.92565055762082</v>
      </c>
      <c r="K433" s="9">
        <v>0</v>
      </c>
    </row>
    <row r="434" spans="1:11">
      <c r="A434">
        <v>55</v>
      </c>
      <c r="B434">
        <v>0</v>
      </c>
      <c r="C434">
        <v>0</v>
      </c>
      <c r="E434" s="9">
        <v>404</v>
      </c>
      <c r="F434" s="9">
        <v>0.19105917293505736</v>
      </c>
      <c r="G434" s="9">
        <v>-0.19105917293505736</v>
      </c>
      <c r="H434" s="9">
        <v>-0.46464589143408402</v>
      </c>
      <c r="J434" s="9">
        <v>30</v>
      </c>
      <c r="K434" s="9">
        <v>0</v>
      </c>
    </row>
    <row r="435" spans="1:11">
      <c r="A435">
        <v>52</v>
      </c>
      <c r="B435">
        <v>0</v>
      </c>
      <c r="C435">
        <v>1</v>
      </c>
      <c r="E435" s="9">
        <v>405</v>
      </c>
      <c r="F435" s="9">
        <v>0.35095374572531302</v>
      </c>
      <c r="G435" s="9">
        <v>-0.35095374572531302</v>
      </c>
      <c r="H435" s="9">
        <v>-0.85350110926156642</v>
      </c>
      <c r="J435" s="9">
        <v>30.074349442379184</v>
      </c>
      <c r="K435" s="9">
        <v>0</v>
      </c>
    </row>
    <row r="436" spans="1:11">
      <c r="A436">
        <v>40</v>
      </c>
      <c r="B436">
        <v>0</v>
      </c>
      <c r="C436">
        <v>0</v>
      </c>
      <c r="E436" s="9">
        <v>406</v>
      </c>
      <c r="F436" s="9">
        <v>7.557975925320598E-2</v>
      </c>
      <c r="G436" s="9">
        <v>-7.557975925320598E-2</v>
      </c>
      <c r="H436" s="9">
        <v>-0.18380601189201315</v>
      </c>
      <c r="J436" s="9">
        <v>30.148698884758364</v>
      </c>
      <c r="K436" s="9">
        <v>0</v>
      </c>
    </row>
    <row r="437" spans="1:11">
      <c r="A437">
        <v>48</v>
      </c>
      <c r="B437">
        <v>0</v>
      </c>
      <c r="C437">
        <v>0</v>
      </c>
      <c r="E437" s="9">
        <v>407</v>
      </c>
      <c r="F437" s="9">
        <v>0.22415963796243649</v>
      </c>
      <c r="G437" s="9">
        <v>-0.22415963796243649</v>
      </c>
      <c r="H437" s="9">
        <v>-0.54514448693861439</v>
      </c>
      <c r="J437" s="9">
        <v>30.223048327137548</v>
      </c>
      <c r="K437" s="9">
        <v>0</v>
      </c>
    </row>
    <row r="438" spans="1:11">
      <c r="A438">
        <v>60</v>
      </c>
      <c r="B438">
        <v>0</v>
      </c>
      <c r="C438">
        <v>0</v>
      </c>
      <c r="E438" s="9">
        <v>408</v>
      </c>
      <c r="F438" s="9">
        <v>4.8930663788163353E-2</v>
      </c>
      <c r="G438" s="9">
        <v>-4.8930663788163353E-2</v>
      </c>
      <c r="H438" s="9">
        <v>-0.11899680892076604</v>
      </c>
      <c r="J438" s="9">
        <v>30.297397769516728</v>
      </c>
      <c r="K438" s="9">
        <v>0</v>
      </c>
    </row>
    <row r="439" spans="1:11">
      <c r="A439">
        <v>51</v>
      </c>
      <c r="B439">
        <v>0</v>
      </c>
      <c r="C439">
        <v>0</v>
      </c>
      <c r="E439" s="9">
        <v>409</v>
      </c>
      <c r="F439" s="9">
        <v>0.14664401382665299</v>
      </c>
      <c r="G439" s="9">
        <v>-0.14664401382665299</v>
      </c>
      <c r="H439" s="9">
        <v>-0.35663055314867215</v>
      </c>
      <c r="J439" s="9">
        <v>30.371747211895912</v>
      </c>
      <c r="K439" s="9">
        <v>0</v>
      </c>
    </row>
    <row r="440" spans="1:11">
      <c r="A440">
        <v>48</v>
      </c>
      <c r="B440">
        <v>0</v>
      </c>
      <c r="C440">
        <v>0</v>
      </c>
      <c r="E440" s="9">
        <v>410</v>
      </c>
      <c r="F440" s="9">
        <v>0.14421235156730861</v>
      </c>
      <c r="G440" s="9">
        <v>-0.14421235156730861</v>
      </c>
      <c r="H440" s="9">
        <v>-0.350716878024873</v>
      </c>
      <c r="J440" s="9">
        <v>30.446096654275092</v>
      </c>
      <c r="K440" s="9">
        <v>0</v>
      </c>
    </row>
    <row r="441" spans="1:11">
      <c r="A441">
        <v>57</v>
      </c>
      <c r="B441">
        <v>1</v>
      </c>
      <c r="C441">
        <v>0</v>
      </c>
      <c r="E441" s="9">
        <v>411</v>
      </c>
      <c r="F441" s="9">
        <v>0.18862751067571298</v>
      </c>
      <c r="G441" s="9">
        <v>-0.18862751067571298</v>
      </c>
      <c r="H441" s="9">
        <v>-0.45873221631028488</v>
      </c>
      <c r="J441" s="9">
        <v>30.520446096654275</v>
      </c>
      <c r="K441" s="9">
        <v>0</v>
      </c>
    </row>
    <row r="442" spans="1:11">
      <c r="A442">
        <v>32</v>
      </c>
      <c r="B442">
        <v>0</v>
      </c>
      <c r="C442">
        <v>1</v>
      </c>
      <c r="E442" s="9">
        <v>412</v>
      </c>
      <c r="F442" s="9">
        <v>0.19751054249739386</v>
      </c>
      <c r="G442" s="9">
        <v>-0.19751054249739386</v>
      </c>
      <c r="H442" s="9">
        <v>-0.48033528396736724</v>
      </c>
      <c r="J442" s="9">
        <v>30.594795539033459</v>
      </c>
      <c r="K442" s="9">
        <v>0</v>
      </c>
    </row>
    <row r="443" spans="1:11">
      <c r="A443">
        <v>31</v>
      </c>
      <c r="B443">
        <v>1</v>
      </c>
      <c r="C443">
        <v>1</v>
      </c>
      <c r="E443" s="9">
        <v>413</v>
      </c>
      <c r="F443" s="9">
        <v>0.15552704564833386</v>
      </c>
      <c r="G443" s="9">
        <v>-0.15552704564833386</v>
      </c>
      <c r="H443" s="9">
        <v>-0.37823362080575451</v>
      </c>
      <c r="J443" s="9">
        <v>30.669144981412639</v>
      </c>
      <c r="K443" s="9">
        <v>0</v>
      </c>
    </row>
    <row r="444" spans="1:11">
      <c r="A444">
        <v>51</v>
      </c>
      <c r="B444">
        <v>0</v>
      </c>
      <c r="C444">
        <v>0</v>
      </c>
      <c r="E444" s="9">
        <v>414</v>
      </c>
      <c r="F444" s="9">
        <v>0.11999491836161036</v>
      </c>
      <c r="G444" s="9">
        <v>-0.11999491836161036</v>
      </c>
      <c r="H444" s="9">
        <v>-0.291821350177425</v>
      </c>
      <c r="J444" s="9">
        <v>30.743494423791823</v>
      </c>
      <c r="K444" s="9">
        <v>0</v>
      </c>
    </row>
    <row r="445" spans="1:11">
      <c r="A445">
        <v>27</v>
      </c>
      <c r="B445">
        <v>1</v>
      </c>
      <c r="C445">
        <v>0</v>
      </c>
      <c r="E445" s="9">
        <v>415</v>
      </c>
      <c r="F445" s="9">
        <v>0.36628814710933044</v>
      </c>
      <c r="G445" s="9">
        <v>-0.36628814710933044</v>
      </c>
      <c r="H445" s="9">
        <v>-0.89079356945193222</v>
      </c>
      <c r="J445" s="9">
        <v>30.817843866171003</v>
      </c>
      <c r="K445" s="9">
        <v>0</v>
      </c>
    </row>
    <row r="446" spans="1:11">
      <c r="A446">
        <v>25</v>
      </c>
      <c r="B446">
        <v>1</v>
      </c>
      <c r="C446">
        <v>0</v>
      </c>
      <c r="E446" s="9">
        <v>416</v>
      </c>
      <c r="F446" s="9">
        <v>0.15309538338898948</v>
      </c>
      <c r="G446" s="9">
        <v>-0.15309538338898948</v>
      </c>
      <c r="H446" s="9">
        <v>-0.37231994568195537</v>
      </c>
      <c r="J446" s="9">
        <v>30.892193308550187</v>
      </c>
      <c r="K446" s="9">
        <v>0</v>
      </c>
    </row>
    <row r="447" spans="1:11">
      <c r="A447">
        <v>45</v>
      </c>
      <c r="B447">
        <v>0</v>
      </c>
      <c r="C447">
        <v>1</v>
      </c>
      <c r="E447" s="9">
        <v>417</v>
      </c>
      <c r="F447" s="9">
        <v>0.27988949115186607</v>
      </c>
      <c r="G447" s="9">
        <v>-0.27988949115186607</v>
      </c>
      <c r="H447" s="9">
        <v>-0.68067656800490761</v>
      </c>
      <c r="J447" s="9">
        <v>30.966542750929367</v>
      </c>
      <c r="K447" s="9">
        <v>0</v>
      </c>
    </row>
    <row r="448" spans="1:11">
      <c r="A448">
        <v>50</v>
      </c>
      <c r="B448">
        <v>0</v>
      </c>
      <c r="C448">
        <v>0</v>
      </c>
      <c r="E448" s="9">
        <v>418</v>
      </c>
      <c r="F448" s="9">
        <v>0.27988949115186607</v>
      </c>
      <c r="G448" s="9">
        <v>-0.27988949115186607</v>
      </c>
      <c r="H448" s="9">
        <v>-0.68067656800490761</v>
      </c>
      <c r="J448" s="9">
        <v>31.040892193308551</v>
      </c>
      <c r="K448" s="9">
        <v>0</v>
      </c>
    </row>
    <row r="449" spans="1:11">
      <c r="A449">
        <v>49</v>
      </c>
      <c r="B449">
        <v>1</v>
      </c>
      <c r="C449">
        <v>0</v>
      </c>
      <c r="E449" s="9">
        <v>419</v>
      </c>
      <c r="F449" s="9">
        <v>0.25080873342747911</v>
      </c>
      <c r="G449" s="9">
        <v>-0.25080873342747911</v>
      </c>
      <c r="H449" s="9">
        <v>-0.60995368990986143</v>
      </c>
      <c r="J449" s="9">
        <v>31.115241635687731</v>
      </c>
      <c r="K449" s="9">
        <v>0</v>
      </c>
    </row>
    <row r="450" spans="1:11">
      <c r="A450">
        <v>41</v>
      </c>
      <c r="B450">
        <v>1</v>
      </c>
      <c r="C450">
        <v>0</v>
      </c>
      <c r="E450" s="9">
        <v>420</v>
      </c>
      <c r="F450" s="9">
        <v>0.20882523657841906</v>
      </c>
      <c r="G450" s="9">
        <v>-0.20882523657841906</v>
      </c>
      <c r="H450" s="9">
        <v>-0.50785202674824859</v>
      </c>
      <c r="J450" s="9">
        <v>31.189591078066915</v>
      </c>
      <c r="K450" s="9">
        <v>0</v>
      </c>
    </row>
    <row r="451" spans="1:11">
      <c r="A451">
        <v>52</v>
      </c>
      <c r="B451">
        <v>1</v>
      </c>
      <c r="C451">
        <v>0</v>
      </c>
      <c r="E451" s="9">
        <v>421</v>
      </c>
      <c r="F451" s="9">
        <v>0.24435736386514256</v>
      </c>
      <c r="G451" s="9">
        <v>-0.24435736386514256</v>
      </c>
      <c r="H451" s="9">
        <v>-0.59426429737657815</v>
      </c>
      <c r="J451" s="9">
        <v>31.263940520446099</v>
      </c>
      <c r="K451" s="9">
        <v>0</v>
      </c>
    </row>
    <row r="452" spans="1:11">
      <c r="A452">
        <v>20</v>
      </c>
      <c r="B452">
        <v>1</v>
      </c>
      <c r="C452">
        <v>1</v>
      </c>
      <c r="E452" s="9">
        <v>422</v>
      </c>
      <c r="F452" s="9">
        <v>0.41070330621773482</v>
      </c>
      <c r="G452" s="9">
        <v>0.58929669378226524</v>
      </c>
      <c r="H452" s="9">
        <v>1.4331386627256617</v>
      </c>
      <c r="J452" s="9">
        <v>31.338289962825279</v>
      </c>
      <c r="K452" s="9">
        <v>0</v>
      </c>
    </row>
    <row r="453" spans="1:11">
      <c r="A453">
        <v>57</v>
      </c>
      <c r="B453">
        <v>0</v>
      </c>
      <c r="C453">
        <v>0</v>
      </c>
      <c r="E453" s="9">
        <v>423</v>
      </c>
      <c r="F453" s="9">
        <v>4.8930663788163353E-2</v>
      </c>
      <c r="G453" s="9">
        <v>-4.8930663788163353E-2</v>
      </c>
      <c r="H453" s="9">
        <v>-0.11899680892076604</v>
      </c>
      <c r="J453" s="9">
        <v>31.412639405204462</v>
      </c>
      <c r="K453" s="9">
        <v>0</v>
      </c>
    </row>
    <row r="454" spans="1:11">
      <c r="A454">
        <v>20</v>
      </c>
      <c r="B454">
        <v>0</v>
      </c>
      <c r="C454">
        <v>0</v>
      </c>
      <c r="E454" s="9">
        <v>424</v>
      </c>
      <c r="F454" s="9">
        <v>6.6696727431525105E-2</v>
      </c>
      <c r="G454" s="9">
        <v>-6.6696727431525105E-2</v>
      </c>
      <c r="H454" s="9">
        <v>-0.16220294423493078</v>
      </c>
      <c r="J454" s="9">
        <v>31.486988847583643</v>
      </c>
      <c r="K454" s="9">
        <v>0</v>
      </c>
    </row>
    <row r="455" spans="1:11">
      <c r="A455">
        <v>37</v>
      </c>
      <c r="B455">
        <v>1</v>
      </c>
      <c r="C455">
        <v>0</v>
      </c>
      <c r="E455" s="9">
        <v>425</v>
      </c>
      <c r="F455" s="9">
        <v>9.3345822896567732E-2</v>
      </c>
      <c r="G455" s="9">
        <v>-9.3345822896567732E-2</v>
      </c>
      <c r="H455" s="9">
        <v>-0.22701214720617791</v>
      </c>
      <c r="J455" s="9">
        <v>31.561338289962826</v>
      </c>
      <c r="K455" s="9">
        <v>0</v>
      </c>
    </row>
    <row r="456" spans="1:11">
      <c r="A456">
        <v>38</v>
      </c>
      <c r="B456">
        <v>0</v>
      </c>
      <c r="C456">
        <v>0</v>
      </c>
      <c r="E456" s="9">
        <v>426</v>
      </c>
      <c r="F456" s="9">
        <v>0.11756325610226598</v>
      </c>
      <c r="G456" s="9">
        <v>-0.11756325610226598</v>
      </c>
      <c r="H456" s="9">
        <v>-0.28590767505362585</v>
      </c>
      <c r="J456" s="9">
        <v>31.635687732342006</v>
      </c>
      <c r="K456" s="9">
        <v>0</v>
      </c>
    </row>
    <row r="457" spans="1:11">
      <c r="A457">
        <v>39</v>
      </c>
      <c r="B457">
        <v>1</v>
      </c>
      <c r="C457">
        <v>0</v>
      </c>
      <c r="E457" s="9">
        <v>427</v>
      </c>
      <c r="F457" s="9">
        <v>0.14421235156730861</v>
      </c>
      <c r="G457" s="9">
        <v>0.85578764843269139</v>
      </c>
      <c r="H457" s="9">
        <v>2.0812306924381327</v>
      </c>
      <c r="J457" s="9">
        <v>31.71003717472119</v>
      </c>
      <c r="K457" s="9">
        <v>0</v>
      </c>
    </row>
    <row r="458" spans="1:11">
      <c r="A458">
        <v>34</v>
      </c>
      <c r="B458">
        <v>0</v>
      </c>
      <c r="C458">
        <v>0</v>
      </c>
      <c r="E458" s="9">
        <v>428</v>
      </c>
      <c r="F458" s="9">
        <v>0.17974447885403211</v>
      </c>
      <c r="G458" s="9">
        <v>-0.17974447885403211</v>
      </c>
      <c r="H458" s="9">
        <v>-0.43712914865320246</v>
      </c>
      <c r="J458" s="9">
        <v>31.784386617100374</v>
      </c>
      <c r="K458" s="9">
        <v>0</v>
      </c>
    </row>
    <row r="459" spans="1:11">
      <c r="A459">
        <v>52</v>
      </c>
      <c r="B459">
        <v>0</v>
      </c>
      <c r="C459">
        <v>0</v>
      </c>
      <c r="E459" s="9">
        <v>429</v>
      </c>
      <c r="F459" s="9">
        <v>4.8930663788163353E-2</v>
      </c>
      <c r="G459" s="9">
        <v>-4.8930663788163353E-2</v>
      </c>
      <c r="H459" s="9">
        <v>-0.11899680892076604</v>
      </c>
      <c r="J459" s="9">
        <v>31.858736059479554</v>
      </c>
      <c r="K459" s="9">
        <v>0</v>
      </c>
    </row>
    <row r="460" spans="1:11">
      <c r="A460">
        <v>43</v>
      </c>
      <c r="B460">
        <v>1</v>
      </c>
      <c r="C460">
        <v>0</v>
      </c>
      <c r="E460" s="9">
        <v>430</v>
      </c>
      <c r="F460" s="9">
        <v>6.6696727431525105E-2</v>
      </c>
      <c r="G460" s="9">
        <v>-6.6696727431525105E-2</v>
      </c>
      <c r="H460" s="9">
        <v>-0.16220294423493078</v>
      </c>
      <c r="J460" s="9">
        <v>31.933085501858738</v>
      </c>
      <c r="K460" s="9">
        <v>0</v>
      </c>
    </row>
    <row r="461" spans="1:11">
      <c r="A461">
        <v>29</v>
      </c>
      <c r="B461">
        <v>1</v>
      </c>
      <c r="C461">
        <v>0</v>
      </c>
      <c r="E461" s="9">
        <v>431</v>
      </c>
      <c r="F461" s="9">
        <v>9.3345822896567732E-2</v>
      </c>
      <c r="G461" s="9">
        <v>0.90665417710343221</v>
      </c>
      <c r="H461" s="9">
        <v>2.2049354232568277</v>
      </c>
      <c r="J461" s="9">
        <v>32.007434944237922</v>
      </c>
      <c r="K461" s="9">
        <v>0</v>
      </c>
    </row>
    <row r="462" spans="1:11">
      <c r="A462">
        <v>60</v>
      </c>
      <c r="B462">
        <v>0</v>
      </c>
      <c r="C462">
        <v>0</v>
      </c>
      <c r="E462" s="9">
        <v>432</v>
      </c>
      <c r="F462" s="9">
        <v>0.19994220475673818</v>
      </c>
      <c r="G462" s="9">
        <v>-0.19994220475673818</v>
      </c>
      <c r="H462" s="9">
        <v>-0.48624895909116622</v>
      </c>
      <c r="J462" s="9">
        <v>32.081784386617102</v>
      </c>
      <c r="K462" s="9">
        <v>0</v>
      </c>
    </row>
    <row r="463" spans="1:11">
      <c r="A463">
        <v>57</v>
      </c>
      <c r="B463">
        <v>1</v>
      </c>
      <c r="C463">
        <v>0</v>
      </c>
      <c r="E463" s="9">
        <v>433</v>
      </c>
      <c r="F463" s="9">
        <v>0.12887795018329123</v>
      </c>
      <c r="G463" s="9">
        <v>-0.12887795018329123</v>
      </c>
      <c r="H463" s="9">
        <v>-0.31342441783450742</v>
      </c>
      <c r="J463" s="9">
        <v>32.156133828996289</v>
      </c>
      <c r="K463" s="9">
        <v>0</v>
      </c>
    </row>
    <row r="464" spans="1:11">
      <c r="A464">
        <v>27</v>
      </c>
      <c r="B464">
        <v>1</v>
      </c>
      <c r="C464">
        <v>1</v>
      </c>
      <c r="E464" s="9">
        <v>434</v>
      </c>
      <c r="F464" s="9">
        <v>2.2281568323120782E-2</v>
      </c>
      <c r="G464" s="9">
        <v>-2.2281568323120782E-2</v>
      </c>
      <c r="H464" s="9">
        <v>-5.4187605949519053E-2</v>
      </c>
      <c r="J464" s="9">
        <v>32.230483271375469</v>
      </c>
      <c r="K464" s="9">
        <v>0</v>
      </c>
    </row>
    <row r="465" spans="1:11">
      <c r="A465">
        <v>36</v>
      </c>
      <c r="B465">
        <v>0</v>
      </c>
      <c r="C465">
        <v>0</v>
      </c>
      <c r="E465" s="9">
        <v>435</v>
      </c>
      <c r="F465" s="9">
        <v>0.10222885471824861</v>
      </c>
      <c r="G465" s="9">
        <v>-0.10222885471824861</v>
      </c>
      <c r="H465" s="9">
        <v>-0.24861521486326027</v>
      </c>
      <c r="J465" s="9">
        <v>32.304832713754649</v>
      </c>
      <c r="K465" s="9">
        <v>0</v>
      </c>
    </row>
    <row r="466" spans="1:11">
      <c r="A466">
        <v>60</v>
      </c>
      <c r="B466">
        <v>1</v>
      </c>
      <c r="C466">
        <v>0</v>
      </c>
      <c r="E466" s="9">
        <v>436</v>
      </c>
      <c r="F466" s="9">
        <v>0.12887795018329123</v>
      </c>
      <c r="G466" s="9">
        <v>-0.12887795018329123</v>
      </c>
      <c r="H466" s="9">
        <v>-0.31342441783450742</v>
      </c>
      <c r="J466" s="9">
        <v>32.37918215613383</v>
      </c>
      <c r="K466" s="9">
        <v>0</v>
      </c>
    </row>
    <row r="467" spans="1:11">
      <c r="A467">
        <v>49</v>
      </c>
      <c r="B467">
        <v>1</v>
      </c>
      <c r="C467">
        <v>0</v>
      </c>
      <c r="E467" s="9">
        <v>437</v>
      </c>
      <c r="F467" s="9">
        <v>0.11756325610226598</v>
      </c>
      <c r="G467" s="9">
        <v>-0.11756325610226598</v>
      </c>
      <c r="H467" s="9">
        <v>-0.28590767505362585</v>
      </c>
      <c r="J467" s="9">
        <v>32.453531598513017</v>
      </c>
      <c r="K467" s="9">
        <v>0</v>
      </c>
    </row>
    <row r="468" spans="1:11">
      <c r="A468">
        <v>23</v>
      </c>
      <c r="B468">
        <v>0</v>
      </c>
      <c r="C468">
        <v>0</v>
      </c>
      <c r="E468" s="9">
        <v>438</v>
      </c>
      <c r="F468" s="9">
        <v>0.27100645933018519</v>
      </c>
      <c r="G468" s="9">
        <v>0.72899354066981481</v>
      </c>
      <c r="H468" s="9">
        <v>1.7728740701151804</v>
      </c>
      <c r="J468" s="9">
        <v>32.527881040892197</v>
      </c>
      <c r="K468" s="9">
        <v>0</v>
      </c>
    </row>
    <row r="469" spans="1:11">
      <c r="A469">
        <v>55</v>
      </c>
      <c r="B469">
        <v>1</v>
      </c>
      <c r="C469">
        <v>0</v>
      </c>
      <c r="E469" s="9">
        <v>439</v>
      </c>
      <c r="F469" s="9">
        <v>0.34852208346596869</v>
      </c>
      <c r="G469" s="9">
        <v>0.65147791653403131</v>
      </c>
      <c r="H469" s="9">
        <v>1.5843601363252382</v>
      </c>
      <c r="J469" s="9">
        <v>32.602230483271377</v>
      </c>
      <c r="K469" s="9">
        <v>0</v>
      </c>
    </row>
    <row r="470" spans="1:11">
      <c r="A470">
        <v>44</v>
      </c>
      <c r="B470">
        <v>0</v>
      </c>
      <c r="C470">
        <v>0</v>
      </c>
      <c r="E470" s="9">
        <v>440</v>
      </c>
      <c r="F470" s="9">
        <v>0.10222885471824861</v>
      </c>
      <c r="G470" s="9">
        <v>-0.10222885471824861</v>
      </c>
      <c r="H470" s="9">
        <v>-0.24861521486326027</v>
      </c>
      <c r="J470" s="9">
        <v>32.676579925650564</v>
      </c>
      <c r="K470" s="9">
        <v>0</v>
      </c>
    </row>
    <row r="471" spans="1:11">
      <c r="A471">
        <v>23</v>
      </c>
      <c r="B471">
        <v>1</v>
      </c>
      <c r="C471">
        <v>1</v>
      </c>
      <c r="E471" s="9">
        <v>441</v>
      </c>
      <c r="F471" s="9">
        <v>0.38405421075269214</v>
      </c>
      <c r="G471" s="9">
        <v>-0.38405421075269214</v>
      </c>
      <c r="H471" s="9">
        <v>-0.93399970476609684</v>
      </c>
      <c r="J471" s="9">
        <v>32.750929368029745</v>
      </c>
      <c r="K471" s="9">
        <v>0</v>
      </c>
    </row>
    <row r="472" spans="1:11">
      <c r="A472">
        <v>46</v>
      </c>
      <c r="B472">
        <v>1</v>
      </c>
      <c r="C472">
        <v>1</v>
      </c>
      <c r="E472" s="9">
        <v>442</v>
      </c>
      <c r="F472" s="9">
        <v>0.40182027439605389</v>
      </c>
      <c r="G472" s="9">
        <v>-0.40182027439605389</v>
      </c>
      <c r="H472" s="9">
        <v>-0.97720584008026157</v>
      </c>
      <c r="J472" s="9">
        <v>32.825278810408925</v>
      </c>
      <c r="K472" s="9">
        <v>0</v>
      </c>
    </row>
    <row r="473" spans="1:11">
      <c r="A473">
        <v>58</v>
      </c>
      <c r="B473">
        <v>1</v>
      </c>
      <c r="C473">
        <v>0</v>
      </c>
      <c r="E473" s="9">
        <v>443</v>
      </c>
      <c r="F473" s="9">
        <v>0.15552704564833386</v>
      </c>
      <c r="G473" s="9">
        <v>0.84447295435166614</v>
      </c>
      <c r="H473" s="9">
        <v>2.0537139496572512</v>
      </c>
      <c r="J473" s="9">
        <v>32.899628252788105</v>
      </c>
      <c r="K473" s="9">
        <v>0</v>
      </c>
    </row>
    <row r="474" spans="1:11">
      <c r="A474">
        <v>33</v>
      </c>
      <c r="B474">
        <v>0</v>
      </c>
      <c r="C474">
        <v>0</v>
      </c>
      <c r="E474" s="9">
        <v>444</v>
      </c>
      <c r="F474" s="9">
        <v>0.11111188653992948</v>
      </c>
      <c r="G474" s="9">
        <v>-0.11111188653992948</v>
      </c>
      <c r="H474" s="9">
        <v>-0.27021828252034263</v>
      </c>
      <c r="J474" s="9">
        <v>32.973977695167292</v>
      </c>
      <c r="K474" s="9">
        <v>0</v>
      </c>
    </row>
    <row r="475" spans="1:11">
      <c r="A475">
        <v>34</v>
      </c>
      <c r="B475">
        <v>1</v>
      </c>
      <c r="C475">
        <v>0</v>
      </c>
      <c r="E475" s="9">
        <v>445</v>
      </c>
      <c r="F475" s="9">
        <v>0.18862751067571298</v>
      </c>
      <c r="G475" s="9">
        <v>-0.18862751067571298</v>
      </c>
      <c r="H475" s="9">
        <v>-0.45873221631028488</v>
      </c>
      <c r="J475" s="9">
        <v>33.048327137546472</v>
      </c>
      <c r="K475" s="9">
        <v>0</v>
      </c>
    </row>
    <row r="476" spans="1:11">
      <c r="A476">
        <v>45</v>
      </c>
      <c r="B476">
        <v>1</v>
      </c>
      <c r="C476">
        <v>0</v>
      </c>
      <c r="E476" s="9">
        <v>446</v>
      </c>
      <c r="F476" s="9">
        <v>0.25969176524915999</v>
      </c>
      <c r="G476" s="9">
        <v>-0.25969176524915999</v>
      </c>
      <c r="H476" s="9">
        <v>-0.63155675756694385</v>
      </c>
      <c r="J476" s="9">
        <v>33.122676579925653</v>
      </c>
      <c r="K476" s="9">
        <v>0</v>
      </c>
    </row>
    <row r="477" spans="1:11">
      <c r="A477">
        <v>26</v>
      </c>
      <c r="B477">
        <v>0</v>
      </c>
      <c r="C477">
        <v>0</v>
      </c>
      <c r="E477" s="9">
        <v>447</v>
      </c>
      <c r="F477" s="9">
        <v>0.16197841521067036</v>
      </c>
      <c r="G477" s="9">
        <v>-0.16197841521067036</v>
      </c>
      <c r="H477" s="9">
        <v>-0.39392301333903773</v>
      </c>
      <c r="J477" s="9">
        <v>33.19702602230484</v>
      </c>
      <c r="K477" s="9">
        <v>0</v>
      </c>
    </row>
    <row r="478" spans="1:11">
      <c r="A478">
        <v>24</v>
      </c>
      <c r="B478">
        <v>1</v>
      </c>
      <c r="C478">
        <v>0</v>
      </c>
      <c r="E478" s="9">
        <v>448</v>
      </c>
      <c r="F478" s="9">
        <v>0.44623543350445827</v>
      </c>
      <c r="G478" s="9">
        <v>0.55376456649554173</v>
      </c>
      <c r="H478" s="9">
        <v>1.3467263920973322</v>
      </c>
      <c r="J478" s="9">
        <v>33.27137546468402</v>
      </c>
      <c r="K478" s="9">
        <v>0</v>
      </c>
    </row>
    <row r="479" spans="1:11">
      <c r="A479">
        <v>35</v>
      </c>
      <c r="B479">
        <v>1</v>
      </c>
      <c r="C479">
        <v>0</v>
      </c>
      <c r="E479" s="9">
        <v>449</v>
      </c>
      <c r="F479" s="9">
        <v>4.8930663788163353E-2</v>
      </c>
      <c r="G479" s="9">
        <v>-4.8930663788163353E-2</v>
      </c>
      <c r="H479" s="9">
        <v>-0.11899680892076604</v>
      </c>
      <c r="J479" s="9">
        <v>33.3457249070632</v>
      </c>
      <c r="K479" s="9">
        <v>0</v>
      </c>
    </row>
    <row r="480" spans="1:11">
      <c r="A480">
        <v>30</v>
      </c>
      <c r="B480">
        <v>0</v>
      </c>
      <c r="C480">
        <v>1</v>
      </c>
      <c r="E480" s="9">
        <v>450</v>
      </c>
      <c r="F480" s="9">
        <v>0.37760284119035564</v>
      </c>
      <c r="G480" s="9">
        <v>-0.37760284119035564</v>
      </c>
      <c r="H480" s="9">
        <v>-0.91831031223281356</v>
      </c>
      <c r="J480" s="9">
        <v>33.42007434944238</v>
      </c>
      <c r="K480" s="9">
        <v>0</v>
      </c>
    </row>
    <row r="481" spans="1:11">
      <c r="A481">
        <v>43</v>
      </c>
      <c r="B481">
        <v>1</v>
      </c>
      <c r="C481">
        <v>1</v>
      </c>
      <c r="E481" s="9">
        <v>451</v>
      </c>
      <c r="F481" s="9">
        <v>0.29522389253588344</v>
      </c>
      <c r="G481" s="9">
        <v>-0.29522389253588344</v>
      </c>
      <c r="H481" s="9">
        <v>-0.7179690281952732</v>
      </c>
      <c r="J481" s="9">
        <v>33.494423791821568</v>
      </c>
      <c r="K481" s="9">
        <v>0</v>
      </c>
    </row>
    <row r="482" spans="1:11">
      <c r="A482">
        <v>54</v>
      </c>
      <c r="B482">
        <v>1</v>
      </c>
      <c r="C482">
        <v>0</v>
      </c>
      <c r="E482" s="9">
        <v>452</v>
      </c>
      <c r="F482" s="9">
        <v>0.21770826840009994</v>
      </c>
      <c r="G482" s="9">
        <v>-0.21770826840009994</v>
      </c>
      <c r="H482" s="9">
        <v>-0.52945509440533101</v>
      </c>
      <c r="J482" s="9">
        <v>33.568773234200748</v>
      </c>
      <c r="K482" s="9">
        <v>0</v>
      </c>
    </row>
    <row r="483" spans="1:11">
      <c r="A483">
        <v>20</v>
      </c>
      <c r="B483">
        <v>1</v>
      </c>
      <c r="C483">
        <v>1</v>
      </c>
      <c r="E483" s="9">
        <v>453</v>
      </c>
      <c r="F483" s="9">
        <v>0.27745782889252169</v>
      </c>
      <c r="G483" s="9">
        <v>-0.27745782889252169</v>
      </c>
      <c r="H483" s="9">
        <v>-0.67476289288110847</v>
      </c>
      <c r="J483" s="9">
        <v>33.643122676579928</v>
      </c>
      <c r="K483" s="9">
        <v>0</v>
      </c>
    </row>
    <row r="484" spans="1:11">
      <c r="A484">
        <v>25</v>
      </c>
      <c r="B484">
        <v>0</v>
      </c>
      <c r="C484">
        <v>1</v>
      </c>
      <c r="E484" s="9">
        <v>454</v>
      </c>
      <c r="F484" s="9">
        <v>0.25324039568682344</v>
      </c>
      <c r="G484" s="9">
        <v>-0.25324039568682344</v>
      </c>
      <c r="H484" s="9">
        <v>-0.61586736503366046</v>
      </c>
      <c r="J484" s="9">
        <v>33.717472118959115</v>
      </c>
      <c r="K484" s="9">
        <v>0</v>
      </c>
    </row>
    <row r="485" spans="1:11">
      <c r="A485">
        <v>58</v>
      </c>
      <c r="B485">
        <v>1</v>
      </c>
      <c r="C485">
        <v>0</v>
      </c>
      <c r="E485" s="9">
        <v>455</v>
      </c>
      <c r="F485" s="9">
        <v>9.3345822896567732E-2</v>
      </c>
      <c r="G485" s="9">
        <v>-9.3345822896567732E-2</v>
      </c>
      <c r="H485" s="9">
        <v>-0.22701214720617791</v>
      </c>
      <c r="J485" s="9">
        <v>33.791821561338296</v>
      </c>
      <c r="K485" s="9">
        <v>0</v>
      </c>
    </row>
    <row r="486" spans="1:11">
      <c r="A486">
        <v>22</v>
      </c>
      <c r="B486">
        <v>0</v>
      </c>
      <c r="C486">
        <v>1</v>
      </c>
      <c r="E486" s="9">
        <v>456</v>
      </c>
      <c r="F486" s="9">
        <v>0.24192570160579824</v>
      </c>
      <c r="G486" s="9">
        <v>-0.24192570160579824</v>
      </c>
      <c r="H486" s="9">
        <v>-0.58835062225277912</v>
      </c>
      <c r="J486" s="9">
        <v>33.866171003717476</v>
      </c>
      <c r="K486" s="9">
        <v>0</v>
      </c>
    </row>
    <row r="487" spans="1:11">
      <c r="A487">
        <v>43</v>
      </c>
      <c r="B487">
        <v>0</v>
      </c>
      <c r="C487">
        <v>1</v>
      </c>
      <c r="E487" s="9">
        <v>457</v>
      </c>
      <c r="F487" s="9">
        <v>0.36628814710933044</v>
      </c>
      <c r="G487" s="9">
        <v>-0.36628814710933044</v>
      </c>
      <c r="H487" s="9">
        <v>-0.89079356945193222</v>
      </c>
      <c r="J487" s="9">
        <v>33.940520446096656</v>
      </c>
      <c r="K487" s="9">
        <v>0</v>
      </c>
    </row>
    <row r="488" spans="1:11">
      <c r="A488">
        <v>45</v>
      </c>
      <c r="B488">
        <v>1</v>
      </c>
      <c r="C488">
        <v>0</v>
      </c>
      <c r="E488" s="9">
        <v>458</v>
      </c>
      <c r="F488" s="9">
        <v>2.2281568323120782E-2</v>
      </c>
      <c r="G488" s="9">
        <v>-2.2281568323120782E-2</v>
      </c>
      <c r="H488" s="9">
        <v>-5.4187605949519053E-2</v>
      </c>
      <c r="J488" s="9">
        <v>34.014869888475843</v>
      </c>
      <c r="K488" s="9">
        <v>0</v>
      </c>
    </row>
    <row r="489" spans="1:11">
      <c r="A489">
        <v>45</v>
      </c>
      <c r="B489">
        <v>1</v>
      </c>
      <c r="C489">
        <v>1</v>
      </c>
      <c r="E489" s="9">
        <v>459</v>
      </c>
      <c r="F489" s="9">
        <v>0.11756325610226598</v>
      </c>
      <c r="G489" s="9">
        <v>-0.11756325610226598</v>
      </c>
      <c r="H489" s="9">
        <v>-0.28590767505362585</v>
      </c>
      <c r="J489" s="9">
        <v>34.089219330855023</v>
      </c>
      <c r="K489" s="9">
        <v>0</v>
      </c>
    </row>
    <row r="490" spans="1:11">
      <c r="A490">
        <v>26</v>
      </c>
      <c r="B490">
        <v>0</v>
      </c>
      <c r="C490">
        <v>0</v>
      </c>
      <c r="E490" s="9">
        <v>460</v>
      </c>
      <c r="F490" s="9">
        <v>0.38405421075269214</v>
      </c>
      <c r="G490" s="9">
        <v>0.61594578924730792</v>
      </c>
      <c r="H490" s="9">
        <v>1.497947865696909</v>
      </c>
      <c r="J490" s="9">
        <v>34.163568773234203</v>
      </c>
      <c r="K490" s="9">
        <v>0</v>
      </c>
    </row>
    <row r="491" spans="1:11">
      <c r="A491">
        <v>54</v>
      </c>
      <c r="B491">
        <v>1</v>
      </c>
      <c r="C491">
        <v>0</v>
      </c>
      <c r="E491" s="9">
        <v>461</v>
      </c>
      <c r="F491" s="9">
        <v>0.23547433204346169</v>
      </c>
      <c r="G491" s="9">
        <v>-0.23547433204346169</v>
      </c>
      <c r="H491" s="9">
        <v>-0.57266122971949573</v>
      </c>
      <c r="J491" s="9">
        <v>34.237918215613384</v>
      </c>
      <c r="K491" s="9">
        <v>0</v>
      </c>
    </row>
    <row r="492" spans="1:11">
      <c r="A492">
        <v>46</v>
      </c>
      <c r="B492">
        <v>1</v>
      </c>
      <c r="C492">
        <v>0</v>
      </c>
      <c r="E492" s="9">
        <v>462</v>
      </c>
      <c r="F492" s="9">
        <v>9.0914160637223407E-2</v>
      </c>
      <c r="G492" s="9">
        <v>-9.0914160637223407E-2</v>
      </c>
      <c r="H492" s="9">
        <v>-0.2210984720823789</v>
      </c>
      <c r="J492" s="9">
        <v>34.312267657992571</v>
      </c>
      <c r="K492" s="9">
        <v>0</v>
      </c>
    </row>
    <row r="493" spans="1:11">
      <c r="A493">
        <v>35</v>
      </c>
      <c r="B493">
        <v>0</v>
      </c>
      <c r="C493">
        <v>1</v>
      </c>
      <c r="E493" s="9">
        <v>463</v>
      </c>
      <c r="F493" s="9">
        <v>0.18862751067571298</v>
      </c>
      <c r="G493" s="9">
        <v>-0.18862751067571298</v>
      </c>
      <c r="H493" s="9">
        <v>-0.45873221631028488</v>
      </c>
      <c r="J493" s="9">
        <v>34.386617100371751</v>
      </c>
      <c r="K493" s="9">
        <v>0</v>
      </c>
    </row>
    <row r="494" spans="1:11">
      <c r="A494">
        <v>57</v>
      </c>
      <c r="B494">
        <v>1</v>
      </c>
      <c r="C494">
        <v>0</v>
      </c>
      <c r="E494" s="9">
        <v>464</v>
      </c>
      <c r="F494" s="9">
        <v>0.35095374572531302</v>
      </c>
      <c r="G494" s="9">
        <v>-0.35095374572531302</v>
      </c>
      <c r="H494" s="9">
        <v>-0.85350110926156642</v>
      </c>
      <c r="J494" s="9">
        <v>34.460966542750931</v>
      </c>
      <c r="K494" s="9">
        <v>0</v>
      </c>
    </row>
    <row r="495" spans="1:11">
      <c r="A495">
        <v>44</v>
      </c>
      <c r="B495">
        <v>1</v>
      </c>
      <c r="C495">
        <v>0</v>
      </c>
      <c r="E495" s="9">
        <v>465</v>
      </c>
      <c r="F495" s="9">
        <v>0.13532931974562773</v>
      </c>
      <c r="G495" s="9">
        <v>-0.13532931974562773</v>
      </c>
      <c r="H495" s="9">
        <v>-0.32911381036779064</v>
      </c>
      <c r="J495" s="9">
        <v>34.535315985130119</v>
      </c>
      <c r="K495" s="9">
        <v>0</v>
      </c>
    </row>
    <row r="496" spans="1:11">
      <c r="A496">
        <v>22</v>
      </c>
      <c r="B496">
        <v>0</v>
      </c>
      <c r="C496">
        <v>0</v>
      </c>
      <c r="E496" s="9">
        <v>466</v>
      </c>
      <c r="F496" s="9">
        <v>0.16441007747001474</v>
      </c>
      <c r="G496" s="9">
        <v>-0.16441007747001474</v>
      </c>
      <c r="H496" s="9">
        <v>-0.39983668846283688</v>
      </c>
      <c r="J496" s="9">
        <v>34.609665427509299</v>
      </c>
      <c r="K496" s="9">
        <v>0</v>
      </c>
    </row>
    <row r="497" spans="1:11">
      <c r="A497">
        <v>38</v>
      </c>
      <c r="B497">
        <v>1</v>
      </c>
      <c r="C497">
        <v>0</v>
      </c>
      <c r="E497" s="9">
        <v>467</v>
      </c>
      <c r="F497" s="9">
        <v>0.41958633803941564</v>
      </c>
      <c r="G497" s="9">
        <v>0.58041366196058441</v>
      </c>
      <c r="H497" s="9">
        <v>1.4115355950685795</v>
      </c>
      <c r="J497" s="9">
        <v>34.684014869888479</v>
      </c>
      <c r="K497" s="9">
        <v>0</v>
      </c>
    </row>
    <row r="498" spans="1:11">
      <c r="A498">
        <v>30</v>
      </c>
      <c r="B498">
        <v>0</v>
      </c>
      <c r="C498">
        <v>0</v>
      </c>
      <c r="E498" s="9">
        <v>468</v>
      </c>
      <c r="F498" s="9">
        <v>0.21527660614075561</v>
      </c>
      <c r="G498" s="9">
        <v>0.78472339385924439</v>
      </c>
      <c r="H498" s="9">
        <v>1.9084061511814736</v>
      </c>
      <c r="J498" s="9">
        <v>34.758364312267659</v>
      </c>
      <c r="K498" s="9">
        <v>0</v>
      </c>
    </row>
    <row r="499" spans="1:11">
      <c r="A499">
        <v>26</v>
      </c>
      <c r="B499">
        <v>0</v>
      </c>
      <c r="C499">
        <v>0</v>
      </c>
      <c r="E499" s="9">
        <v>469</v>
      </c>
      <c r="F499" s="9">
        <v>0.10868022428058516</v>
      </c>
      <c r="G499" s="9">
        <v>-0.10868022428058516</v>
      </c>
      <c r="H499" s="9">
        <v>-0.26430460739654366</v>
      </c>
      <c r="J499" s="9">
        <v>34.832713754646846</v>
      </c>
      <c r="K499" s="9">
        <v>0</v>
      </c>
    </row>
    <row r="500" spans="1:11">
      <c r="A500">
        <v>35</v>
      </c>
      <c r="B500">
        <v>1</v>
      </c>
      <c r="C500">
        <v>0</v>
      </c>
      <c r="E500" s="9">
        <v>470</v>
      </c>
      <c r="F500" s="9">
        <v>0.26212342750850431</v>
      </c>
      <c r="G500" s="9">
        <v>-0.26212342750850431</v>
      </c>
      <c r="H500" s="9">
        <v>-0.63747043269074288</v>
      </c>
      <c r="J500" s="9">
        <v>34.907063197026027</v>
      </c>
      <c r="K500" s="9">
        <v>0</v>
      </c>
    </row>
    <row r="501" spans="1:11">
      <c r="A501">
        <v>44</v>
      </c>
      <c r="B501">
        <v>1</v>
      </c>
      <c r="C501">
        <v>0</v>
      </c>
      <c r="E501" s="9">
        <v>471</v>
      </c>
      <c r="F501" s="9">
        <v>0.32187298800092606</v>
      </c>
      <c r="G501" s="9">
        <v>-0.32187298800092606</v>
      </c>
      <c r="H501" s="9">
        <v>-0.78277823116652034</v>
      </c>
      <c r="J501" s="9">
        <v>34.981412639405207</v>
      </c>
      <c r="K501" s="9">
        <v>0</v>
      </c>
    </row>
    <row r="502" spans="1:11">
      <c r="A502">
        <v>35</v>
      </c>
      <c r="B502">
        <v>0</v>
      </c>
      <c r="C502">
        <v>1</v>
      </c>
      <c r="E502" s="9">
        <v>472</v>
      </c>
      <c r="F502" s="9">
        <v>0.22415963796243649</v>
      </c>
      <c r="G502" s="9">
        <v>-0.22415963796243649</v>
      </c>
      <c r="H502" s="9">
        <v>-0.54514448693861439</v>
      </c>
      <c r="J502" s="9">
        <v>35.055762081784394</v>
      </c>
      <c r="K502" s="9">
        <v>0</v>
      </c>
    </row>
    <row r="503" spans="1:11">
      <c r="A503">
        <v>58</v>
      </c>
      <c r="B503">
        <v>1</v>
      </c>
      <c r="C503">
        <v>0</v>
      </c>
      <c r="E503" s="9">
        <v>473</v>
      </c>
      <c r="F503" s="9">
        <v>0.32430465026027044</v>
      </c>
      <c r="G503" s="9">
        <v>-0.32430465026027044</v>
      </c>
      <c r="H503" s="9">
        <v>-0.78869190629031949</v>
      </c>
      <c r="J503" s="9">
        <v>35.130111524163574</v>
      </c>
      <c r="K503" s="9">
        <v>0</v>
      </c>
    </row>
    <row r="504" spans="1:11">
      <c r="A504">
        <v>24</v>
      </c>
      <c r="B504">
        <v>1</v>
      </c>
      <c r="C504">
        <v>0</v>
      </c>
      <c r="E504" s="9">
        <v>474</v>
      </c>
      <c r="F504" s="9">
        <v>0.41070330621773482</v>
      </c>
      <c r="G504" s="9">
        <v>-0.41070330621773482</v>
      </c>
      <c r="H504" s="9">
        <v>-0.9988089077373441</v>
      </c>
      <c r="J504" s="9">
        <v>35.204460966542754</v>
      </c>
      <c r="K504" s="9">
        <v>0</v>
      </c>
    </row>
    <row r="505" spans="1:11">
      <c r="A505">
        <v>21</v>
      </c>
      <c r="B505">
        <v>1</v>
      </c>
      <c r="C505">
        <v>1</v>
      </c>
      <c r="E505" s="9">
        <v>475</v>
      </c>
      <c r="F505" s="9">
        <v>0.31298995617924519</v>
      </c>
      <c r="G505" s="9">
        <v>-0.31298995617924519</v>
      </c>
      <c r="H505" s="9">
        <v>-0.76117516350943792</v>
      </c>
      <c r="J505" s="9">
        <v>35.278810408921935</v>
      </c>
      <c r="K505" s="9">
        <v>0</v>
      </c>
    </row>
    <row r="506" spans="1:11">
      <c r="A506">
        <v>23</v>
      </c>
      <c r="B506">
        <v>1</v>
      </c>
      <c r="C506">
        <v>1</v>
      </c>
      <c r="E506" s="9">
        <v>476</v>
      </c>
      <c r="F506" s="9">
        <v>0.28877252297354694</v>
      </c>
      <c r="G506" s="9">
        <v>0.71122747702645306</v>
      </c>
      <c r="H506" s="9">
        <v>1.7296679348010158</v>
      </c>
      <c r="J506" s="9">
        <v>35.353159851301122</v>
      </c>
      <c r="K506" s="9">
        <v>0</v>
      </c>
    </row>
    <row r="507" spans="1:11">
      <c r="A507">
        <v>59</v>
      </c>
      <c r="B507">
        <v>0</v>
      </c>
      <c r="C507">
        <v>0</v>
      </c>
      <c r="E507" s="9">
        <v>477</v>
      </c>
      <c r="F507" s="9">
        <v>0.24192570160579824</v>
      </c>
      <c r="G507" s="9">
        <v>0.75807429839420171</v>
      </c>
      <c r="H507" s="9">
        <v>1.8435969482102263</v>
      </c>
      <c r="J507" s="9">
        <v>35.427509293680302</v>
      </c>
      <c r="K507" s="9">
        <v>0</v>
      </c>
    </row>
    <row r="508" spans="1:11">
      <c r="A508">
        <v>27</v>
      </c>
      <c r="B508">
        <v>1</v>
      </c>
      <c r="C508">
        <v>0</v>
      </c>
      <c r="E508" s="9">
        <v>478</v>
      </c>
      <c r="F508" s="9">
        <v>0.14421235156730861</v>
      </c>
      <c r="G508" s="9">
        <v>-0.14421235156730861</v>
      </c>
      <c r="H508" s="9">
        <v>-0.350716878024873</v>
      </c>
      <c r="J508" s="9">
        <v>35.501858736059482</v>
      </c>
      <c r="K508" s="9">
        <v>0</v>
      </c>
    </row>
    <row r="509" spans="1:11">
      <c r="A509">
        <v>49</v>
      </c>
      <c r="B509">
        <v>0</v>
      </c>
      <c r="C509">
        <v>0</v>
      </c>
      <c r="E509" s="9">
        <v>479</v>
      </c>
      <c r="F509" s="9">
        <v>0.44623543350445827</v>
      </c>
      <c r="G509" s="9">
        <v>0.55376456649554173</v>
      </c>
      <c r="H509" s="9">
        <v>1.3467263920973322</v>
      </c>
      <c r="J509" s="9">
        <v>35.576208178438669</v>
      </c>
      <c r="K509" s="9">
        <v>0</v>
      </c>
    </row>
    <row r="510" spans="1:11">
      <c r="A510">
        <v>52</v>
      </c>
      <c r="B510">
        <v>1</v>
      </c>
      <c r="C510">
        <v>0</v>
      </c>
      <c r="E510" s="9">
        <v>480</v>
      </c>
      <c r="F510" s="9">
        <v>0.33318768208195126</v>
      </c>
      <c r="G510" s="9">
        <v>0.66681231791804874</v>
      </c>
      <c r="H510" s="9">
        <v>1.6216525965156039</v>
      </c>
      <c r="J510" s="9">
        <v>35.65055762081785</v>
      </c>
      <c r="K510" s="9">
        <v>0</v>
      </c>
    </row>
    <row r="511" spans="1:11">
      <c r="A511">
        <v>34</v>
      </c>
      <c r="B511">
        <v>1</v>
      </c>
      <c r="C511">
        <v>0</v>
      </c>
      <c r="E511" s="9">
        <v>481</v>
      </c>
      <c r="F511" s="9">
        <v>0.10868022428058516</v>
      </c>
      <c r="G511" s="9">
        <v>-0.10868022428058516</v>
      </c>
      <c r="H511" s="9">
        <v>-0.26430460739654366</v>
      </c>
      <c r="J511" s="9">
        <v>35.72490706319703</v>
      </c>
      <c r="K511" s="9">
        <v>0</v>
      </c>
    </row>
    <row r="512" spans="1:11">
      <c r="A512">
        <v>23</v>
      </c>
      <c r="B512">
        <v>1</v>
      </c>
      <c r="C512">
        <v>1</v>
      </c>
      <c r="E512" s="9">
        <v>482</v>
      </c>
      <c r="F512" s="9">
        <v>0.35983677754699395</v>
      </c>
      <c r="G512" s="9">
        <v>0.64016322245300605</v>
      </c>
      <c r="H512" s="9">
        <v>1.5568433935443566</v>
      </c>
      <c r="J512" s="9">
        <v>35.79925650557621</v>
      </c>
      <c r="K512" s="9">
        <v>0</v>
      </c>
    </row>
    <row r="513" spans="1:11">
      <c r="A513">
        <v>37</v>
      </c>
      <c r="B513">
        <v>0</v>
      </c>
      <c r="C513">
        <v>0</v>
      </c>
      <c r="E513" s="9">
        <v>483</v>
      </c>
      <c r="F513" s="9">
        <v>0.17329310929169561</v>
      </c>
      <c r="G513" s="9">
        <v>0.82670689070830439</v>
      </c>
      <c r="H513" s="9">
        <v>2.0105078143430863</v>
      </c>
      <c r="J513" s="9">
        <v>35.873605947955397</v>
      </c>
      <c r="K513" s="9">
        <v>0</v>
      </c>
    </row>
    <row r="514" spans="1:11">
      <c r="A514">
        <v>21</v>
      </c>
      <c r="B514">
        <v>1</v>
      </c>
      <c r="C514">
        <v>0</v>
      </c>
      <c r="E514" s="9">
        <v>484</v>
      </c>
      <c r="F514" s="9">
        <v>0.22415963796243649</v>
      </c>
      <c r="G514" s="9">
        <v>-0.22415963796243649</v>
      </c>
      <c r="H514" s="9">
        <v>-0.54514448693861439</v>
      </c>
      <c r="J514" s="9">
        <v>35.947955390334577</v>
      </c>
      <c r="K514" s="9">
        <v>0</v>
      </c>
    </row>
    <row r="515" spans="1:11">
      <c r="A515">
        <v>26</v>
      </c>
      <c r="B515">
        <v>0</v>
      </c>
      <c r="C515">
        <v>0</v>
      </c>
      <c r="E515" s="9">
        <v>485</v>
      </c>
      <c r="F515" s="9">
        <v>0.22415963796243649</v>
      </c>
      <c r="G515" s="9">
        <v>0.77584036203756357</v>
      </c>
      <c r="H515" s="9">
        <v>1.8868030835243914</v>
      </c>
      <c r="J515" s="9">
        <v>36.022304832713758</v>
      </c>
      <c r="K515" s="9">
        <v>0</v>
      </c>
    </row>
    <row r="516" spans="1:11">
      <c r="A516">
        <v>52</v>
      </c>
      <c r="B516">
        <v>1</v>
      </c>
      <c r="C516">
        <v>1</v>
      </c>
      <c r="E516" s="9">
        <v>486</v>
      </c>
      <c r="F516" s="9">
        <v>0.32430465026027044</v>
      </c>
      <c r="G516" s="9">
        <v>-0.32430465026027044</v>
      </c>
      <c r="H516" s="9">
        <v>-0.78869190629031949</v>
      </c>
      <c r="J516" s="9">
        <v>36.096654275092938</v>
      </c>
      <c r="K516" s="9">
        <v>0</v>
      </c>
    </row>
    <row r="517" spans="1:11">
      <c r="A517">
        <v>51</v>
      </c>
      <c r="B517">
        <v>1</v>
      </c>
      <c r="C517">
        <v>0</v>
      </c>
      <c r="E517" s="9">
        <v>487</v>
      </c>
      <c r="F517" s="9">
        <v>0.14421235156730861</v>
      </c>
      <c r="G517" s="9">
        <v>-0.14421235156730861</v>
      </c>
      <c r="H517" s="9">
        <v>-0.350716878024873</v>
      </c>
      <c r="J517" s="9">
        <v>36.171003717472125</v>
      </c>
      <c r="K517" s="9">
        <v>0</v>
      </c>
    </row>
    <row r="518" spans="1:11">
      <c r="A518">
        <v>53</v>
      </c>
      <c r="B518">
        <v>1</v>
      </c>
      <c r="C518">
        <v>0</v>
      </c>
      <c r="E518" s="9">
        <v>488</v>
      </c>
      <c r="F518" s="9">
        <v>0.21527660614075561</v>
      </c>
      <c r="G518" s="9">
        <v>-0.21527660614075561</v>
      </c>
      <c r="H518" s="9">
        <v>-0.52354141928153197</v>
      </c>
      <c r="J518" s="9">
        <v>36.245353159851305</v>
      </c>
      <c r="K518" s="9">
        <v>0</v>
      </c>
    </row>
    <row r="519" spans="1:11">
      <c r="A519">
        <v>28</v>
      </c>
      <c r="B519">
        <v>0</v>
      </c>
      <c r="C519">
        <v>0</v>
      </c>
      <c r="E519" s="9">
        <v>489</v>
      </c>
      <c r="F519" s="9">
        <v>0.24435736386514256</v>
      </c>
      <c r="G519" s="9">
        <v>0.75564263613485738</v>
      </c>
      <c r="H519" s="9">
        <v>1.8376832730864274</v>
      </c>
      <c r="J519" s="9">
        <v>36.319702602230485</v>
      </c>
      <c r="K519" s="9">
        <v>0</v>
      </c>
    </row>
    <row r="520" spans="1:11">
      <c r="A520">
        <v>23</v>
      </c>
      <c r="B520">
        <v>1</v>
      </c>
      <c r="C520">
        <v>0</v>
      </c>
      <c r="E520" s="9">
        <v>490</v>
      </c>
      <c r="F520" s="9">
        <v>0.11756325610226598</v>
      </c>
      <c r="G520" s="9">
        <v>-0.11756325610226598</v>
      </c>
      <c r="H520" s="9">
        <v>-0.28590767505362585</v>
      </c>
      <c r="J520" s="9">
        <v>36.394052044609673</v>
      </c>
      <c r="K520" s="9">
        <v>0</v>
      </c>
    </row>
    <row r="521" spans="1:11">
      <c r="A521">
        <v>20</v>
      </c>
      <c r="B521">
        <v>0</v>
      </c>
      <c r="C521">
        <v>0</v>
      </c>
      <c r="E521" s="9">
        <v>491</v>
      </c>
      <c r="F521" s="9">
        <v>0.23304266978411736</v>
      </c>
      <c r="G521" s="9">
        <v>-0.23304266978411736</v>
      </c>
      <c r="H521" s="9">
        <v>-0.5667475545956967</v>
      </c>
      <c r="J521" s="9">
        <v>36.468401486988853</v>
      </c>
      <c r="K521" s="9">
        <v>0</v>
      </c>
    </row>
    <row r="522" spans="1:11">
      <c r="A522">
        <v>29</v>
      </c>
      <c r="B522">
        <v>0</v>
      </c>
      <c r="C522">
        <v>0</v>
      </c>
      <c r="E522" s="9">
        <v>492</v>
      </c>
      <c r="F522" s="9">
        <v>0.35983677754699395</v>
      </c>
      <c r="G522" s="9">
        <v>-0.35983677754699395</v>
      </c>
      <c r="H522" s="9">
        <v>-0.87510417691864895</v>
      </c>
      <c r="J522" s="9">
        <v>36.542750929368033</v>
      </c>
      <c r="K522" s="9">
        <v>0</v>
      </c>
    </row>
    <row r="523" spans="1:11">
      <c r="A523">
        <v>26</v>
      </c>
      <c r="B523">
        <v>0</v>
      </c>
      <c r="C523">
        <v>1</v>
      </c>
      <c r="E523" s="9">
        <v>493</v>
      </c>
      <c r="F523" s="9">
        <v>0.28634086071420256</v>
      </c>
      <c r="G523" s="9">
        <v>-0.28634086071420256</v>
      </c>
      <c r="H523" s="9">
        <v>-0.69636596053819078</v>
      </c>
      <c r="J523" s="9">
        <v>36.617100371747213</v>
      </c>
      <c r="K523" s="9">
        <v>0</v>
      </c>
    </row>
    <row r="524" spans="1:11">
      <c r="A524">
        <v>48</v>
      </c>
      <c r="B524">
        <v>1</v>
      </c>
      <c r="C524">
        <v>0</v>
      </c>
      <c r="E524" s="9">
        <v>494</v>
      </c>
      <c r="F524" s="9">
        <v>0.28877252297354694</v>
      </c>
      <c r="G524" s="9">
        <v>-0.28877252297354694</v>
      </c>
      <c r="H524" s="9">
        <v>-0.70227963566199003</v>
      </c>
      <c r="J524" s="9">
        <v>36.6914498141264</v>
      </c>
      <c r="K524" s="9">
        <v>0</v>
      </c>
    </row>
    <row r="525" spans="1:11">
      <c r="A525">
        <v>44</v>
      </c>
      <c r="B525">
        <v>1</v>
      </c>
      <c r="C525">
        <v>1</v>
      </c>
      <c r="E525" s="9">
        <v>495</v>
      </c>
      <c r="F525" s="9">
        <v>0.32430465026027044</v>
      </c>
      <c r="G525" s="9">
        <v>-0.32430465026027044</v>
      </c>
      <c r="H525" s="9">
        <v>-0.78869190629031949</v>
      </c>
      <c r="J525" s="9">
        <v>36.765799256505581</v>
      </c>
      <c r="K525" s="9">
        <v>0</v>
      </c>
    </row>
    <row r="526" spans="1:11">
      <c r="A526">
        <v>20</v>
      </c>
      <c r="B526">
        <v>1</v>
      </c>
      <c r="C526">
        <v>1</v>
      </c>
      <c r="E526" s="9">
        <v>496</v>
      </c>
      <c r="F526" s="9">
        <v>0.31298995617924519</v>
      </c>
      <c r="G526" s="9">
        <v>-0.31298995617924519</v>
      </c>
      <c r="H526" s="9">
        <v>-0.76117516350943792</v>
      </c>
      <c r="J526" s="9">
        <v>36.840148698884761</v>
      </c>
      <c r="K526" s="9">
        <v>0</v>
      </c>
    </row>
    <row r="527" spans="1:11">
      <c r="A527">
        <v>41</v>
      </c>
      <c r="B527">
        <v>1</v>
      </c>
      <c r="C527">
        <v>0</v>
      </c>
      <c r="E527" s="9">
        <v>497</v>
      </c>
      <c r="F527" s="9">
        <v>0.23304266978411736</v>
      </c>
      <c r="G527" s="9">
        <v>-0.23304266978411736</v>
      </c>
      <c r="H527" s="9">
        <v>-0.5667475545956967</v>
      </c>
      <c r="J527" s="9">
        <v>36.914498141263948</v>
      </c>
      <c r="K527" s="9">
        <v>0</v>
      </c>
    </row>
    <row r="528" spans="1:11">
      <c r="A528">
        <v>48</v>
      </c>
      <c r="B528">
        <v>1</v>
      </c>
      <c r="C528">
        <v>0</v>
      </c>
      <c r="E528" s="9">
        <v>498</v>
      </c>
      <c r="F528" s="9">
        <v>0.24435736386514256</v>
      </c>
      <c r="G528" s="9">
        <v>0.75564263613485738</v>
      </c>
      <c r="H528" s="9">
        <v>1.8376832730864274</v>
      </c>
      <c r="J528" s="9">
        <v>36.988847583643128</v>
      </c>
      <c r="K528" s="9">
        <v>0</v>
      </c>
    </row>
    <row r="529" spans="1:11">
      <c r="A529">
        <v>24</v>
      </c>
      <c r="B529">
        <v>0</v>
      </c>
      <c r="C529">
        <v>1</v>
      </c>
      <c r="E529" s="9">
        <v>499</v>
      </c>
      <c r="F529" s="9">
        <v>0.10868022428058516</v>
      </c>
      <c r="G529" s="9">
        <v>-0.10868022428058516</v>
      </c>
      <c r="H529" s="9">
        <v>-0.26430460739654366</v>
      </c>
      <c r="J529" s="9">
        <v>37.063197026022308</v>
      </c>
      <c r="K529" s="9">
        <v>0</v>
      </c>
    </row>
    <row r="530" spans="1:11">
      <c r="A530">
        <v>30</v>
      </c>
      <c r="B530">
        <v>1</v>
      </c>
      <c r="C530">
        <v>0</v>
      </c>
      <c r="E530" s="9">
        <v>500</v>
      </c>
      <c r="F530" s="9">
        <v>0.41070330621773482</v>
      </c>
      <c r="G530" s="9">
        <v>-0.41070330621773482</v>
      </c>
      <c r="H530" s="9">
        <v>-0.9988089077373441</v>
      </c>
      <c r="J530" s="9">
        <v>37.137546468401489</v>
      </c>
      <c r="K530" s="9">
        <v>0</v>
      </c>
    </row>
    <row r="531" spans="1:11">
      <c r="A531">
        <v>50</v>
      </c>
      <c r="B531">
        <v>1</v>
      </c>
      <c r="C531">
        <v>0</v>
      </c>
      <c r="E531" s="9">
        <v>501</v>
      </c>
      <c r="F531" s="9">
        <v>0.43735240168277739</v>
      </c>
      <c r="G531" s="9">
        <v>0.56264759831722255</v>
      </c>
      <c r="H531" s="9">
        <v>1.3683294597544144</v>
      </c>
      <c r="J531" s="9">
        <v>37.211895910780676</v>
      </c>
      <c r="K531" s="9">
        <v>0</v>
      </c>
    </row>
    <row r="532" spans="1:11">
      <c r="A532">
        <v>52</v>
      </c>
      <c r="B532">
        <v>0</v>
      </c>
      <c r="C532">
        <v>1</v>
      </c>
      <c r="E532" s="9">
        <v>502</v>
      </c>
      <c r="F532" s="9">
        <v>0.41958633803941564</v>
      </c>
      <c r="G532" s="9">
        <v>0.58041366196058441</v>
      </c>
      <c r="H532" s="9">
        <v>1.4115355950685795</v>
      </c>
      <c r="J532" s="9">
        <v>37.286245353159856</v>
      </c>
      <c r="K532" s="9">
        <v>0</v>
      </c>
    </row>
    <row r="533" spans="1:11">
      <c r="A533">
        <v>20</v>
      </c>
      <c r="B533">
        <v>1</v>
      </c>
      <c r="C533">
        <v>1</v>
      </c>
      <c r="E533" s="9">
        <v>503</v>
      </c>
      <c r="F533" s="9">
        <v>3.1164600144801602E-2</v>
      </c>
      <c r="G533" s="9">
        <v>-3.1164600144801602E-2</v>
      </c>
      <c r="H533" s="9">
        <v>-7.5790673606601286E-2</v>
      </c>
      <c r="J533" s="9">
        <v>37.360594795539036</v>
      </c>
      <c r="K533" s="9">
        <v>0</v>
      </c>
    </row>
    <row r="534" spans="1:11">
      <c r="A534">
        <v>21</v>
      </c>
      <c r="B534">
        <v>0</v>
      </c>
      <c r="C534">
        <v>1</v>
      </c>
      <c r="E534" s="9">
        <v>504</v>
      </c>
      <c r="F534" s="9">
        <v>0.38405421075269214</v>
      </c>
      <c r="G534" s="9">
        <v>-0.38405421075269214</v>
      </c>
      <c r="H534" s="9">
        <v>-0.93399970476609684</v>
      </c>
      <c r="J534" s="9">
        <v>37.434944237918216</v>
      </c>
      <c r="K534" s="9">
        <v>0</v>
      </c>
    </row>
    <row r="535" spans="1:11">
      <c r="A535">
        <v>20</v>
      </c>
      <c r="B535">
        <v>0</v>
      </c>
      <c r="C535">
        <v>0</v>
      </c>
      <c r="E535" s="9">
        <v>505</v>
      </c>
      <c r="F535" s="9">
        <v>0.11999491836161036</v>
      </c>
      <c r="G535" s="9">
        <v>-0.11999491836161036</v>
      </c>
      <c r="H535" s="9">
        <v>-0.291821350177425</v>
      </c>
      <c r="J535" s="9">
        <v>37.509293680297404</v>
      </c>
      <c r="K535" s="9">
        <v>0</v>
      </c>
    </row>
    <row r="536" spans="1:11">
      <c r="A536">
        <v>54</v>
      </c>
      <c r="B536">
        <v>1</v>
      </c>
      <c r="C536">
        <v>1</v>
      </c>
      <c r="E536" s="9">
        <v>506</v>
      </c>
      <c r="F536" s="9">
        <v>0.16197841521067036</v>
      </c>
      <c r="G536" s="9">
        <v>-0.16197841521067036</v>
      </c>
      <c r="H536" s="9">
        <v>-0.39392301333903773</v>
      </c>
      <c r="J536" s="9">
        <v>37.583643122676584</v>
      </c>
      <c r="K536" s="9">
        <v>0</v>
      </c>
    </row>
    <row r="537" spans="1:11">
      <c r="A537">
        <v>40</v>
      </c>
      <c r="B537">
        <v>0</v>
      </c>
      <c r="C537">
        <v>0</v>
      </c>
      <c r="E537" s="9">
        <v>507</v>
      </c>
      <c r="F537" s="9">
        <v>0.32187298800092606</v>
      </c>
      <c r="G537" s="9">
        <v>-0.32187298800092606</v>
      </c>
      <c r="H537" s="9">
        <v>-0.78277823116652034</v>
      </c>
      <c r="J537" s="9">
        <v>37.657992565055764</v>
      </c>
      <c r="K537" s="9">
        <v>0</v>
      </c>
    </row>
    <row r="538" spans="1:11">
      <c r="A538">
        <v>25</v>
      </c>
      <c r="B538">
        <v>1</v>
      </c>
      <c r="C538">
        <v>0</v>
      </c>
      <c r="E538" s="9">
        <v>508</v>
      </c>
      <c r="F538" s="9">
        <v>0.41958633803941564</v>
      </c>
      <c r="G538" s="9">
        <v>0.58041366196058441</v>
      </c>
      <c r="H538" s="9">
        <v>1.4115355950685795</v>
      </c>
      <c r="J538" s="9">
        <v>37.732342007434951</v>
      </c>
      <c r="K538" s="9">
        <v>0</v>
      </c>
    </row>
    <row r="539" spans="1:11">
      <c r="A539">
        <v>52</v>
      </c>
      <c r="B539">
        <v>1</v>
      </c>
      <c r="C539">
        <v>0</v>
      </c>
      <c r="E539" s="9">
        <v>509</v>
      </c>
      <c r="F539" s="9">
        <v>0.22659130022178081</v>
      </c>
      <c r="G539" s="9">
        <v>-0.22659130022178081</v>
      </c>
      <c r="H539" s="9">
        <v>-0.55105816206241331</v>
      </c>
      <c r="J539" s="9">
        <v>37.806691449814132</v>
      </c>
      <c r="K539" s="9">
        <v>0</v>
      </c>
    </row>
    <row r="540" spans="1:11">
      <c r="A540">
        <v>27</v>
      </c>
      <c r="B540">
        <v>1</v>
      </c>
      <c r="C540">
        <v>0</v>
      </c>
      <c r="E540" s="9">
        <v>510</v>
      </c>
      <c r="F540" s="9">
        <v>0.43735240168277739</v>
      </c>
      <c r="G540" s="9">
        <v>-0.43735240168277739</v>
      </c>
      <c r="H540" s="9">
        <v>-1.0636181107085911</v>
      </c>
      <c r="J540" s="9">
        <v>37.881040892193312</v>
      </c>
      <c r="K540" s="9">
        <v>0</v>
      </c>
    </row>
    <row r="541" spans="1:11">
      <c r="A541">
        <v>37</v>
      </c>
      <c r="B541">
        <v>1</v>
      </c>
      <c r="C541">
        <v>0</v>
      </c>
      <c r="E541" s="9">
        <v>511</v>
      </c>
      <c r="F541" s="9">
        <v>0.32430465026027044</v>
      </c>
      <c r="G541" s="9">
        <v>-0.32430465026027044</v>
      </c>
      <c r="H541" s="9">
        <v>-0.78869190629031949</v>
      </c>
      <c r="J541" s="9">
        <v>37.955390334572492</v>
      </c>
      <c r="K541" s="9">
        <v>0</v>
      </c>
    </row>
    <row r="542" spans="1:11">
      <c r="A542">
        <v>55</v>
      </c>
      <c r="B542">
        <v>1</v>
      </c>
      <c r="C542">
        <v>0</v>
      </c>
      <c r="E542" s="9">
        <v>512</v>
      </c>
      <c r="F542" s="9">
        <v>0.16197841521067036</v>
      </c>
      <c r="G542" s="9">
        <v>0.83802158478932964</v>
      </c>
      <c r="H542" s="9">
        <v>2.0380245571239679</v>
      </c>
      <c r="J542" s="9">
        <v>38.029739776951679</v>
      </c>
      <c r="K542" s="9">
        <v>0</v>
      </c>
    </row>
    <row r="543" spans="1:11">
      <c r="A543">
        <v>51</v>
      </c>
      <c r="B543">
        <v>1</v>
      </c>
      <c r="C543">
        <v>0</v>
      </c>
      <c r="E543" s="9">
        <v>513</v>
      </c>
      <c r="F543" s="9">
        <v>0.17086144703235123</v>
      </c>
      <c r="G543" s="9">
        <v>-0.17086144703235123</v>
      </c>
      <c r="H543" s="9">
        <v>-0.4155260809961201</v>
      </c>
      <c r="J543" s="9">
        <v>38.104089219330859</v>
      </c>
      <c r="K543" s="9">
        <v>0</v>
      </c>
    </row>
    <row r="544" spans="1:11">
      <c r="A544">
        <v>25</v>
      </c>
      <c r="B544">
        <v>1</v>
      </c>
      <c r="C544">
        <v>1</v>
      </c>
      <c r="E544" s="9">
        <v>514</v>
      </c>
      <c r="F544" s="9">
        <v>0.15309538338898948</v>
      </c>
      <c r="G544" s="9">
        <v>-0.15309538338898948</v>
      </c>
      <c r="H544" s="9">
        <v>-0.37231994568195537</v>
      </c>
      <c r="J544" s="9">
        <v>38.17843866171004</v>
      </c>
      <c r="K544" s="9">
        <v>0</v>
      </c>
    </row>
    <row r="545" spans="1:11">
      <c r="A545">
        <v>36</v>
      </c>
      <c r="B545">
        <v>0</v>
      </c>
      <c r="C545">
        <v>0</v>
      </c>
      <c r="E545" s="9">
        <v>515</v>
      </c>
      <c r="F545" s="9">
        <v>0.30653858661690869</v>
      </c>
      <c r="G545" s="9">
        <v>-0.30653858661690869</v>
      </c>
      <c r="H545" s="9">
        <v>-0.74548577097615476</v>
      </c>
      <c r="J545" s="9">
        <v>38.252788104089227</v>
      </c>
      <c r="K545" s="9">
        <v>0</v>
      </c>
    </row>
    <row r="546" spans="1:11">
      <c r="A546">
        <v>51</v>
      </c>
      <c r="B546">
        <v>1</v>
      </c>
      <c r="C546">
        <v>0</v>
      </c>
      <c r="E546" s="9">
        <v>516</v>
      </c>
      <c r="F546" s="9">
        <v>0.41958633803941564</v>
      </c>
      <c r="G546" s="9">
        <v>-0.41958633803941564</v>
      </c>
      <c r="H546" s="9">
        <v>-1.0204119753944263</v>
      </c>
      <c r="J546" s="9">
        <v>38.327137546468407</v>
      </c>
      <c r="K546" s="9">
        <v>0</v>
      </c>
    </row>
    <row r="547" spans="1:11">
      <c r="A547">
        <v>34</v>
      </c>
      <c r="B547">
        <v>1</v>
      </c>
      <c r="C547">
        <v>1</v>
      </c>
      <c r="E547" s="9">
        <v>517</v>
      </c>
      <c r="F547" s="9">
        <v>0.37760284119035564</v>
      </c>
      <c r="G547" s="9">
        <v>-0.37760284119035564</v>
      </c>
      <c r="H547" s="9">
        <v>-0.91831031223281356</v>
      </c>
      <c r="J547" s="9">
        <v>38.401486988847587</v>
      </c>
      <c r="K547" s="9">
        <v>0</v>
      </c>
    </row>
    <row r="548" spans="1:11">
      <c r="A548">
        <v>45</v>
      </c>
      <c r="B548">
        <v>0</v>
      </c>
      <c r="C548">
        <v>0</v>
      </c>
      <c r="E548" s="9">
        <v>518</v>
      </c>
      <c r="F548" s="9">
        <v>0.29765555479522782</v>
      </c>
      <c r="G548" s="9">
        <v>-0.29765555479522782</v>
      </c>
      <c r="H548" s="9">
        <v>-0.72388270331907234</v>
      </c>
      <c r="J548" s="9">
        <v>38.475836431226767</v>
      </c>
      <c r="K548" s="9">
        <v>0</v>
      </c>
    </row>
    <row r="549" spans="1:11">
      <c r="A549">
        <v>56</v>
      </c>
      <c r="B549">
        <v>1</v>
      </c>
      <c r="C549">
        <v>0</v>
      </c>
      <c r="E549" s="9">
        <v>519</v>
      </c>
      <c r="F549" s="9">
        <v>0.32430465026027044</v>
      </c>
      <c r="G549" s="9">
        <v>0.67569534973972956</v>
      </c>
      <c r="H549" s="9">
        <v>1.6432556641726863</v>
      </c>
      <c r="J549" s="9">
        <v>38.550185873605955</v>
      </c>
      <c r="K549" s="9">
        <v>0</v>
      </c>
    </row>
    <row r="550" spans="1:11">
      <c r="A550">
        <v>38</v>
      </c>
      <c r="B550">
        <v>0</v>
      </c>
      <c r="C550">
        <v>0</v>
      </c>
      <c r="E550" s="9">
        <v>520</v>
      </c>
      <c r="F550" s="9">
        <v>0.19751054249739386</v>
      </c>
      <c r="G550" s="9">
        <v>-0.19751054249739386</v>
      </c>
      <c r="H550" s="9">
        <v>-0.48033528396736724</v>
      </c>
      <c r="J550" s="9">
        <v>38.624535315985135</v>
      </c>
      <c r="K550" s="9">
        <v>0</v>
      </c>
    </row>
    <row r="551" spans="1:11">
      <c r="A551">
        <v>22</v>
      </c>
      <c r="B551">
        <v>0</v>
      </c>
      <c r="C551">
        <v>1</v>
      </c>
      <c r="E551" s="9">
        <v>521</v>
      </c>
      <c r="F551" s="9">
        <v>0.23304266978411736</v>
      </c>
      <c r="G551" s="9">
        <v>0.76695733021588264</v>
      </c>
      <c r="H551" s="9">
        <v>1.865200015867309</v>
      </c>
      <c r="J551" s="9">
        <v>38.698884758364315</v>
      </c>
      <c r="K551" s="9">
        <v>0</v>
      </c>
    </row>
    <row r="552" spans="1:11">
      <c r="A552">
        <v>25</v>
      </c>
      <c r="B552">
        <v>1</v>
      </c>
      <c r="C552">
        <v>0</v>
      </c>
      <c r="E552" s="9">
        <v>522</v>
      </c>
      <c r="F552" s="9">
        <v>0.44623543350445827</v>
      </c>
      <c r="G552" s="9">
        <v>0.55376456649554173</v>
      </c>
      <c r="H552" s="9">
        <v>1.3467263920973322</v>
      </c>
      <c r="J552" s="9">
        <v>38.773234200743502</v>
      </c>
      <c r="K552" s="9">
        <v>0</v>
      </c>
    </row>
    <row r="553" spans="1:11">
      <c r="A553">
        <v>31</v>
      </c>
      <c r="B553">
        <v>1</v>
      </c>
      <c r="C553">
        <v>0</v>
      </c>
      <c r="E553" s="9">
        <v>523</v>
      </c>
      <c r="F553" s="9">
        <v>0.25969176524915999</v>
      </c>
      <c r="G553" s="9">
        <v>-0.25969176524915999</v>
      </c>
      <c r="H553" s="9">
        <v>-0.63155675756694385</v>
      </c>
      <c r="J553" s="9">
        <v>38.847583643122682</v>
      </c>
      <c r="K553" s="9">
        <v>0</v>
      </c>
    </row>
    <row r="554" spans="1:11">
      <c r="A554">
        <v>59</v>
      </c>
      <c r="B554">
        <v>1</v>
      </c>
      <c r="C554">
        <v>0</v>
      </c>
      <c r="E554" s="9">
        <v>524</v>
      </c>
      <c r="F554" s="9">
        <v>0.19751054249739386</v>
      </c>
      <c r="G554" s="9">
        <v>-0.19751054249739386</v>
      </c>
      <c r="H554" s="9">
        <v>-0.48033528396736724</v>
      </c>
      <c r="J554" s="9">
        <v>38.921933085501863</v>
      </c>
      <c r="K554" s="9">
        <v>0</v>
      </c>
    </row>
    <row r="555" spans="1:11">
      <c r="A555">
        <v>28</v>
      </c>
      <c r="B555">
        <v>1</v>
      </c>
      <c r="C555">
        <v>1</v>
      </c>
      <c r="E555" s="9">
        <v>525</v>
      </c>
      <c r="F555" s="9">
        <v>0.3420707139036322</v>
      </c>
      <c r="G555" s="9">
        <v>0.6579292860963678</v>
      </c>
      <c r="H555" s="9">
        <v>1.6000495288585215</v>
      </c>
      <c r="J555" s="9">
        <v>38.996282527881043</v>
      </c>
      <c r="K555" s="9">
        <v>0</v>
      </c>
    </row>
    <row r="556" spans="1:11">
      <c r="A556">
        <v>46</v>
      </c>
      <c r="B556">
        <v>1</v>
      </c>
      <c r="C556">
        <v>0</v>
      </c>
      <c r="E556" s="9">
        <v>526</v>
      </c>
      <c r="F556" s="9">
        <v>0.35740511528764957</v>
      </c>
      <c r="G556" s="9">
        <v>-0.35740511528764957</v>
      </c>
      <c r="H556" s="9">
        <v>-0.8691905017948498</v>
      </c>
      <c r="J556" s="9">
        <v>39.07063197026023</v>
      </c>
      <c r="K556" s="9">
        <v>0</v>
      </c>
    </row>
    <row r="557" spans="1:11">
      <c r="A557">
        <v>34</v>
      </c>
      <c r="B557">
        <v>0</v>
      </c>
      <c r="C557">
        <v>0</v>
      </c>
      <c r="E557" s="9">
        <v>527</v>
      </c>
      <c r="F557" s="9">
        <v>0.17974447885403211</v>
      </c>
      <c r="G557" s="9">
        <v>-0.17974447885403211</v>
      </c>
      <c r="H557" s="9">
        <v>-0.43712914865320246</v>
      </c>
      <c r="J557" s="9">
        <v>39.14498141263941</v>
      </c>
      <c r="K557" s="9">
        <v>0</v>
      </c>
    </row>
    <row r="558" spans="1:11">
      <c r="A558">
        <v>51</v>
      </c>
      <c r="B558">
        <v>0</v>
      </c>
      <c r="C558">
        <v>0</v>
      </c>
      <c r="E558" s="9">
        <v>528</v>
      </c>
      <c r="F558" s="9">
        <v>9.3345822896567732E-2</v>
      </c>
      <c r="G558" s="9">
        <v>0.90665417710343221</v>
      </c>
      <c r="H558" s="9">
        <v>2.2049354232568277</v>
      </c>
      <c r="J558" s="9">
        <v>39.21933085501859</v>
      </c>
      <c r="K558" s="9">
        <v>0</v>
      </c>
    </row>
    <row r="559" spans="1:11">
      <c r="A559">
        <v>20</v>
      </c>
      <c r="B559">
        <v>1</v>
      </c>
      <c r="C559">
        <v>1</v>
      </c>
      <c r="E559" s="9">
        <v>529</v>
      </c>
      <c r="F559" s="9">
        <v>0.44623543350445827</v>
      </c>
      <c r="G559" s="9">
        <v>0.55376456649554173</v>
      </c>
      <c r="H559" s="9">
        <v>1.3467263920973322</v>
      </c>
      <c r="J559" s="9">
        <v>39.293680297397771</v>
      </c>
      <c r="K559" s="9">
        <v>0</v>
      </c>
    </row>
    <row r="560" spans="1:11">
      <c r="A560">
        <v>35</v>
      </c>
      <c r="B560">
        <v>1</v>
      </c>
      <c r="C560">
        <v>1</v>
      </c>
      <c r="E560" s="9">
        <v>530</v>
      </c>
      <c r="F560" s="9">
        <v>0.36871980936867477</v>
      </c>
      <c r="G560" s="9">
        <v>0.63128019063132523</v>
      </c>
      <c r="H560" s="9">
        <v>1.5352403258872744</v>
      </c>
      <c r="J560" s="9">
        <v>39.368029739776958</v>
      </c>
      <c r="K560" s="9">
        <v>0</v>
      </c>
    </row>
    <row r="561" spans="1:11">
      <c r="A561">
        <v>39</v>
      </c>
      <c r="B561">
        <v>0</v>
      </c>
      <c r="C561">
        <v>1</v>
      </c>
      <c r="E561" s="9">
        <v>531</v>
      </c>
      <c r="F561" s="9">
        <v>0.37760284119035564</v>
      </c>
      <c r="G561" s="9">
        <v>-0.37760284119035564</v>
      </c>
      <c r="H561" s="9">
        <v>-0.91831031223281356</v>
      </c>
      <c r="J561" s="9">
        <v>39.442379182156138</v>
      </c>
      <c r="K561" s="9">
        <v>0</v>
      </c>
    </row>
    <row r="562" spans="1:11">
      <c r="A562">
        <v>59</v>
      </c>
      <c r="B562">
        <v>1</v>
      </c>
      <c r="C562">
        <v>0</v>
      </c>
      <c r="E562" s="9">
        <v>532</v>
      </c>
      <c r="F562" s="9">
        <v>0.14421235156730861</v>
      </c>
      <c r="G562" s="9">
        <v>0.85578764843269139</v>
      </c>
      <c r="H562" s="9">
        <v>2.0812306924381327</v>
      </c>
      <c r="J562" s="9">
        <v>39.516728624535318</v>
      </c>
      <c r="K562" s="9">
        <v>0</v>
      </c>
    </row>
    <row r="563" spans="1:11">
      <c r="A563">
        <v>46</v>
      </c>
      <c r="B563">
        <v>0</v>
      </c>
      <c r="C563">
        <v>0</v>
      </c>
      <c r="E563" s="9">
        <v>533</v>
      </c>
      <c r="F563" s="9">
        <v>0.19994220475673818</v>
      </c>
      <c r="G563" s="9">
        <v>-0.19994220475673818</v>
      </c>
      <c r="H563" s="9">
        <v>-0.48624895909116622</v>
      </c>
      <c r="J563" s="9">
        <v>39.591078066914505</v>
      </c>
      <c r="K563" s="9">
        <v>0</v>
      </c>
    </row>
    <row r="564" spans="1:11">
      <c r="A564">
        <v>39</v>
      </c>
      <c r="B564">
        <v>1</v>
      </c>
      <c r="C564">
        <v>1</v>
      </c>
      <c r="E564" s="9">
        <v>534</v>
      </c>
      <c r="F564" s="9">
        <v>0.40182027439605389</v>
      </c>
      <c r="G564" s="9">
        <v>-0.40182027439605389</v>
      </c>
      <c r="H564" s="9">
        <v>-0.97720584008026157</v>
      </c>
      <c r="J564" s="9">
        <v>39.665427509293686</v>
      </c>
      <c r="K564" s="9">
        <v>0</v>
      </c>
    </row>
    <row r="565" spans="1:11">
      <c r="A565">
        <v>54</v>
      </c>
      <c r="B565">
        <v>1</v>
      </c>
      <c r="C565">
        <v>0</v>
      </c>
      <c r="E565" s="9">
        <v>535</v>
      </c>
      <c r="F565" s="9">
        <v>0.16197841521067036</v>
      </c>
      <c r="G565" s="9">
        <v>-0.16197841521067036</v>
      </c>
      <c r="H565" s="9">
        <v>-0.39392301333903773</v>
      </c>
      <c r="J565" s="9">
        <v>39.739776951672866</v>
      </c>
      <c r="K565" s="9">
        <v>0</v>
      </c>
    </row>
    <row r="566" spans="1:11">
      <c r="A566">
        <v>24</v>
      </c>
      <c r="B566">
        <v>0</v>
      </c>
      <c r="C566">
        <v>0</v>
      </c>
      <c r="E566" s="9">
        <v>536</v>
      </c>
      <c r="F566" s="9">
        <v>0.38405421075269214</v>
      </c>
      <c r="G566" s="9">
        <v>-0.38405421075269214</v>
      </c>
      <c r="H566" s="9">
        <v>-0.93399970476609684</v>
      </c>
      <c r="J566" s="9">
        <v>39.814126394052046</v>
      </c>
      <c r="K566" s="9">
        <v>0</v>
      </c>
    </row>
    <row r="567" spans="1:11">
      <c r="A567">
        <v>58</v>
      </c>
      <c r="B567">
        <v>0</v>
      </c>
      <c r="C567">
        <v>0</v>
      </c>
      <c r="E567" s="9">
        <v>537</v>
      </c>
      <c r="F567" s="9">
        <v>0.29522389253588344</v>
      </c>
      <c r="G567" s="9">
        <v>-0.29522389253588344</v>
      </c>
      <c r="H567" s="9">
        <v>-0.7179690281952732</v>
      </c>
      <c r="J567" s="9">
        <v>39.888475836431233</v>
      </c>
      <c r="K567" s="9">
        <v>0</v>
      </c>
    </row>
    <row r="568" spans="1:11">
      <c r="A568">
        <v>28</v>
      </c>
      <c r="B568">
        <v>0</v>
      </c>
      <c r="C568">
        <v>1</v>
      </c>
      <c r="E568" s="9">
        <v>538</v>
      </c>
      <c r="F568" s="9">
        <v>0.13532931974562773</v>
      </c>
      <c r="G568" s="9">
        <v>-0.13532931974562773</v>
      </c>
      <c r="H568" s="9">
        <v>-0.32911381036779064</v>
      </c>
      <c r="J568" s="9">
        <v>39.962825278810413</v>
      </c>
      <c r="K568" s="9">
        <v>0</v>
      </c>
    </row>
    <row r="569" spans="1:11">
      <c r="A569">
        <v>59</v>
      </c>
      <c r="B569">
        <v>1</v>
      </c>
      <c r="C569">
        <v>0</v>
      </c>
      <c r="E569" s="9">
        <v>539</v>
      </c>
      <c r="F569" s="9">
        <v>0.17086144703235123</v>
      </c>
      <c r="G569" s="9">
        <v>-0.17086144703235123</v>
      </c>
      <c r="H569" s="9">
        <v>-0.4155260809961201</v>
      </c>
      <c r="J569" s="9">
        <v>40.037174721189594</v>
      </c>
      <c r="K569" s="9">
        <v>0</v>
      </c>
    </row>
    <row r="570" spans="1:11">
      <c r="A570">
        <v>60</v>
      </c>
      <c r="B570">
        <v>1</v>
      </c>
      <c r="C570">
        <v>0</v>
      </c>
      <c r="E570" s="9">
        <v>540</v>
      </c>
      <c r="F570" s="9">
        <v>0.40182027439605389</v>
      </c>
      <c r="G570" s="9">
        <v>0.59817972560394606</v>
      </c>
      <c r="H570" s="9">
        <v>1.4547417303827439</v>
      </c>
      <c r="J570" s="9">
        <v>40.111524163568781</v>
      </c>
      <c r="K570" s="9">
        <v>0</v>
      </c>
    </row>
    <row r="571" spans="1:11">
      <c r="A571">
        <v>37</v>
      </c>
      <c r="B571">
        <v>0</v>
      </c>
      <c r="C571">
        <v>0</v>
      </c>
      <c r="E571" s="9">
        <v>541</v>
      </c>
      <c r="F571" s="9">
        <v>0.23547433204346169</v>
      </c>
      <c r="G571" s="9">
        <v>-0.23547433204346169</v>
      </c>
      <c r="H571" s="9">
        <v>-0.57266122971949573</v>
      </c>
      <c r="J571" s="9">
        <v>40.185873605947961</v>
      </c>
      <c r="K571" s="9">
        <v>0</v>
      </c>
    </row>
    <row r="572" spans="1:11">
      <c r="A572">
        <v>48</v>
      </c>
      <c r="B572">
        <v>1</v>
      </c>
      <c r="C572">
        <v>0</v>
      </c>
      <c r="E572" s="9">
        <v>542</v>
      </c>
      <c r="F572" s="9">
        <v>0.17086144703235123</v>
      </c>
      <c r="G572" s="9">
        <v>-0.17086144703235123</v>
      </c>
      <c r="H572" s="9">
        <v>-0.4155260809961201</v>
      </c>
      <c r="J572" s="9">
        <v>40.260223048327141</v>
      </c>
      <c r="K572" s="9">
        <v>0</v>
      </c>
    </row>
    <row r="573" spans="1:11">
      <c r="A573">
        <v>46</v>
      </c>
      <c r="B573">
        <v>1</v>
      </c>
      <c r="C573">
        <v>0</v>
      </c>
      <c r="E573" s="9">
        <v>543</v>
      </c>
      <c r="F573" s="9">
        <v>0.32187298800092606</v>
      </c>
      <c r="G573" s="9">
        <v>0.67812701199907388</v>
      </c>
      <c r="H573" s="9">
        <v>1.6491693392964852</v>
      </c>
      <c r="J573" s="9">
        <v>40.334572490706321</v>
      </c>
      <c r="K573" s="9">
        <v>0</v>
      </c>
    </row>
    <row r="574" spans="1:11">
      <c r="A574">
        <v>52</v>
      </c>
      <c r="B574">
        <v>0</v>
      </c>
      <c r="C574">
        <v>0</v>
      </c>
      <c r="E574" s="9">
        <v>544</v>
      </c>
      <c r="F574" s="9">
        <v>0.15552704564833386</v>
      </c>
      <c r="G574" s="9">
        <v>-0.15552704564833386</v>
      </c>
      <c r="H574" s="9">
        <v>-0.37823362080575451</v>
      </c>
      <c r="J574" s="9">
        <v>40.408921933085509</v>
      </c>
      <c r="K574" s="9">
        <v>0</v>
      </c>
    </row>
    <row r="575" spans="1:11">
      <c r="A575">
        <v>28</v>
      </c>
      <c r="B575">
        <v>0</v>
      </c>
      <c r="C575">
        <v>0</v>
      </c>
      <c r="E575" s="9">
        <v>545</v>
      </c>
      <c r="F575" s="9">
        <v>0.12644628792394691</v>
      </c>
      <c r="G575" s="9">
        <v>-0.12644628792394691</v>
      </c>
      <c r="H575" s="9">
        <v>-0.30751074271070838</v>
      </c>
      <c r="J575" s="9">
        <v>40.483271375464689</v>
      </c>
      <c r="K575" s="9">
        <v>0</v>
      </c>
    </row>
    <row r="576" spans="1:11">
      <c r="A576">
        <v>57</v>
      </c>
      <c r="B576">
        <v>0</v>
      </c>
      <c r="C576">
        <v>0</v>
      </c>
      <c r="E576" s="9">
        <v>546</v>
      </c>
      <c r="F576" s="9">
        <v>0.21770826840009994</v>
      </c>
      <c r="G576" s="9">
        <v>-0.21770826840009994</v>
      </c>
      <c r="H576" s="9">
        <v>-0.52945509440533101</v>
      </c>
      <c r="J576" s="9">
        <v>40.557620817843869</v>
      </c>
      <c r="K576" s="9">
        <v>0</v>
      </c>
    </row>
    <row r="577" spans="1:11">
      <c r="A577">
        <v>32</v>
      </c>
      <c r="B577">
        <v>0</v>
      </c>
      <c r="C577">
        <v>0</v>
      </c>
      <c r="E577" s="9">
        <v>547</v>
      </c>
      <c r="F577" s="9">
        <v>0.35983677754699395</v>
      </c>
      <c r="G577" s="9">
        <v>0.64016322245300605</v>
      </c>
      <c r="H577" s="9">
        <v>1.5568433935443566</v>
      </c>
      <c r="J577" s="9">
        <v>40.631970260223049</v>
      </c>
      <c r="K577" s="9">
        <v>0</v>
      </c>
    </row>
    <row r="578" spans="1:11">
      <c r="A578">
        <v>43</v>
      </c>
      <c r="B578">
        <v>1</v>
      </c>
      <c r="C578">
        <v>0</v>
      </c>
      <c r="E578" s="9">
        <v>548</v>
      </c>
      <c r="F578" s="9">
        <v>0.40182027439605389</v>
      </c>
      <c r="G578" s="9">
        <v>-0.40182027439605389</v>
      </c>
      <c r="H578" s="9">
        <v>-0.97720584008026157</v>
      </c>
      <c r="J578" s="9">
        <v>40.706319702602237</v>
      </c>
      <c r="K578" s="9">
        <v>0</v>
      </c>
    </row>
    <row r="579" spans="1:11">
      <c r="A579">
        <v>20</v>
      </c>
      <c r="B579">
        <v>1</v>
      </c>
      <c r="C579">
        <v>0</v>
      </c>
      <c r="E579" s="9">
        <v>549</v>
      </c>
      <c r="F579" s="9">
        <v>0.34852208346596869</v>
      </c>
      <c r="G579" s="9">
        <v>-0.34852208346596869</v>
      </c>
      <c r="H579" s="9">
        <v>-0.84758743413776749</v>
      </c>
      <c r="J579" s="9">
        <v>40.780669144981417</v>
      </c>
      <c r="K579" s="9">
        <v>0</v>
      </c>
    </row>
    <row r="580" spans="1:11">
      <c r="A580">
        <v>40</v>
      </c>
      <c r="B580">
        <v>1</v>
      </c>
      <c r="C580">
        <v>0</v>
      </c>
      <c r="E580" s="9">
        <v>550</v>
      </c>
      <c r="F580" s="9">
        <v>9.9797192458904227E-2</v>
      </c>
      <c r="G580" s="9">
        <v>-9.9797192458904227E-2</v>
      </c>
      <c r="H580" s="9">
        <v>-0.24270153973946113</v>
      </c>
      <c r="J580" s="9">
        <v>40.855018587360597</v>
      </c>
      <c r="K580" s="9">
        <v>0</v>
      </c>
    </row>
    <row r="581" spans="1:11">
      <c r="A581">
        <v>22</v>
      </c>
      <c r="B581">
        <v>0</v>
      </c>
      <c r="C581">
        <v>1</v>
      </c>
      <c r="E581" s="9">
        <v>551</v>
      </c>
      <c r="F581" s="9">
        <v>0.37517117893101132</v>
      </c>
      <c r="G581" s="9">
        <v>0.62482882106898874</v>
      </c>
      <c r="H581" s="9">
        <v>1.5195509333539912</v>
      </c>
      <c r="J581" s="9">
        <v>40.929368029739784</v>
      </c>
      <c r="K581" s="9">
        <v>0</v>
      </c>
    </row>
    <row r="582" spans="1:11">
      <c r="A582">
        <v>45</v>
      </c>
      <c r="B582">
        <v>1</v>
      </c>
      <c r="C582">
        <v>0</v>
      </c>
      <c r="E582" s="9">
        <v>552</v>
      </c>
      <c r="F582" s="9">
        <v>0.21527660614075561</v>
      </c>
      <c r="G582" s="9">
        <v>-0.21527660614075561</v>
      </c>
      <c r="H582" s="9">
        <v>-0.52354141928153197</v>
      </c>
      <c r="J582" s="9">
        <v>41.003717472118964</v>
      </c>
      <c r="K582" s="9">
        <v>0</v>
      </c>
    </row>
    <row r="583" spans="1:11">
      <c r="A583">
        <v>28</v>
      </c>
      <c r="B583">
        <v>1</v>
      </c>
      <c r="C583">
        <v>0</v>
      </c>
      <c r="E583" s="9">
        <v>553</v>
      </c>
      <c r="F583" s="9">
        <v>0.25324039568682344</v>
      </c>
      <c r="G583" s="9">
        <v>-0.25324039568682344</v>
      </c>
      <c r="H583" s="9">
        <v>-0.61586736503366046</v>
      </c>
      <c r="J583" s="9">
        <v>41.078066914498145</v>
      </c>
      <c r="K583" s="9">
        <v>0</v>
      </c>
    </row>
    <row r="584" spans="1:11">
      <c r="A584">
        <v>40</v>
      </c>
      <c r="B584">
        <v>1</v>
      </c>
      <c r="C584">
        <v>0</v>
      </c>
      <c r="E584" s="9">
        <v>554</v>
      </c>
      <c r="F584" s="9">
        <v>0.10222885471824861</v>
      </c>
      <c r="G584" s="9">
        <v>-0.10222885471824861</v>
      </c>
      <c r="H584" s="9">
        <v>-0.24861521486326027</v>
      </c>
      <c r="J584" s="9">
        <v>41.152416356877325</v>
      </c>
      <c r="K584" s="9">
        <v>0</v>
      </c>
    </row>
    <row r="585" spans="1:11">
      <c r="A585">
        <v>23</v>
      </c>
      <c r="B585">
        <v>1</v>
      </c>
      <c r="C585">
        <v>1</v>
      </c>
      <c r="E585" s="9">
        <v>555</v>
      </c>
      <c r="F585" s="9">
        <v>0.44623543350445827</v>
      </c>
      <c r="G585" s="9">
        <v>0.55376456649554173</v>
      </c>
      <c r="H585" s="9">
        <v>1.3467263920973322</v>
      </c>
      <c r="J585" s="9">
        <v>41.226765799256512</v>
      </c>
      <c r="K585" s="9">
        <v>0</v>
      </c>
    </row>
    <row r="586" spans="1:11">
      <c r="A586">
        <v>31</v>
      </c>
      <c r="B586">
        <v>0</v>
      </c>
      <c r="C586">
        <v>0</v>
      </c>
      <c r="E586" s="9">
        <v>556</v>
      </c>
      <c r="F586" s="9">
        <v>0.31298995617924519</v>
      </c>
      <c r="G586" s="9">
        <v>0.68701004382075481</v>
      </c>
      <c r="H586" s="9">
        <v>1.6707724069535677</v>
      </c>
      <c r="J586" s="9">
        <v>41.301115241635692</v>
      </c>
      <c r="K586" s="9">
        <v>0</v>
      </c>
    </row>
    <row r="587" spans="1:11">
      <c r="A587">
        <v>46</v>
      </c>
      <c r="B587">
        <v>1</v>
      </c>
      <c r="C587">
        <v>0</v>
      </c>
      <c r="E587" s="9">
        <v>557</v>
      </c>
      <c r="F587" s="9">
        <v>0.20882523657841906</v>
      </c>
      <c r="G587" s="9">
        <v>0.79117476342158088</v>
      </c>
      <c r="H587" s="9">
        <v>1.9240955437147569</v>
      </c>
      <c r="J587" s="9">
        <v>41.375464684014872</v>
      </c>
      <c r="K587" s="9">
        <v>0</v>
      </c>
    </row>
    <row r="588" spans="1:11">
      <c r="A588">
        <v>47</v>
      </c>
      <c r="B588">
        <v>0</v>
      </c>
      <c r="C588">
        <v>0</v>
      </c>
      <c r="E588" s="9">
        <v>558</v>
      </c>
      <c r="F588" s="9">
        <v>9.9797192458904227E-2</v>
      </c>
      <c r="G588" s="9">
        <v>-9.9797192458904227E-2</v>
      </c>
      <c r="H588" s="9">
        <v>-0.24270153973946113</v>
      </c>
      <c r="J588" s="9">
        <v>41.44981412639406</v>
      </c>
      <c r="K588" s="9">
        <v>0</v>
      </c>
    </row>
    <row r="589" spans="1:11">
      <c r="A589">
        <v>43</v>
      </c>
      <c r="B589">
        <v>0</v>
      </c>
      <c r="C589">
        <v>0</v>
      </c>
      <c r="E589" s="9">
        <v>559</v>
      </c>
      <c r="F589" s="9">
        <v>0.14664401382665299</v>
      </c>
      <c r="G589" s="9">
        <v>-0.14664401382665299</v>
      </c>
      <c r="H589" s="9">
        <v>-0.35663055314867215</v>
      </c>
      <c r="J589" s="9">
        <v>41.52416356877324</v>
      </c>
      <c r="K589" s="9">
        <v>0</v>
      </c>
    </row>
    <row r="590" spans="1:11">
      <c r="A590">
        <v>56</v>
      </c>
      <c r="B590">
        <v>0</v>
      </c>
      <c r="C590">
        <v>0</v>
      </c>
      <c r="E590" s="9">
        <v>560</v>
      </c>
      <c r="F590" s="9">
        <v>0.27745782889252169</v>
      </c>
      <c r="G590" s="9">
        <v>0.72254217110747831</v>
      </c>
      <c r="H590" s="9">
        <v>1.7571846775818973</v>
      </c>
      <c r="J590" s="9">
        <v>41.59851301115242</v>
      </c>
      <c r="K590" s="9">
        <v>0</v>
      </c>
    </row>
    <row r="591" spans="1:11">
      <c r="A591">
        <v>53</v>
      </c>
      <c r="B591">
        <v>0</v>
      </c>
      <c r="C591">
        <v>0</v>
      </c>
      <c r="E591" s="9">
        <v>561</v>
      </c>
      <c r="F591" s="9">
        <v>0.14421235156730861</v>
      </c>
      <c r="G591" s="9">
        <v>-0.14421235156730861</v>
      </c>
      <c r="H591" s="9">
        <v>-0.350716878024873</v>
      </c>
      <c r="J591" s="9">
        <v>41.6728624535316</v>
      </c>
      <c r="K591" s="9">
        <v>0</v>
      </c>
    </row>
    <row r="592" spans="1:11">
      <c r="A592">
        <v>47</v>
      </c>
      <c r="B592">
        <v>1</v>
      </c>
      <c r="C592">
        <v>1</v>
      </c>
      <c r="E592" s="9">
        <v>562</v>
      </c>
      <c r="F592" s="9">
        <v>0.3420707139036322</v>
      </c>
      <c r="G592" s="9">
        <v>-0.3420707139036322</v>
      </c>
      <c r="H592" s="9">
        <v>-0.83189804160448422</v>
      </c>
      <c r="J592" s="9">
        <v>41.747211895910787</v>
      </c>
      <c r="K592" s="9">
        <v>0</v>
      </c>
    </row>
    <row r="593" spans="1:11">
      <c r="A593">
        <v>24</v>
      </c>
      <c r="B593">
        <v>0</v>
      </c>
      <c r="C593">
        <v>0</v>
      </c>
      <c r="E593" s="9">
        <v>563</v>
      </c>
      <c r="F593" s="9">
        <v>4.0047631966482533E-2</v>
      </c>
      <c r="G593" s="9">
        <v>-4.0047631966482533E-2</v>
      </c>
      <c r="H593" s="9">
        <v>-9.7393741263683803E-2</v>
      </c>
      <c r="J593" s="9">
        <v>41.821561338289968</v>
      </c>
      <c r="K593" s="9">
        <v>0</v>
      </c>
    </row>
    <row r="594" spans="1:11">
      <c r="A594">
        <v>20</v>
      </c>
      <c r="B594">
        <v>1</v>
      </c>
      <c r="C594">
        <v>0</v>
      </c>
      <c r="E594" s="9">
        <v>564</v>
      </c>
      <c r="F594" s="9">
        <v>0.30653858661690869</v>
      </c>
      <c r="G594" s="9">
        <v>0.69346141338309131</v>
      </c>
      <c r="H594" s="9">
        <v>1.6864617994868509</v>
      </c>
      <c r="J594" s="9">
        <v>41.895910780669148</v>
      </c>
      <c r="K594" s="9">
        <v>0</v>
      </c>
    </row>
    <row r="595" spans="1:11">
      <c r="A595">
        <v>47</v>
      </c>
      <c r="B595">
        <v>1</v>
      </c>
      <c r="C595">
        <v>0</v>
      </c>
      <c r="E595" s="9">
        <v>565</v>
      </c>
      <c r="F595" s="9">
        <v>9.9797192458904227E-2</v>
      </c>
      <c r="G595" s="9">
        <v>-9.9797192458904227E-2</v>
      </c>
      <c r="H595" s="9">
        <v>-0.24270153973946113</v>
      </c>
      <c r="J595" s="9">
        <v>41.970260223048335</v>
      </c>
      <c r="K595" s="9">
        <v>0</v>
      </c>
    </row>
    <row r="596" spans="1:11">
      <c r="A596">
        <v>57</v>
      </c>
      <c r="B596">
        <v>0</v>
      </c>
      <c r="C596">
        <v>0</v>
      </c>
      <c r="E596" s="9">
        <v>566</v>
      </c>
      <c r="F596" s="9">
        <v>9.0914160637223407E-2</v>
      </c>
      <c r="G596" s="9">
        <v>-9.0914160637223407E-2</v>
      </c>
      <c r="H596" s="9">
        <v>-0.2210984720823789</v>
      </c>
      <c r="J596" s="9">
        <v>42.044609665427515</v>
      </c>
      <c r="K596" s="9">
        <v>0</v>
      </c>
    </row>
    <row r="597" spans="1:11">
      <c r="A597">
        <v>34</v>
      </c>
      <c r="B597">
        <v>1</v>
      </c>
      <c r="C597">
        <v>0</v>
      </c>
      <c r="E597" s="9">
        <v>567</v>
      </c>
      <c r="F597" s="9">
        <v>0.22659130022178081</v>
      </c>
      <c r="G597" s="9">
        <v>-0.22659130022178081</v>
      </c>
      <c r="H597" s="9">
        <v>-0.55105816206241331</v>
      </c>
      <c r="J597" s="9">
        <v>42.118959107806695</v>
      </c>
      <c r="K597" s="9">
        <v>0</v>
      </c>
    </row>
    <row r="598" spans="1:11">
      <c r="A598">
        <v>28</v>
      </c>
      <c r="B598">
        <v>1</v>
      </c>
      <c r="C598">
        <v>0</v>
      </c>
      <c r="E598" s="9">
        <v>568</v>
      </c>
      <c r="F598" s="9">
        <v>0.19751054249739386</v>
      </c>
      <c r="G598" s="9">
        <v>-0.19751054249739386</v>
      </c>
      <c r="H598" s="9">
        <v>-0.48033528396736724</v>
      </c>
      <c r="J598" s="9">
        <v>42.193308550185876</v>
      </c>
      <c r="K598" s="9">
        <v>0</v>
      </c>
    </row>
    <row r="599" spans="1:11">
      <c r="A599">
        <v>46</v>
      </c>
      <c r="B599">
        <v>1</v>
      </c>
      <c r="C599">
        <v>0</v>
      </c>
      <c r="E599" s="9">
        <v>569</v>
      </c>
      <c r="F599" s="9">
        <v>0.21527660614075561</v>
      </c>
      <c r="G599" s="9">
        <v>-0.21527660614075561</v>
      </c>
      <c r="H599" s="9">
        <v>-0.52354141928153197</v>
      </c>
      <c r="J599" s="9">
        <v>42.267657992565063</v>
      </c>
      <c r="K599" s="9">
        <v>0</v>
      </c>
    </row>
    <row r="600" spans="1:11">
      <c r="A600">
        <v>28</v>
      </c>
      <c r="B600">
        <v>0</v>
      </c>
      <c r="C600">
        <v>1</v>
      </c>
      <c r="E600" s="9">
        <v>570</v>
      </c>
      <c r="F600" s="9">
        <v>9.3345822896567732E-2</v>
      </c>
      <c r="G600" s="9">
        <v>-9.3345822896567732E-2</v>
      </c>
      <c r="H600" s="9">
        <v>-0.22701214720617791</v>
      </c>
      <c r="J600" s="9">
        <v>42.342007434944243</v>
      </c>
      <c r="K600" s="9">
        <v>0</v>
      </c>
    </row>
    <row r="601" spans="1:11">
      <c r="A601">
        <v>46</v>
      </c>
      <c r="B601">
        <v>0</v>
      </c>
      <c r="C601">
        <v>0</v>
      </c>
      <c r="E601" s="9">
        <v>571</v>
      </c>
      <c r="F601" s="9">
        <v>0.30653858661690869</v>
      </c>
      <c r="G601" s="9">
        <v>-0.30653858661690869</v>
      </c>
      <c r="H601" s="9">
        <v>-0.74548577097615476</v>
      </c>
      <c r="J601" s="9">
        <v>42.416356877323423</v>
      </c>
      <c r="K601" s="9">
        <v>0</v>
      </c>
    </row>
    <row r="602" spans="1:11">
      <c r="A602">
        <v>26</v>
      </c>
      <c r="B602">
        <v>1</v>
      </c>
      <c r="C602">
        <v>0</v>
      </c>
      <c r="E602" s="9">
        <v>572</v>
      </c>
      <c r="F602" s="9">
        <v>4.8930663788163353E-2</v>
      </c>
      <c r="G602" s="9">
        <v>-4.8930663788163353E-2</v>
      </c>
      <c r="H602" s="9">
        <v>-0.11899680892076604</v>
      </c>
      <c r="J602" s="9">
        <v>42.490706319702603</v>
      </c>
      <c r="K602" s="9">
        <v>0</v>
      </c>
    </row>
    <row r="603" spans="1:11">
      <c r="A603">
        <v>37</v>
      </c>
      <c r="B603">
        <v>1</v>
      </c>
      <c r="C603">
        <v>0</v>
      </c>
      <c r="E603" s="9">
        <v>573</v>
      </c>
      <c r="F603" s="9">
        <v>0.27100645933018519</v>
      </c>
      <c r="G603" s="9">
        <v>-0.27100645933018519</v>
      </c>
      <c r="H603" s="9">
        <v>-0.65907350034782519</v>
      </c>
      <c r="J603" s="9">
        <v>42.565055762081791</v>
      </c>
      <c r="K603" s="9">
        <v>0</v>
      </c>
    </row>
    <row r="604" spans="1:11">
      <c r="A604">
        <v>33</v>
      </c>
      <c r="B604">
        <v>1</v>
      </c>
      <c r="C604">
        <v>1</v>
      </c>
      <c r="E604" s="9">
        <v>574</v>
      </c>
      <c r="F604" s="9">
        <v>0.24192570160579824</v>
      </c>
      <c r="G604" s="9">
        <v>-0.24192570160579824</v>
      </c>
      <c r="H604" s="9">
        <v>-0.58835062225277912</v>
      </c>
      <c r="J604" s="9">
        <v>42.639405204460971</v>
      </c>
      <c r="K604" s="9">
        <v>0</v>
      </c>
    </row>
    <row r="605" spans="1:11">
      <c r="A605">
        <v>59</v>
      </c>
      <c r="B605">
        <v>1</v>
      </c>
      <c r="C605">
        <v>0</v>
      </c>
      <c r="E605" s="9">
        <v>575</v>
      </c>
      <c r="F605" s="9">
        <v>0.44623543350445827</v>
      </c>
      <c r="G605" s="9">
        <v>-0.44623543350445827</v>
      </c>
      <c r="H605" s="9">
        <v>-1.0852211783656733</v>
      </c>
      <c r="J605" s="9">
        <v>42.713754646840151</v>
      </c>
      <c r="K605" s="9">
        <v>0</v>
      </c>
    </row>
    <row r="606" spans="1:11">
      <c r="A606">
        <v>38</v>
      </c>
      <c r="B606">
        <v>0</v>
      </c>
      <c r="C606">
        <v>1</v>
      </c>
      <c r="E606" s="9">
        <v>576</v>
      </c>
      <c r="F606" s="9">
        <v>0.26857479707084081</v>
      </c>
      <c r="G606" s="9">
        <v>-0.26857479707084081</v>
      </c>
      <c r="H606" s="9">
        <v>-0.65315982522402605</v>
      </c>
      <c r="J606" s="9">
        <v>42.788104089219338</v>
      </c>
      <c r="K606" s="9">
        <v>0</v>
      </c>
    </row>
    <row r="607" spans="1:11">
      <c r="A607">
        <v>49</v>
      </c>
      <c r="B607">
        <v>1</v>
      </c>
      <c r="C607">
        <v>1</v>
      </c>
      <c r="E607" s="9">
        <v>577</v>
      </c>
      <c r="F607" s="9">
        <v>0.35983677754699395</v>
      </c>
      <c r="G607" s="9">
        <v>0.64016322245300605</v>
      </c>
      <c r="H607" s="9">
        <v>1.5568433935443566</v>
      </c>
      <c r="J607" s="9">
        <v>42.862453531598518</v>
      </c>
      <c r="K607" s="9">
        <v>0</v>
      </c>
    </row>
    <row r="608" spans="1:11">
      <c r="A608">
        <v>32</v>
      </c>
      <c r="B608">
        <v>1</v>
      </c>
      <c r="C608">
        <v>0</v>
      </c>
      <c r="E608" s="9">
        <v>578</v>
      </c>
      <c r="F608" s="9">
        <v>0.22415963796243649</v>
      </c>
      <c r="G608" s="9">
        <v>-0.22415963796243649</v>
      </c>
      <c r="H608" s="9">
        <v>-0.54514448693861439</v>
      </c>
      <c r="J608" s="9">
        <v>42.936802973977699</v>
      </c>
      <c r="K608" s="9">
        <v>0</v>
      </c>
    </row>
    <row r="609" spans="1:11">
      <c r="A609">
        <v>49</v>
      </c>
      <c r="B609">
        <v>1</v>
      </c>
      <c r="C609">
        <v>0</v>
      </c>
      <c r="E609" s="9">
        <v>579</v>
      </c>
      <c r="F609" s="9">
        <v>0.37517117893101132</v>
      </c>
      <c r="G609" s="9">
        <v>-0.37517117893101132</v>
      </c>
      <c r="H609" s="9">
        <v>-0.91239663710901453</v>
      </c>
      <c r="J609" s="9">
        <v>43.011152416356879</v>
      </c>
      <c r="K609" s="9">
        <v>0</v>
      </c>
    </row>
    <row r="610" spans="1:11">
      <c r="A610">
        <v>21</v>
      </c>
      <c r="B610">
        <v>1</v>
      </c>
      <c r="C610">
        <v>0</v>
      </c>
      <c r="E610" s="9">
        <v>580</v>
      </c>
      <c r="F610" s="9">
        <v>0.26857479707084081</v>
      </c>
      <c r="G610" s="9">
        <v>-0.26857479707084081</v>
      </c>
      <c r="H610" s="9">
        <v>-0.65315982522402605</v>
      </c>
      <c r="J610" s="9">
        <v>43.085501858736066</v>
      </c>
      <c r="K610" s="9">
        <v>0</v>
      </c>
    </row>
    <row r="611" spans="1:11">
      <c r="A611">
        <v>33</v>
      </c>
      <c r="B611">
        <v>1</v>
      </c>
      <c r="C611">
        <v>0</v>
      </c>
      <c r="E611" s="9">
        <v>581</v>
      </c>
      <c r="F611" s="9">
        <v>0.41958633803941564</v>
      </c>
      <c r="G611" s="9">
        <v>0.58041366196058441</v>
      </c>
      <c r="H611" s="9">
        <v>1.4115355950685795</v>
      </c>
      <c r="J611" s="9">
        <v>43.159851301115246</v>
      </c>
      <c r="K611" s="9">
        <v>0</v>
      </c>
    </row>
    <row r="612" spans="1:11">
      <c r="A612">
        <v>42</v>
      </c>
      <c r="B612">
        <v>1</v>
      </c>
      <c r="C612">
        <v>0</v>
      </c>
      <c r="E612" s="9">
        <v>582</v>
      </c>
      <c r="F612" s="9">
        <v>0.27988949115186607</v>
      </c>
      <c r="G612" s="9">
        <v>-0.27988949115186607</v>
      </c>
      <c r="H612" s="9">
        <v>-0.68067656800490761</v>
      </c>
      <c r="J612" s="9">
        <v>43.234200743494426</v>
      </c>
      <c r="K612" s="9">
        <v>0</v>
      </c>
    </row>
    <row r="613" spans="1:11">
      <c r="A613">
        <v>54</v>
      </c>
      <c r="B613">
        <v>1</v>
      </c>
      <c r="C613">
        <v>0</v>
      </c>
      <c r="E613" s="9">
        <v>583</v>
      </c>
      <c r="F613" s="9">
        <v>0.21527660614075561</v>
      </c>
      <c r="G613" s="9">
        <v>-0.21527660614075561</v>
      </c>
      <c r="H613" s="9">
        <v>-0.52354141928153197</v>
      </c>
      <c r="J613" s="9">
        <v>43.308550185873614</v>
      </c>
      <c r="K613" s="9">
        <v>0</v>
      </c>
    </row>
    <row r="614" spans="1:11">
      <c r="A614">
        <v>56</v>
      </c>
      <c r="B614">
        <v>0</v>
      </c>
      <c r="C614">
        <v>0</v>
      </c>
      <c r="E614" s="9">
        <v>584</v>
      </c>
      <c r="F614" s="9">
        <v>0.13776098200497211</v>
      </c>
      <c r="G614" s="9">
        <v>-0.13776098200497211</v>
      </c>
      <c r="H614" s="9">
        <v>-0.33502748549158978</v>
      </c>
      <c r="J614" s="9">
        <v>43.382899628252794</v>
      </c>
      <c r="K614" s="9">
        <v>0</v>
      </c>
    </row>
    <row r="615" spans="1:11">
      <c r="A615">
        <v>23</v>
      </c>
      <c r="B615">
        <v>1</v>
      </c>
      <c r="C615">
        <v>0</v>
      </c>
      <c r="E615" s="9">
        <v>585</v>
      </c>
      <c r="F615" s="9">
        <v>0.17329310929169561</v>
      </c>
      <c r="G615" s="9">
        <v>-0.17329310929169561</v>
      </c>
      <c r="H615" s="9">
        <v>-0.42143975611991924</v>
      </c>
      <c r="J615" s="9">
        <v>43.457249070631974</v>
      </c>
      <c r="K615" s="9">
        <v>0</v>
      </c>
    </row>
    <row r="616" spans="1:11">
      <c r="A616">
        <v>57</v>
      </c>
      <c r="B616">
        <v>0</v>
      </c>
      <c r="C616">
        <v>0</v>
      </c>
      <c r="E616" s="9">
        <v>586</v>
      </c>
      <c r="F616" s="9">
        <v>5.7813695609844284E-2</v>
      </c>
      <c r="G616" s="9">
        <v>-5.7813695609844284E-2</v>
      </c>
      <c r="H616" s="9">
        <v>-0.14059987657784856</v>
      </c>
      <c r="J616" s="9">
        <v>43.531598513011154</v>
      </c>
      <c r="K616" s="9">
        <v>0</v>
      </c>
    </row>
    <row r="617" spans="1:11">
      <c r="A617">
        <v>27</v>
      </c>
      <c r="B617">
        <v>1</v>
      </c>
      <c r="C617">
        <v>0</v>
      </c>
      <c r="E617" s="9">
        <v>587</v>
      </c>
      <c r="F617" s="9">
        <v>8.4462791074886856E-2</v>
      </c>
      <c r="G617" s="9">
        <v>-8.4462791074886856E-2</v>
      </c>
      <c r="H617" s="9">
        <v>-0.20540907954909554</v>
      </c>
      <c r="J617" s="9">
        <v>43.605947955390342</v>
      </c>
      <c r="K617" s="9">
        <v>0</v>
      </c>
    </row>
    <row r="618" spans="1:11">
      <c r="A618">
        <v>40</v>
      </c>
      <c r="B618">
        <v>1</v>
      </c>
      <c r="C618">
        <v>1</v>
      </c>
      <c r="E618" s="9">
        <v>588</v>
      </c>
      <c r="F618" s="9">
        <v>0.20639357431907474</v>
      </c>
      <c r="G618" s="9">
        <v>0.79360642568092521</v>
      </c>
      <c r="H618" s="9">
        <v>1.930009218838556</v>
      </c>
      <c r="J618" s="9">
        <v>43.680297397769522</v>
      </c>
      <c r="K618" s="9">
        <v>0</v>
      </c>
    </row>
    <row r="619" spans="1:11">
      <c r="A619">
        <v>29</v>
      </c>
      <c r="B619">
        <v>1</v>
      </c>
      <c r="C619">
        <v>1</v>
      </c>
      <c r="E619" s="9">
        <v>589</v>
      </c>
      <c r="F619" s="9">
        <v>0.3420707139036322</v>
      </c>
      <c r="G619" s="9">
        <v>-0.3420707139036322</v>
      </c>
      <c r="H619" s="9">
        <v>-0.83189804160448422</v>
      </c>
      <c r="J619" s="9">
        <v>43.754646840148702</v>
      </c>
      <c r="K619" s="9">
        <v>0</v>
      </c>
    </row>
    <row r="620" spans="1:11">
      <c r="A620">
        <v>22</v>
      </c>
      <c r="B620">
        <v>0</v>
      </c>
      <c r="C620">
        <v>0</v>
      </c>
      <c r="E620" s="9">
        <v>590</v>
      </c>
      <c r="F620" s="9">
        <v>0.44623543350445827</v>
      </c>
      <c r="G620" s="9">
        <v>-0.44623543350445827</v>
      </c>
      <c r="H620" s="9">
        <v>-1.0852211783656733</v>
      </c>
      <c r="J620" s="9">
        <v>43.828996282527889</v>
      </c>
      <c r="K620" s="9">
        <v>0</v>
      </c>
    </row>
    <row r="621" spans="1:11">
      <c r="A621">
        <v>38</v>
      </c>
      <c r="B621">
        <v>1</v>
      </c>
      <c r="C621">
        <v>1</v>
      </c>
      <c r="E621" s="9">
        <v>591</v>
      </c>
      <c r="F621" s="9">
        <v>0.20639357431907474</v>
      </c>
      <c r="G621" s="9">
        <v>-0.20639357431907474</v>
      </c>
      <c r="H621" s="9">
        <v>-0.50193835162444955</v>
      </c>
      <c r="J621" s="9">
        <v>43.903345724907069</v>
      </c>
      <c r="K621" s="9">
        <v>0</v>
      </c>
    </row>
    <row r="622" spans="1:11">
      <c r="A622">
        <v>42</v>
      </c>
      <c r="B622">
        <v>1</v>
      </c>
      <c r="C622">
        <v>0</v>
      </c>
      <c r="E622" s="9">
        <v>592</v>
      </c>
      <c r="F622" s="9">
        <v>4.8930663788163353E-2</v>
      </c>
      <c r="G622" s="9">
        <v>-4.8930663788163353E-2</v>
      </c>
      <c r="H622" s="9">
        <v>-0.11899680892076604</v>
      </c>
      <c r="J622" s="9">
        <v>43.97769516728625</v>
      </c>
      <c r="K622" s="9">
        <v>0</v>
      </c>
    </row>
    <row r="623" spans="1:11">
      <c r="A623">
        <v>39</v>
      </c>
      <c r="B623">
        <v>1</v>
      </c>
      <c r="C623">
        <v>0</v>
      </c>
      <c r="E623" s="9">
        <v>593</v>
      </c>
      <c r="F623" s="9">
        <v>0.32187298800092606</v>
      </c>
      <c r="G623" s="9">
        <v>-0.32187298800092606</v>
      </c>
      <c r="H623" s="9">
        <v>-0.78277823116652034</v>
      </c>
      <c r="J623" s="9">
        <v>44.05204460966543</v>
      </c>
      <c r="K623" s="9">
        <v>0</v>
      </c>
    </row>
    <row r="624" spans="1:11">
      <c r="A624">
        <v>47</v>
      </c>
      <c r="B624">
        <v>0</v>
      </c>
      <c r="C624">
        <v>0</v>
      </c>
      <c r="E624" s="9">
        <v>594</v>
      </c>
      <c r="F624" s="9">
        <v>0.37517117893101132</v>
      </c>
      <c r="G624" s="9">
        <v>-0.37517117893101132</v>
      </c>
      <c r="H624" s="9">
        <v>-0.91239663710901453</v>
      </c>
      <c r="J624" s="9">
        <v>44.126394052044617</v>
      </c>
      <c r="K624" s="9">
        <v>0</v>
      </c>
    </row>
    <row r="625" spans="1:11">
      <c r="A625">
        <v>54</v>
      </c>
      <c r="B625">
        <v>1</v>
      </c>
      <c r="C625">
        <v>0</v>
      </c>
      <c r="E625" s="9">
        <v>595</v>
      </c>
      <c r="F625" s="9">
        <v>0.21527660614075561</v>
      </c>
      <c r="G625" s="9">
        <v>-0.21527660614075561</v>
      </c>
      <c r="H625" s="9">
        <v>-0.52354141928153197</v>
      </c>
      <c r="J625" s="9">
        <v>44.200743494423797</v>
      </c>
      <c r="K625" s="9">
        <v>0</v>
      </c>
    </row>
    <row r="626" spans="1:11">
      <c r="A626">
        <v>26</v>
      </c>
      <c r="B626">
        <v>0</v>
      </c>
      <c r="C626">
        <v>1</v>
      </c>
      <c r="E626" s="9">
        <v>596</v>
      </c>
      <c r="F626" s="9">
        <v>0.30653858661690869</v>
      </c>
      <c r="G626" s="9">
        <v>0.69346141338309131</v>
      </c>
      <c r="H626" s="9">
        <v>1.6864617994868509</v>
      </c>
      <c r="J626" s="9">
        <v>44.275092936802977</v>
      </c>
      <c r="K626" s="9">
        <v>0</v>
      </c>
    </row>
    <row r="627" spans="1:11">
      <c r="A627">
        <v>59</v>
      </c>
      <c r="B627">
        <v>0</v>
      </c>
      <c r="C627">
        <v>1</v>
      </c>
      <c r="E627" s="9">
        <v>597</v>
      </c>
      <c r="F627" s="9">
        <v>0.14664401382665299</v>
      </c>
      <c r="G627" s="9">
        <v>-0.14664401382665299</v>
      </c>
      <c r="H627" s="9">
        <v>-0.35663055314867215</v>
      </c>
      <c r="J627" s="9">
        <v>44.349442379182157</v>
      </c>
      <c r="K627" s="9">
        <v>0</v>
      </c>
    </row>
    <row r="628" spans="1:11">
      <c r="A628">
        <v>47</v>
      </c>
      <c r="B628">
        <v>0</v>
      </c>
      <c r="C628">
        <v>0</v>
      </c>
      <c r="E628" s="9">
        <v>598</v>
      </c>
      <c r="F628" s="9">
        <v>0.39293724257437307</v>
      </c>
      <c r="G628" s="9">
        <v>-0.39293724257437307</v>
      </c>
      <c r="H628" s="9">
        <v>-0.95560277242317926</v>
      </c>
      <c r="J628" s="9">
        <v>44.423791821561345</v>
      </c>
      <c r="K628" s="9">
        <v>0</v>
      </c>
    </row>
    <row r="629" spans="1:11">
      <c r="A629">
        <v>23</v>
      </c>
      <c r="B629">
        <v>0</v>
      </c>
      <c r="C629">
        <v>0</v>
      </c>
      <c r="E629" s="9">
        <v>599</v>
      </c>
      <c r="F629" s="9">
        <v>0.29522389253588344</v>
      </c>
      <c r="G629" s="9">
        <v>-0.29522389253588344</v>
      </c>
      <c r="H629" s="9">
        <v>-0.7179690281952732</v>
      </c>
      <c r="J629" s="9">
        <v>44.498141263940525</v>
      </c>
      <c r="K629" s="9">
        <v>0</v>
      </c>
    </row>
    <row r="630" spans="1:11">
      <c r="A630">
        <v>58</v>
      </c>
      <c r="B630">
        <v>1</v>
      </c>
      <c r="C630">
        <v>0</v>
      </c>
      <c r="E630" s="9">
        <v>600</v>
      </c>
      <c r="F630" s="9">
        <v>0.33075601982260694</v>
      </c>
      <c r="G630" s="9">
        <v>0.66924398017739306</v>
      </c>
      <c r="H630" s="9">
        <v>1.627566271639403</v>
      </c>
      <c r="J630" s="9">
        <v>44.572490706319705</v>
      </c>
      <c r="K630" s="9">
        <v>0</v>
      </c>
    </row>
    <row r="631" spans="1:11">
      <c r="A631">
        <v>36</v>
      </c>
      <c r="B631">
        <v>1</v>
      </c>
      <c r="C631">
        <v>0</v>
      </c>
      <c r="E631" s="9">
        <v>601</v>
      </c>
      <c r="F631" s="9">
        <v>9.9797192458904227E-2</v>
      </c>
      <c r="G631" s="9">
        <v>-9.9797192458904227E-2</v>
      </c>
      <c r="H631" s="9">
        <v>-0.24270153973946113</v>
      </c>
      <c r="J631" s="9">
        <v>44.646840148698892</v>
      </c>
      <c r="K631" s="9">
        <v>0</v>
      </c>
    </row>
    <row r="632" spans="1:11">
      <c r="A632">
        <v>37</v>
      </c>
      <c r="B632">
        <v>0</v>
      </c>
      <c r="C632">
        <v>0</v>
      </c>
      <c r="E632" s="9">
        <v>602</v>
      </c>
      <c r="F632" s="9">
        <v>0.21770826840009994</v>
      </c>
      <c r="G632" s="9">
        <v>0.78229173159990006</v>
      </c>
      <c r="H632" s="9">
        <v>1.9024924760576747</v>
      </c>
      <c r="J632" s="9">
        <v>44.721189591078073</v>
      </c>
      <c r="K632" s="9">
        <v>0</v>
      </c>
    </row>
    <row r="633" spans="1:11">
      <c r="A633">
        <v>31</v>
      </c>
      <c r="B633">
        <v>0</v>
      </c>
      <c r="C633">
        <v>1</v>
      </c>
      <c r="E633" s="9">
        <v>603</v>
      </c>
      <c r="F633" s="9">
        <v>0.18862751067571298</v>
      </c>
      <c r="G633" s="9">
        <v>0.81137248932428707</v>
      </c>
      <c r="H633" s="9">
        <v>1.9732153541527209</v>
      </c>
      <c r="J633" s="9">
        <v>44.795539033457253</v>
      </c>
      <c r="K633" s="9">
        <v>0</v>
      </c>
    </row>
    <row r="634" spans="1:11">
      <c r="A634">
        <v>48</v>
      </c>
      <c r="B634">
        <v>0</v>
      </c>
      <c r="C634">
        <v>0</v>
      </c>
      <c r="E634" s="9">
        <v>604</v>
      </c>
      <c r="F634" s="9">
        <v>0.33963905164428781</v>
      </c>
      <c r="G634" s="9">
        <v>-0.33963905164428781</v>
      </c>
      <c r="H634" s="9">
        <v>-0.82598436648068507</v>
      </c>
      <c r="J634" s="9">
        <v>44.869888475836433</v>
      </c>
      <c r="K634" s="9">
        <v>0</v>
      </c>
    </row>
    <row r="635" spans="1:11">
      <c r="A635">
        <v>44</v>
      </c>
      <c r="B635">
        <v>1</v>
      </c>
      <c r="C635">
        <v>0</v>
      </c>
      <c r="E635" s="9">
        <v>605</v>
      </c>
      <c r="F635" s="9">
        <v>0.18862751067571298</v>
      </c>
      <c r="G635" s="9">
        <v>-0.18862751067571298</v>
      </c>
      <c r="H635" s="9">
        <v>-0.45873221631028488</v>
      </c>
      <c r="J635" s="9">
        <v>44.94423791821562</v>
      </c>
      <c r="K635" s="9">
        <v>0</v>
      </c>
    </row>
    <row r="636" spans="1:11">
      <c r="A636">
        <v>36</v>
      </c>
      <c r="B636">
        <v>1</v>
      </c>
      <c r="C636">
        <v>0</v>
      </c>
      <c r="E636" s="9">
        <v>606</v>
      </c>
      <c r="F636" s="9">
        <v>0.43735240168277739</v>
      </c>
      <c r="G636" s="9">
        <v>-0.43735240168277739</v>
      </c>
      <c r="H636" s="9">
        <v>-1.0636181107085911</v>
      </c>
      <c r="J636" s="9">
        <v>45.0185873605948</v>
      </c>
      <c r="K636" s="9">
        <v>0</v>
      </c>
    </row>
    <row r="637" spans="1:11">
      <c r="A637">
        <v>44</v>
      </c>
      <c r="B637">
        <v>1</v>
      </c>
      <c r="C637">
        <v>1</v>
      </c>
      <c r="E637" s="9">
        <v>607</v>
      </c>
      <c r="F637" s="9">
        <v>0.33075601982260694</v>
      </c>
      <c r="G637" s="9">
        <v>-0.33075601982260694</v>
      </c>
      <c r="H637" s="9">
        <v>-0.80438129882360265</v>
      </c>
      <c r="J637" s="9">
        <v>45.092936802973981</v>
      </c>
      <c r="K637" s="9">
        <v>0</v>
      </c>
    </row>
    <row r="638" spans="1:11">
      <c r="A638">
        <v>60</v>
      </c>
      <c r="B638">
        <v>1</v>
      </c>
      <c r="C638">
        <v>0</v>
      </c>
      <c r="E638" s="9">
        <v>608</v>
      </c>
      <c r="F638" s="9">
        <v>0.25080873342747911</v>
      </c>
      <c r="G638" s="9">
        <v>-0.25080873342747911</v>
      </c>
      <c r="H638" s="9">
        <v>-0.60995368990986143</v>
      </c>
      <c r="J638" s="9">
        <v>45.167286245353168</v>
      </c>
      <c r="K638" s="9">
        <v>0</v>
      </c>
    </row>
    <row r="639" spans="1:11">
      <c r="A639">
        <v>29</v>
      </c>
      <c r="B639">
        <v>1</v>
      </c>
      <c r="C639">
        <v>1</v>
      </c>
      <c r="E639" s="9">
        <v>609</v>
      </c>
      <c r="F639" s="9">
        <v>0.14421235156730861</v>
      </c>
      <c r="G639" s="9">
        <v>-0.14421235156730861</v>
      </c>
      <c r="H639" s="9">
        <v>-0.350716878024873</v>
      </c>
      <c r="J639" s="9">
        <v>45.241635687732348</v>
      </c>
      <c r="K639" s="9">
        <v>0</v>
      </c>
    </row>
    <row r="640" spans="1:11">
      <c r="A640">
        <v>53</v>
      </c>
      <c r="B640">
        <v>1</v>
      </c>
      <c r="C640">
        <v>0</v>
      </c>
      <c r="E640" s="9">
        <v>610</v>
      </c>
      <c r="F640" s="9">
        <v>5.7813695609844284E-2</v>
      </c>
      <c r="G640" s="9">
        <v>-5.7813695609844284E-2</v>
      </c>
      <c r="H640" s="9">
        <v>-0.14059987657784856</v>
      </c>
      <c r="J640" s="9">
        <v>45.315985130111528</v>
      </c>
      <c r="K640" s="9">
        <v>0</v>
      </c>
    </row>
    <row r="641" spans="1:11">
      <c r="A641">
        <v>51</v>
      </c>
      <c r="B641">
        <v>0</v>
      </c>
      <c r="C641">
        <v>0</v>
      </c>
      <c r="E641" s="9">
        <v>611</v>
      </c>
      <c r="F641" s="9">
        <v>0.41958633803941564</v>
      </c>
      <c r="G641" s="9">
        <v>-0.41958633803941564</v>
      </c>
      <c r="H641" s="9">
        <v>-1.0204119753944263</v>
      </c>
      <c r="J641" s="9">
        <v>45.390334572490708</v>
      </c>
      <c r="K641" s="9">
        <v>0</v>
      </c>
    </row>
    <row r="642" spans="1:11">
      <c r="A642">
        <v>60</v>
      </c>
      <c r="B642">
        <v>1</v>
      </c>
      <c r="C642">
        <v>0</v>
      </c>
      <c r="E642" s="9">
        <v>612</v>
      </c>
      <c r="F642" s="9">
        <v>4.8930663788163353E-2</v>
      </c>
      <c r="G642" s="9">
        <v>-4.8930663788163353E-2</v>
      </c>
      <c r="H642" s="9">
        <v>-0.11899680892076604</v>
      </c>
      <c r="J642" s="9">
        <v>45.464684014869896</v>
      </c>
      <c r="K642" s="9">
        <v>0</v>
      </c>
    </row>
    <row r="643" spans="1:11">
      <c r="A643">
        <v>29</v>
      </c>
      <c r="B643">
        <v>1</v>
      </c>
      <c r="C643">
        <v>0</v>
      </c>
      <c r="E643" s="9">
        <v>613</v>
      </c>
      <c r="F643" s="9">
        <v>0.38405421075269214</v>
      </c>
      <c r="G643" s="9">
        <v>-0.38405421075269214</v>
      </c>
      <c r="H643" s="9">
        <v>-0.93399970476609684</v>
      </c>
      <c r="J643" s="9">
        <v>45.539033457249076</v>
      </c>
      <c r="K643" s="9">
        <v>0</v>
      </c>
    </row>
    <row r="644" spans="1:11">
      <c r="A644">
        <v>51</v>
      </c>
      <c r="B644">
        <v>1</v>
      </c>
      <c r="C644">
        <v>0</v>
      </c>
      <c r="E644" s="9">
        <v>614</v>
      </c>
      <c r="F644" s="9">
        <v>0.26857479707084081</v>
      </c>
      <c r="G644" s="9">
        <v>0.73142520292915925</v>
      </c>
      <c r="H644" s="9">
        <v>1.7787877452389798</v>
      </c>
      <c r="J644" s="9">
        <v>45.613382899628256</v>
      </c>
      <c r="K644" s="9">
        <v>0</v>
      </c>
    </row>
    <row r="645" spans="1:11">
      <c r="A645">
        <v>42</v>
      </c>
      <c r="B645">
        <v>0</v>
      </c>
      <c r="C645">
        <v>1</v>
      </c>
      <c r="E645" s="9">
        <v>615</v>
      </c>
      <c r="F645" s="9">
        <v>0.36628814710933044</v>
      </c>
      <c r="G645" s="9">
        <v>0.63371185289066956</v>
      </c>
      <c r="H645" s="9">
        <v>1.5411540010110736</v>
      </c>
      <c r="J645" s="9">
        <v>45.687732342007436</v>
      </c>
      <c r="K645" s="9">
        <v>0</v>
      </c>
    </row>
    <row r="646" spans="1:11">
      <c r="A646">
        <v>26</v>
      </c>
      <c r="B646">
        <v>0</v>
      </c>
      <c r="C646">
        <v>0</v>
      </c>
      <c r="E646" s="9">
        <v>616</v>
      </c>
      <c r="F646" s="9">
        <v>0.35983677754699395</v>
      </c>
      <c r="G646" s="9">
        <v>-0.35983677754699395</v>
      </c>
      <c r="H646" s="9">
        <v>-0.87510417691864895</v>
      </c>
      <c r="J646" s="9">
        <v>45.762081784386623</v>
      </c>
      <c r="K646" s="9">
        <v>0</v>
      </c>
    </row>
    <row r="647" spans="1:11">
      <c r="A647">
        <v>50</v>
      </c>
      <c r="B647">
        <v>1</v>
      </c>
      <c r="C647">
        <v>0</v>
      </c>
      <c r="E647" s="9">
        <v>617</v>
      </c>
      <c r="F647" s="9">
        <v>0.28634086071420256</v>
      </c>
      <c r="G647" s="9">
        <v>0.71365913928579738</v>
      </c>
      <c r="H647" s="9">
        <v>1.7355816099248147</v>
      </c>
      <c r="J647" s="9">
        <v>45.836431226765804</v>
      </c>
      <c r="K647" s="9">
        <v>0</v>
      </c>
    </row>
    <row r="648" spans="1:11">
      <c r="A648">
        <v>34</v>
      </c>
      <c r="B648">
        <v>0</v>
      </c>
      <c r="C648">
        <v>0</v>
      </c>
      <c r="E648" s="9">
        <v>618</v>
      </c>
      <c r="F648" s="9">
        <v>0.25080873342747911</v>
      </c>
      <c r="G648" s="9">
        <v>-0.25080873342747911</v>
      </c>
      <c r="H648" s="9">
        <v>-0.60995368990986143</v>
      </c>
      <c r="J648" s="9">
        <v>45.910780669144984</v>
      </c>
      <c r="K648" s="9">
        <v>0</v>
      </c>
    </row>
    <row r="649" spans="1:11">
      <c r="A649">
        <v>48</v>
      </c>
      <c r="B649">
        <v>0</v>
      </c>
      <c r="C649">
        <v>0</v>
      </c>
      <c r="E649" s="9">
        <v>619</v>
      </c>
      <c r="F649" s="9">
        <v>0.27745782889252169</v>
      </c>
      <c r="G649" s="9">
        <v>-0.27745782889252169</v>
      </c>
      <c r="H649" s="9">
        <v>-0.67476289288110847</v>
      </c>
      <c r="J649" s="9">
        <v>45.985130111524171</v>
      </c>
      <c r="K649" s="9">
        <v>0</v>
      </c>
    </row>
    <row r="650" spans="1:11">
      <c r="A650">
        <v>31</v>
      </c>
      <c r="B650">
        <v>1</v>
      </c>
      <c r="C650">
        <v>0</v>
      </c>
      <c r="E650" s="9">
        <v>620</v>
      </c>
      <c r="F650" s="9">
        <v>0.13776098200497211</v>
      </c>
      <c r="G650" s="9">
        <v>-0.13776098200497211</v>
      </c>
      <c r="H650" s="9">
        <v>-0.33502748549158978</v>
      </c>
      <c r="J650" s="9">
        <v>46.059479553903351</v>
      </c>
      <c r="K650" s="9">
        <v>0</v>
      </c>
    </row>
    <row r="651" spans="1:11">
      <c r="A651">
        <v>54</v>
      </c>
      <c r="B651">
        <v>1</v>
      </c>
      <c r="C651">
        <v>0</v>
      </c>
      <c r="E651" s="9">
        <v>621</v>
      </c>
      <c r="F651" s="9">
        <v>0.14421235156730861</v>
      </c>
      <c r="G651" s="9">
        <v>-0.14421235156730861</v>
      </c>
      <c r="H651" s="9">
        <v>-0.350716878024873</v>
      </c>
      <c r="J651" s="9">
        <v>46.133828996282531</v>
      </c>
      <c r="K651" s="9">
        <v>0</v>
      </c>
    </row>
    <row r="652" spans="1:11">
      <c r="A652">
        <v>37</v>
      </c>
      <c r="B652">
        <v>0</v>
      </c>
      <c r="C652">
        <v>0</v>
      </c>
      <c r="E652" s="9">
        <v>622</v>
      </c>
      <c r="F652" s="9">
        <v>0.32430465026027044</v>
      </c>
      <c r="G652" s="9">
        <v>0.67569534973972956</v>
      </c>
      <c r="H652" s="9">
        <v>1.6432556641726863</v>
      </c>
      <c r="J652" s="9">
        <v>46.208178438661712</v>
      </c>
      <c r="K652" s="9">
        <v>0</v>
      </c>
    </row>
    <row r="653" spans="1:11">
      <c r="A653">
        <v>51</v>
      </c>
      <c r="B653">
        <v>1</v>
      </c>
      <c r="C653">
        <v>0</v>
      </c>
      <c r="E653" s="9">
        <v>623</v>
      </c>
      <c r="F653" s="9">
        <v>3.1164600144801602E-2</v>
      </c>
      <c r="G653" s="9">
        <v>0.9688353998551984</v>
      </c>
      <c r="H653" s="9">
        <v>2.3561568968564046</v>
      </c>
      <c r="J653" s="9">
        <v>46.282527881040899</v>
      </c>
      <c r="K653" s="9">
        <v>0</v>
      </c>
    </row>
    <row r="654" spans="1:11">
      <c r="A654">
        <v>49</v>
      </c>
      <c r="B654">
        <v>1</v>
      </c>
      <c r="C654">
        <v>0</v>
      </c>
      <c r="E654" s="9">
        <v>624</v>
      </c>
      <c r="F654" s="9">
        <v>0.13776098200497211</v>
      </c>
      <c r="G654" s="9">
        <v>-0.13776098200497211</v>
      </c>
      <c r="H654" s="9">
        <v>-0.33502748549158978</v>
      </c>
      <c r="J654" s="9">
        <v>46.356877323420079</v>
      </c>
      <c r="K654" s="9">
        <v>0</v>
      </c>
    </row>
    <row r="655" spans="1:11">
      <c r="A655">
        <v>29</v>
      </c>
      <c r="B655">
        <v>0</v>
      </c>
      <c r="C655">
        <v>0</v>
      </c>
      <c r="E655" s="9">
        <v>625</v>
      </c>
      <c r="F655" s="9">
        <v>0.35095374572531302</v>
      </c>
      <c r="G655" s="9">
        <v>-0.35095374572531302</v>
      </c>
      <c r="H655" s="9">
        <v>-0.85350110926156642</v>
      </c>
      <c r="J655" s="9">
        <v>46.431226765799259</v>
      </c>
      <c r="K655" s="9">
        <v>0</v>
      </c>
    </row>
    <row r="656" spans="1:11">
      <c r="A656">
        <v>53</v>
      </c>
      <c r="B656">
        <v>1</v>
      </c>
      <c r="C656">
        <v>0</v>
      </c>
      <c r="E656" s="9">
        <v>626</v>
      </c>
      <c r="F656" s="9">
        <v>0.10868022428058516</v>
      </c>
      <c r="G656" s="9">
        <v>-0.10868022428058516</v>
      </c>
      <c r="H656" s="9">
        <v>-0.26430460739654366</v>
      </c>
      <c r="J656" s="9">
        <v>46.505576208178447</v>
      </c>
      <c r="K656" s="9">
        <v>0</v>
      </c>
    </row>
    <row r="657" spans="1:11">
      <c r="A657">
        <v>60</v>
      </c>
      <c r="B657">
        <v>1</v>
      </c>
      <c r="C657">
        <v>0</v>
      </c>
      <c r="E657" s="9">
        <v>627</v>
      </c>
      <c r="F657" s="9">
        <v>0.30410692435756431</v>
      </c>
      <c r="G657" s="9">
        <v>-0.30410692435756431</v>
      </c>
      <c r="H657" s="9">
        <v>-0.73957209585235562</v>
      </c>
      <c r="J657" s="9">
        <v>46.579925650557627</v>
      </c>
      <c r="K657" s="9">
        <v>0</v>
      </c>
    </row>
    <row r="658" spans="1:11">
      <c r="A658">
        <v>40</v>
      </c>
      <c r="B658">
        <v>0</v>
      </c>
      <c r="C658">
        <v>0</v>
      </c>
      <c r="E658" s="9">
        <v>628</v>
      </c>
      <c r="F658" s="9">
        <v>0.22659130022178081</v>
      </c>
      <c r="G658" s="9">
        <v>-0.22659130022178081</v>
      </c>
      <c r="H658" s="9">
        <v>-0.55105816206241331</v>
      </c>
      <c r="J658" s="9">
        <v>46.654275092936807</v>
      </c>
      <c r="K658" s="9">
        <v>0</v>
      </c>
    </row>
    <row r="659" spans="1:11">
      <c r="A659">
        <v>42</v>
      </c>
      <c r="B659">
        <v>0</v>
      </c>
      <c r="C659">
        <v>0</v>
      </c>
      <c r="E659" s="9">
        <v>629</v>
      </c>
      <c r="F659" s="9">
        <v>0.27988949115186607</v>
      </c>
      <c r="G659" s="9">
        <v>0.72011050884813388</v>
      </c>
      <c r="H659" s="9">
        <v>1.751271002458098</v>
      </c>
      <c r="J659" s="9">
        <v>46.728624535315987</v>
      </c>
      <c r="K659" s="9">
        <v>0</v>
      </c>
    </row>
    <row r="660" spans="1:11">
      <c r="A660">
        <v>49</v>
      </c>
      <c r="B660">
        <v>0</v>
      </c>
      <c r="C660">
        <v>0</v>
      </c>
      <c r="E660" s="9">
        <v>630</v>
      </c>
      <c r="F660" s="9">
        <v>0.12887795018329123</v>
      </c>
      <c r="G660" s="9">
        <v>-0.12887795018329123</v>
      </c>
      <c r="H660" s="9">
        <v>-0.31342441783450742</v>
      </c>
      <c r="J660" s="9">
        <v>46.802973977695174</v>
      </c>
      <c r="K660" s="9">
        <v>0</v>
      </c>
    </row>
    <row r="661" spans="1:11">
      <c r="A661">
        <v>49</v>
      </c>
      <c r="B661">
        <v>1</v>
      </c>
      <c r="C661">
        <v>1</v>
      </c>
      <c r="E661" s="9">
        <v>631</v>
      </c>
      <c r="F661" s="9">
        <v>0.23304266978411736</v>
      </c>
      <c r="G661" s="9">
        <v>-0.23304266978411736</v>
      </c>
      <c r="H661" s="9">
        <v>-0.5667475545956967</v>
      </c>
      <c r="J661" s="9">
        <v>46.877323420074354</v>
      </c>
      <c r="K661" s="9">
        <v>0</v>
      </c>
    </row>
    <row r="662" spans="1:11">
      <c r="A662">
        <v>57</v>
      </c>
      <c r="B662">
        <v>1</v>
      </c>
      <c r="C662">
        <v>0</v>
      </c>
      <c r="E662" s="9">
        <v>632</v>
      </c>
      <c r="F662" s="9">
        <v>0.30410692435756431</v>
      </c>
      <c r="G662" s="9">
        <v>-0.30410692435756431</v>
      </c>
      <c r="H662" s="9">
        <v>-0.73957209585235562</v>
      </c>
      <c r="J662" s="9">
        <v>46.951672862453535</v>
      </c>
      <c r="K662" s="9">
        <v>0</v>
      </c>
    </row>
    <row r="663" spans="1:11">
      <c r="A663">
        <v>55</v>
      </c>
      <c r="B663">
        <v>1</v>
      </c>
      <c r="C663">
        <v>0</v>
      </c>
      <c r="E663" s="9">
        <v>633</v>
      </c>
      <c r="F663" s="9">
        <v>0.23304266978411736</v>
      </c>
      <c r="G663" s="9">
        <v>0.76695733021588264</v>
      </c>
      <c r="H663" s="9">
        <v>1.865200015867309</v>
      </c>
      <c r="J663" s="9">
        <v>47.026022304832722</v>
      </c>
      <c r="K663" s="9">
        <v>0</v>
      </c>
    </row>
    <row r="664" spans="1:11">
      <c r="A664">
        <v>44</v>
      </c>
      <c r="B664">
        <v>0</v>
      </c>
      <c r="C664">
        <v>1</v>
      </c>
      <c r="E664" s="9">
        <v>634</v>
      </c>
      <c r="F664" s="9">
        <v>9.0914160637223407E-2</v>
      </c>
      <c r="G664" s="9">
        <v>-9.0914160637223407E-2</v>
      </c>
      <c r="H664" s="9">
        <v>-0.2210984720823789</v>
      </c>
      <c r="J664" s="9">
        <v>47.100371747211902</v>
      </c>
      <c r="K664" s="9">
        <v>0</v>
      </c>
    </row>
    <row r="665" spans="1:11">
      <c r="A665">
        <v>44</v>
      </c>
      <c r="B665">
        <v>1</v>
      </c>
      <c r="C665">
        <v>0</v>
      </c>
      <c r="E665" s="9">
        <v>635</v>
      </c>
      <c r="F665" s="9">
        <v>0.36628814710933044</v>
      </c>
      <c r="G665" s="9">
        <v>0.63371185289066956</v>
      </c>
      <c r="H665" s="9">
        <v>1.5411540010110736</v>
      </c>
      <c r="J665" s="9">
        <v>47.174721189591082</v>
      </c>
      <c r="K665" s="9">
        <v>0</v>
      </c>
    </row>
    <row r="666" spans="1:11">
      <c r="A666">
        <v>53</v>
      </c>
      <c r="B666">
        <v>0</v>
      </c>
      <c r="C666">
        <v>0</v>
      </c>
      <c r="E666" s="9">
        <v>636</v>
      </c>
      <c r="F666" s="9">
        <v>0.15309538338898948</v>
      </c>
      <c r="G666" s="9">
        <v>-0.15309538338898948</v>
      </c>
      <c r="H666" s="9">
        <v>-0.37231994568195537</v>
      </c>
      <c r="J666" s="9">
        <v>47.249070631970262</v>
      </c>
      <c r="K666" s="9">
        <v>0</v>
      </c>
    </row>
    <row r="667" spans="1:11">
      <c r="A667">
        <v>20</v>
      </c>
      <c r="B667">
        <v>1</v>
      </c>
      <c r="C667">
        <v>0</v>
      </c>
      <c r="E667" s="9">
        <v>637</v>
      </c>
      <c r="F667" s="9">
        <v>0.10222885471824861</v>
      </c>
      <c r="G667" s="9">
        <v>-0.10222885471824861</v>
      </c>
      <c r="H667" s="9">
        <v>-0.24861521486326027</v>
      </c>
      <c r="J667" s="9">
        <v>47.32342007434945</v>
      </c>
      <c r="K667" s="9">
        <v>0</v>
      </c>
    </row>
    <row r="668" spans="1:11">
      <c r="A668">
        <v>20</v>
      </c>
      <c r="B668">
        <v>0</v>
      </c>
      <c r="C668">
        <v>0</v>
      </c>
      <c r="E668" s="9">
        <v>638</v>
      </c>
      <c r="F668" s="9">
        <v>9.0914160637223407E-2</v>
      </c>
      <c r="G668" s="9">
        <v>-9.0914160637223407E-2</v>
      </c>
      <c r="H668" s="9">
        <v>-0.2210984720823789</v>
      </c>
      <c r="J668" s="9">
        <v>47.39776951672863</v>
      </c>
      <c r="K668" s="9">
        <v>0</v>
      </c>
    </row>
    <row r="669" spans="1:11">
      <c r="A669">
        <v>41</v>
      </c>
      <c r="B669">
        <v>0</v>
      </c>
      <c r="C669">
        <v>0</v>
      </c>
      <c r="E669" s="9">
        <v>639</v>
      </c>
      <c r="F669" s="9">
        <v>0.36628814710933044</v>
      </c>
      <c r="G669" s="9">
        <v>-0.36628814710933044</v>
      </c>
      <c r="H669" s="9">
        <v>-0.89079356945193222</v>
      </c>
      <c r="J669" s="9">
        <v>47.47211895910781</v>
      </c>
      <c r="K669" s="9">
        <v>0</v>
      </c>
    </row>
    <row r="670" spans="1:11">
      <c r="A670">
        <v>46</v>
      </c>
      <c r="B670">
        <v>0</v>
      </c>
      <c r="C670">
        <v>0</v>
      </c>
      <c r="E670" s="9">
        <v>640</v>
      </c>
      <c r="F670" s="9">
        <v>0.17086144703235123</v>
      </c>
      <c r="G670" s="9">
        <v>-0.17086144703235123</v>
      </c>
      <c r="H670" s="9">
        <v>-0.4155260809961201</v>
      </c>
      <c r="J670" s="9">
        <v>47.54646840148699</v>
      </c>
      <c r="K670" s="9">
        <v>0</v>
      </c>
    </row>
    <row r="671" spans="1:11">
      <c r="A671">
        <v>48</v>
      </c>
      <c r="B671">
        <v>0</v>
      </c>
      <c r="C671">
        <v>0</v>
      </c>
      <c r="E671" s="9">
        <v>641</v>
      </c>
      <c r="F671" s="9">
        <v>0.18217614111337649</v>
      </c>
      <c r="G671" s="9">
        <v>0.81782385888662357</v>
      </c>
      <c r="H671" s="9">
        <v>1.9889047466860041</v>
      </c>
      <c r="J671" s="9">
        <v>47.620817843866178</v>
      </c>
      <c r="K671" s="9">
        <v>0</v>
      </c>
    </row>
    <row r="672" spans="1:11">
      <c r="A672">
        <v>48</v>
      </c>
      <c r="B672">
        <v>0</v>
      </c>
      <c r="C672">
        <v>0</v>
      </c>
      <c r="E672" s="9">
        <v>642</v>
      </c>
      <c r="F672" s="9">
        <v>0.32430465026027044</v>
      </c>
      <c r="G672" s="9">
        <v>-0.32430465026027044</v>
      </c>
      <c r="H672" s="9">
        <v>-0.78869190629031949</v>
      </c>
      <c r="J672" s="9">
        <v>47.695167286245358</v>
      </c>
      <c r="K672" s="9">
        <v>0</v>
      </c>
    </row>
    <row r="673" spans="1:11">
      <c r="A673">
        <v>28</v>
      </c>
      <c r="B673">
        <v>1</v>
      </c>
      <c r="C673">
        <v>0</v>
      </c>
      <c r="E673" s="9">
        <v>643</v>
      </c>
      <c r="F673" s="9">
        <v>0.17974447885403211</v>
      </c>
      <c r="G673" s="9">
        <v>-0.17974447885403211</v>
      </c>
      <c r="H673" s="9">
        <v>-0.43712914865320246</v>
      </c>
      <c r="J673" s="9">
        <v>47.769516728624538</v>
      </c>
      <c r="K673" s="9">
        <v>0</v>
      </c>
    </row>
    <row r="674" spans="1:11">
      <c r="A674">
        <v>58</v>
      </c>
      <c r="B674">
        <v>0</v>
      </c>
      <c r="C674">
        <v>0</v>
      </c>
      <c r="E674" s="9">
        <v>644</v>
      </c>
      <c r="F674" s="9">
        <v>0.25324039568682344</v>
      </c>
      <c r="G674" s="9">
        <v>-0.25324039568682344</v>
      </c>
      <c r="H674" s="9">
        <v>-0.61586736503366046</v>
      </c>
      <c r="J674" s="9">
        <v>47.843866171003725</v>
      </c>
      <c r="K674" s="9">
        <v>0</v>
      </c>
    </row>
    <row r="675" spans="1:11">
      <c r="A675">
        <v>52</v>
      </c>
      <c r="B675">
        <v>0</v>
      </c>
      <c r="C675">
        <v>0</v>
      </c>
      <c r="E675" s="9">
        <v>645</v>
      </c>
      <c r="F675" s="9">
        <v>0.12887795018329123</v>
      </c>
      <c r="G675" s="9">
        <v>-0.12887795018329123</v>
      </c>
      <c r="H675" s="9">
        <v>-0.31342441783450742</v>
      </c>
      <c r="J675" s="9">
        <v>47.918215613382905</v>
      </c>
      <c r="K675" s="9">
        <v>0</v>
      </c>
    </row>
    <row r="676" spans="1:11">
      <c r="A676">
        <v>35</v>
      </c>
      <c r="B676">
        <v>0</v>
      </c>
      <c r="C676">
        <v>1</v>
      </c>
      <c r="E676" s="9">
        <v>646</v>
      </c>
      <c r="F676" s="9">
        <v>0.34852208346596869</v>
      </c>
      <c r="G676" s="9">
        <v>-0.34852208346596869</v>
      </c>
      <c r="H676" s="9">
        <v>-0.84758743413776749</v>
      </c>
      <c r="J676" s="9">
        <v>47.992565055762086</v>
      </c>
      <c r="K676" s="9">
        <v>0</v>
      </c>
    </row>
    <row r="677" spans="1:11">
      <c r="A677">
        <v>45</v>
      </c>
      <c r="B677">
        <v>1</v>
      </c>
      <c r="C677">
        <v>0</v>
      </c>
      <c r="E677" s="9">
        <v>647</v>
      </c>
      <c r="F677" s="9">
        <v>0.14421235156730861</v>
      </c>
      <c r="G677" s="9">
        <v>-0.14421235156730861</v>
      </c>
      <c r="H677" s="9">
        <v>-0.350716878024873</v>
      </c>
      <c r="J677" s="9">
        <v>48.066914498141266</v>
      </c>
      <c r="K677" s="9">
        <v>0</v>
      </c>
    </row>
    <row r="678" spans="1:11">
      <c r="A678">
        <v>26</v>
      </c>
      <c r="B678">
        <v>1</v>
      </c>
      <c r="C678">
        <v>1</v>
      </c>
      <c r="E678" s="9">
        <v>648</v>
      </c>
      <c r="F678" s="9">
        <v>0.22659130022178081</v>
      </c>
      <c r="G678" s="9">
        <v>-0.22659130022178081</v>
      </c>
      <c r="H678" s="9">
        <v>-0.55105816206241331</v>
      </c>
      <c r="J678" s="9">
        <v>48.141263940520453</v>
      </c>
      <c r="K678" s="9">
        <v>0</v>
      </c>
    </row>
    <row r="679" spans="1:11">
      <c r="A679">
        <v>27</v>
      </c>
      <c r="B679">
        <v>0</v>
      </c>
      <c r="C679">
        <v>1</v>
      </c>
      <c r="E679" s="9">
        <v>649</v>
      </c>
      <c r="F679" s="9">
        <v>0.17086144703235123</v>
      </c>
      <c r="G679" s="9">
        <v>-0.17086144703235123</v>
      </c>
      <c r="H679" s="9">
        <v>-0.4155260809961201</v>
      </c>
      <c r="J679" s="9">
        <v>48.215613382899633</v>
      </c>
      <c r="K679" s="9">
        <v>0</v>
      </c>
    </row>
    <row r="680" spans="1:11">
      <c r="A680">
        <v>39</v>
      </c>
      <c r="B680">
        <v>1</v>
      </c>
      <c r="C680">
        <v>0</v>
      </c>
      <c r="E680" s="9">
        <v>650</v>
      </c>
      <c r="F680" s="9">
        <v>0.18862751067571298</v>
      </c>
      <c r="G680" s="9">
        <v>-0.18862751067571298</v>
      </c>
      <c r="H680" s="9">
        <v>-0.45873221631028488</v>
      </c>
      <c r="J680" s="9">
        <v>48.289962825278813</v>
      </c>
      <c r="K680" s="9">
        <v>0</v>
      </c>
    </row>
    <row r="681" spans="1:11">
      <c r="A681">
        <v>27</v>
      </c>
      <c r="B681">
        <v>1</v>
      </c>
      <c r="C681">
        <v>0</v>
      </c>
      <c r="E681" s="9">
        <v>651</v>
      </c>
      <c r="F681" s="9">
        <v>0.29765555479522782</v>
      </c>
      <c r="G681" s="9">
        <v>-0.29765555479522782</v>
      </c>
      <c r="H681" s="9">
        <v>-0.72388270331907234</v>
      </c>
      <c r="J681" s="9">
        <v>48.364312267658001</v>
      </c>
      <c r="K681" s="9">
        <v>0</v>
      </c>
    </row>
    <row r="682" spans="1:11">
      <c r="A682">
        <v>53</v>
      </c>
      <c r="B682">
        <v>0</v>
      </c>
      <c r="C682">
        <v>0</v>
      </c>
      <c r="E682" s="9">
        <v>652</v>
      </c>
      <c r="F682" s="9">
        <v>0.15309538338898948</v>
      </c>
      <c r="G682" s="9">
        <v>-0.15309538338898948</v>
      </c>
      <c r="H682" s="9">
        <v>-0.37231994568195537</v>
      </c>
      <c r="J682" s="9">
        <v>48.438661710037181</v>
      </c>
      <c r="K682" s="9">
        <v>0</v>
      </c>
    </row>
    <row r="683" spans="1:11">
      <c r="A683">
        <v>46</v>
      </c>
      <c r="B683">
        <v>0</v>
      </c>
      <c r="C683">
        <v>0</v>
      </c>
      <c r="E683" s="9">
        <v>653</v>
      </c>
      <c r="F683" s="9">
        <v>9.0914160637223407E-2</v>
      </c>
      <c r="G683" s="9">
        <v>-9.0914160637223407E-2</v>
      </c>
      <c r="H683" s="9">
        <v>-0.2210984720823789</v>
      </c>
      <c r="J683" s="9">
        <v>48.513011152416361</v>
      </c>
      <c r="K683" s="9">
        <v>0</v>
      </c>
    </row>
    <row r="684" spans="1:11">
      <c r="A684">
        <v>29</v>
      </c>
      <c r="B684">
        <v>1</v>
      </c>
      <c r="C684">
        <v>0</v>
      </c>
      <c r="E684" s="9">
        <v>654</v>
      </c>
      <c r="F684" s="9">
        <v>0.19994220475673818</v>
      </c>
      <c r="G684" s="9">
        <v>-0.19994220475673818</v>
      </c>
      <c r="H684" s="9">
        <v>-0.48624895909116622</v>
      </c>
      <c r="J684" s="9">
        <v>48.587360594795541</v>
      </c>
      <c r="K684" s="9">
        <v>0</v>
      </c>
    </row>
    <row r="685" spans="1:11">
      <c r="A685">
        <v>24</v>
      </c>
      <c r="B685">
        <v>0</v>
      </c>
      <c r="C685">
        <v>0</v>
      </c>
      <c r="E685" s="9">
        <v>655</v>
      </c>
      <c r="F685" s="9">
        <v>0.18217614111337649</v>
      </c>
      <c r="G685" s="9">
        <v>-0.18217614111337649</v>
      </c>
      <c r="H685" s="9">
        <v>-0.44304282377700166</v>
      </c>
      <c r="J685" s="9">
        <v>48.661710037174728</v>
      </c>
      <c r="K685" s="9">
        <v>0</v>
      </c>
    </row>
    <row r="686" spans="1:11">
      <c r="A686">
        <v>50</v>
      </c>
      <c r="B686">
        <v>1</v>
      </c>
      <c r="C686">
        <v>0</v>
      </c>
      <c r="E686" s="9">
        <v>656</v>
      </c>
      <c r="F686" s="9">
        <v>0.11999491836161036</v>
      </c>
      <c r="G686" s="9">
        <v>-0.11999491836161036</v>
      </c>
      <c r="H686" s="9">
        <v>-0.291821350177425</v>
      </c>
      <c r="J686" s="9">
        <v>48.736059479553909</v>
      </c>
      <c r="K686" s="9">
        <v>0</v>
      </c>
    </row>
    <row r="687" spans="1:11">
      <c r="A687">
        <v>57</v>
      </c>
      <c r="B687">
        <v>0</v>
      </c>
      <c r="C687">
        <v>0</v>
      </c>
      <c r="E687" s="9">
        <v>657</v>
      </c>
      <c r="F687" s="9">
        <v>0.18862751067571298</v>
      </c>
      <c r="G687" s="9">
        <v>0.81137248932428707</v>
      </c>
      <c r="H687" s="9">
        <v>1.9732153541527209</v>
      </c>
      <c r="J687" s="9">
        <v>48.810408921933089</v>
      </c>
      <c r="K687" s="9">
        <v>0</v>
      </c>
    </row>
    <row r="688" spans="1:11">
      <c r="A688">
        <v>22</v>
      </c>
      <c r="B688">
        <v>0</v>
      </c>
      <c r="C688">
        <v>1</v>
      </c>
      <c r="E688" s="9">
        <v>658</v>
      </c>
      <c r="F688" s="9">
        <v>0.11756325610226598</v>
      </c>
      <c r="G688" s="9">
        <v>-0.11756325610226598</v>
      </c>
      <c r="H688" s="9">
        <v>-0.28590767505362585</v>
      </c>
      <c r="J688" s="9">
        <v>48.884758364312269</v>
      </c>
      <c r="K688" s="9">
        <v>0</v>
      </c>
    </row>
    <row r="689" spans="1:11">
      <c r="A689">
        <v>22</v>
      </c>
      <c r="B689">
        <v>1</v>
      </c>
      <c r="C689">
        <v>1</v>
      </c>
      <c r="E689" s="9">
        <v>659</v>
      </c>
      <c r="F689" s="9">
        <v>0.13532931974562773</v>
      </c>
      <c r="G689" s="9">
        <v>-0.13532931974562773</v>
      </c>
      <c r="H689" s="9">
        <v>-0.32911381036779064</v>
      </c>
      <c r="J689" s="9">
        <v>48.959107806691456</v>
      </c>
      <c r="K689" s="9">
        <v>0</v>
      </c>
    </row>
    <row r="690" spans="1:11">
      <c r="A690">
        <v>34</v>
      </c>
      <c r="B690">
        <v>0</v>
      </c>
      <c r="C690">
        <v>0</v>
      </c>
      <c r="E690" s="9">
        <v>660</v>
      </c>
      <c r="F690" s="9">
        <v>0.16441007747001474</v>
      </c>
      <c r="G690" s="9">
        <v>0.83558992252998521</v>
      </c>
      <c r="H690" s="9">
        <v>2.0321108820001688</v>
      </c>
      <c r="J690" s="9">
        <v>49.033457249070636</v>
      </c>
      <c r="K690" s="9">
        <v>0</v>
      </c>
    </row>
    <row r="691" spans="1:11">
      <c r="A691">
        <v>26</v>
      </c>
      <c r="B691">
        <v>0</v>
      </c>
      <c r="C691">
        <v>0</v>
      </c>
      <c r="E691" s="9">
        <v>661</v>
      </c>
      <c r="F691" s="9">
        <v>0.23304266978411736</v>
      </c>
      <c r="G691" s="9">
        <v>-0.23304266978411736</v>
      </c>
      <c r="H691" s="9">
        <v>-0.5667475545956967</v>
      </c>
      <c r="J691" s="9">
        <v>49.107806691449817</v>
      </c>
      <c r="K691" s="9">
        <v>0</v>
      </c>
    </row>
    <row r="692" spans="1:11">
      <c r="A692">
        <v>56</v>
      </c>
      <c r="B692">
        <v>0</v>
      </c>
      <c r="C692">
        <v>0</v>
      </c>
      <c r="E692" s="9">
        <v>662</v>
      </c>
      <c r="F692" s="9">
        <v>8.4462791074886856E-2</v>
      </c>
      <c r="G692" s="9">
        <v>-8.4462791074886856E-2</v>
      </c>
      <c r="H692" s="9">
        <v>-0.20540907954909554</v>
      </c>
      <c r="J692" s="9">
        <v>49.182156133829004</v>
      </c>
      <c r="K692" s="9">
        <v>0</v>
      </c>
    </row>
    <row r="693" spans="1:11">
      <c r="A693">
        <v>43</v>
      </c>
      <c r="B693">
        <v>0</v>
      </c>
      <c r="C693">
        <v>0</v>
      </c>
      <c r="E693" s="9">
        <v>663</v>
      </c>
      <c r="F693" s="9">
        <v>0.44623543350445827</v>
      </c>
      <c r="G693" s="9">
        <v>-0.44623543350445827</v>
      </c>
      <c r="H693" s="9">
        <v>-1.0852211783656733</v>
      </c>
      <c r="J693" s="9">
        <v>49.256505576208184</v>
      </c>
      <c r="K693" s="9">
        <v>0</v>
      </c>
    </row>
    <row r="694" spans="1:11">
      <c r="A694">
        <v>48</v>
      </c>
      <c r="B694">
        <v>0</v>
      </c>
      <c r="C694">
        <v>0</v>
      </c>
      <c r="E694" s="9">
        <v>664</v>
      </c>
      <c r="F694" s="9">
        <v>0.37760284119035564</v>
      </c>
      <c r="G694" s="9">
        <v>-0.37760284119035564</v>
      </c>
      <c r="H694" s="9">
        <v>-0.91831031223281356</v>
      </c>
      <c r="J694" s="9">
        <v>49.330855018587364</v>
      </c>
      <c r="K694" s="9">
        <v>0</v>
      </c>
    </row>
    <row r="695" spans="1:11">
      <c r="A695">
        <v>25</v>
      </c>
      <c r="B695">
        <v>0</v>
      </c>
      <c r="C695">
        <v>0</v>
      </c>
      <c r="E695" s="9">
        <v>665</v>
      </c>
      <c r="F695" s="9">
        <v>0.19105917293505736</v>
      </c>
      <c r="G695" s="9">
        <v>-0.19105917293505736</v>
      </c>
      <c r="H695" s="9">
        <v>-0.46464589143408402</v>
      </c>
      <c r="J695" s="9">
        <v>49.405204460966544</v>
      </c>
      <c r="K695" s="9">
        <v>0</v>
      </c>
    </row>
    <row r="696" spans="1:11">
      <c r="A696">
        <v>27</v>
      </c>
      <c r="B696">
        <v>1</v>
      </c>
      <c r="C696">
        <v>0</v>
      </c>
      <c r="E696" s="9">
        <v>666</v>
      </c>
      <c r="F696" s="9">
        <v>0.14664401382665299</v>
      </c>
      <c r="G696" s="9">
        <v>-0.14664401382665299</v>
      </c>
      <c r="H696" s="9">
        <v>-0.35663055314867215</v>
      </c>
      <c r="J696" s="9">
        <v>49.479553903345732</v>
      </c>
      <c r="K696" s="9">
        <v>0</v>
      </c>
    </row>
    <row r="697" spans="1:11">
      <c r="A697">
        <v>51</v>
      </c>
      <c r="B697">
        <v>0</v>
      </c>
      <c r="C697">
        <v>0</v>
      </c>
      <c r="E697" s="9">
        <v>667</v>
      </c>
      <c r="F697" s="9">
        <v>0.12887795018329123</v>
      </c>
      <c r="G697" s="9">
        <v>-0.12887795018329123</v>
      </c>
      <c r="H697" s="9">
        <v>-0.31342441783450742</v>
      </c>
      <c r="J697" s="9">
        <v>49.553903345724912</v>
      </c>
      <c r="K697" s="9">
        <v>0</v>
      </c>
    </row>
    <row r="698" spans="1:11">
      <c r="A698">
        <v>57</v>
      </c>
      <c r="B698">
        <v>0</v>
      </c>
      <c r="C698">
        <v>0</v>
      </c>
      <c r="E698" s="9">
        <v>668</v>
      </c>
      <c r="F698" s="9">
        <v>0.12887795018329123</v>
      </c>
      <c r="G698" s="9">
        <v>-0.12887795018329123</v>
      </c>
      <c r="H698" s="9">
        <v>-0.31342441783450742</v>
      </c>
      <c r="J698" s="9">
        <v>49.628252788104092</v>
      </c>
      <c r="K698" s="9">
        <v>0</v>
      </c>
    </row>
    <row r="699" spans="1:11">
      <c r="A699">
        <v>48</v>
      </c>
      <c r="B699">
        <v>1</v>
      </c>
      <c r="C699">
        <v>1</v>
      </c>
      <c r="E699" s="9">
        <v>669</v>
      </c>
      <c r="F699" s="9">
        <v>0.37517117893101132</v>
      </c>
      <c r="G699" s="9">
        <v>-0.37517117893101132</v>
      </c>
      <c r="H699" s="9">
        <v>-0.91239663710901453</v>
      </c>
      <c r="J699" s="9">
        <v>49.702602230483279</v>
      </c>
      <c r="K699" s="9">
        <v>0</v>
      </c>
    </row>
    <row r="700" spans="1:11">
      <c r="A700">
        <v>49</v>
      </c>
      <c r="B700">
        <v>0</v>
      </c>
      <c r="C700">
        <v>0</v>
      </c>
      <c r="E700" s="9">
        <v>670</v>
      </c>
      <c r="F700" s="9">
        <v>4.0047631966482533E-2</v>
      </c>
      <c r="G700" s="9">
        <v>-4.0047631966482533E-2</v>
      </c>
      <c r="H700" s="9">
        <v>-9.7393741263683803E-2</v>
      </c>
      <c r="J700" s="9">
        <v>49.776951672862459</v>
      </c>
      <c r="K700" s="9">
        <v>0</v>
      </c>
    </row>
    <row r="701" spans="1:11">
      <c r="A701">
        <v>38</v>
      </c>
      <c r="B701">
        <v>0</v>
      </c>
      <c r="C701">
        <v>0</v>
      </c>
      <c r="E701" s="9">
        <v>671</v>
      </c>
      <c r="F701" s="9">
        <v>9.3345822896567732E-2</v>
      </c>
      <c r="G701" s="9">
        <v>-9.3345822896567732E-2</v>
      </c>
      <c r="H701" s="9">
        <v>-0.22701214720617791</v>
      </c>
      <c r="J701" s="9">
        <v>49.85130111524164</v>
      </c>
      <c r="K701" s="9">
        <v>0</v>
      </c>
    </row>
    <row r="702" spans="1:11">
      <c r="A702">
        <v>37</v>
      </c>
      <c r="B702">
        <v>1</v>
      </c>
      <c r="C702">
        <v>0</v>
      </c>
      <c r="E702" s="9">
        <v>672</v>
      </c>
      <c r="F702" s="9">
        <v>0.24435736386514256</v>
      </c>
      <c r="G702" s="9">
        <v>0.75564263613485738</v>
      </c>
      <c r="H702" s="9">
        <v>1.8376832730864274</v>
      </c>
      <c r="J702" s="9">
        <v>49.92565055762082</v>
      </c>
      <c r="K702" s="9">
        <v>0</v>
      </c>
    </row>
    <row r="703" spans="1:11">
      <c r="A703">
        <v>20</v>
      </c>
      <c r="B703">
        <v>1</v>
      </c>
      <c r="C703">
        <v>1</v>
      </c>
      <c r="E703" s="9">
        <v>673</v>
      </c>
      <c r="F703" s="9">
        <v>0.22415963796243649</v>
      </c>
      <c r="G703" s="9">
        <v>-0.22415963796243649</v>
      </c>
      <c r="H703" s="9">
        <v>-0.54514448693861439</v>
      </c>
      <c r="J703" s="9">
        <v>50.000000000000007</v>
      </c>
      <c r="K703" s="9">
        <v>0</v>
      </c>
    </row>
    <row r="704" spans="1:11">
      <c r="A704">
        <v>57</v>
      </c>
      <c r="B704">
        <v>1</v>
      </c>
      <c r="C704">
        <v>0</v>
      </c>
      <c r="E704" s="9">
        <v>674</v>
      </c>
      <c r="F704" s="9">
        <v>0.39293724257437307</v>
      </c>
      <c r="G704" s="9">
        <v>0.60706275742562688</v>
      </c>
      <c r="H704" s="9">
        <v>1.4763447980398263</v>
      </c>
      <c r="J704" s="9">
        <v>50.074349442379187</v>
      </c>
      <c r="K704" s="9">
        <v>0</v>
      </c>
    </row>
    <row r="705" spans="1:11">
      <c r="A705">
        <v>26</v>
      </c>
      <c r="B705">
        <v>0</v>
      </c>
      <c r="C705">
        <v>1</v>
      </c>
      <c r="E705" s="9">
        <v>675</v>
      </c>
      <c r="F705" s="9">
        <v>0.31542161843858951</v>
      </c>
      <c r="G705" s="9">
        <v>0.68457838156141049</v>
      </c>
      <c r="H705" s="9">
        <v>1.6648587318297687</v>
      </c>
      <c r="J705" s="9">
        <v>50.148698884758367</v>
      </c>
      <c r="K705" s="9">
        <v>0</v>
      </c>
    </row>
    <row r="706" spans="1:11">
      <c r="A706">
        <v>32</v>
      </c>
      <c r="B706">
        <v>0</v>
      </c>
      <c r="C706">
        <v>0</v>
      </c>
      <c r="E706" s="9">
        <v>676</v>
      </c>
      <c r="F706" s="9">
        <v>0.27745782889252169</v>
      </c>
      <c r="G706" s="9">
        <v>-0.27745782889252169</v>
      </c>
      <c r="H706" s="9">
        <v>-0.67476289288110847</v>
      </c>
      <c r="J706" s="9">
        <v>50.223048327137555</v>
      </c>
      <c r="K706" s="9">
        <v>0</v>
      </c>
    </row>
    <row r="707" spans="1:11">
      <c r="A707">
        <v>40</v>
      </c>
      <c r="B707">
        <v>0</v>
      </c>
      <c r="C707">
        <v>0</v>
      </c>
      <c r="E707" s="9">
        <v>677</v>
      </c>
      <c r="F707" s="9">
        <v>0.38405421075269214</v>
      </c>
      <c r="G707" s="9">
        <v>-0.38405421075269214</v>
      </c>
      <c r="H707" s="9">
        <v>-0.93399970476609684</v>
      </c>
      <c r="J707" s="9">
        <v>50.297397769516735</v>
      </c>
      <c r="K707" s="9">
        <v>0</v>
      </c>
    </row>
    <row r="708" spans="1:11">
      <c r="A708">
        <v>27</v>
      </c>
      <c r="B708">
        <v>1</v>
      </c>
      <c r="C708">
        <v>0</v>
      </c>
      <c r="E708" s="9">
        <v>678</v>
      </c>
      <c r="F708" s="9">
        <v>8.4462791074886856E-2</v>
      </c>
      <c r="G708" s="9">
        <v>-8.4462791074886856E-2</v>
      </c>
      <c r="H708" s="9">
        <v>-0.20540907954909554</v>
      </c>
      <c r="J708" s="9">
        <v>50.371747211895915</v>
      </c>
      <c r="K708" s="9">
        <v>0</v>
      </c>
    </row>
    <row r="709" spans="1:11">
      <c r="A709">
        <v>46</v>
      </c>
      <c r="B709">
        <v>0</v>
      </c>
      <c r="C709">
        <v>0</v>
      </c>
      <c r="E709" s="9">
        <v>679</v>
      </c>
      <c r="F709" s="9">
        <v>0.14664401382665299</v>
      </c>
      <c r="G709" s="9">
        <v>-0.14664401382665299</v>
      </c>
      <c r="H709" s="9">
        <v>-0.35663055314867215</v>
      </c>
      <c r="J709" s="9">
        <v>50.446096654275095</v>
      </c>
      <c r="K709" s="9">
        <v>0</v>
      </c>
    </row>
    <row r="710" spans="1:11">
      <c r="A710">
        <v>38</v>
      </c>
      <c r="B710">
        <v>1</v>
      </c>
      <c r="C710">
        <v>0</v>
      </c>
      <c r="E710" s="9">
        <v>680</v>
      </c>
      <c r="F710" s="9">
        <v>0.36628814710933044</v>
      </c>
      <c r="G710" s="9">
        <v>-0.36628814710933044</v>
      </c>
      <c r="H710" s="9">
        <v>-0.89079356945193222</v>
      </c>
      <c r="J710" s="9">
        <v>50.520446096654283</v>
      </c>
      <c r="K710" s="9">
        <v>0</v>
      </c>
    </row>
    <row r="711" spans="1:11">
      <c r="A711">
        <v>43</v>
      </c>
      <c r="B711">
        <v>1</v>
      </c>
      <c r="C711">
        <v>0</v>
      </c>
      <c r="E711" s="9">
        <v>681</v>
      </c>
      <c r="F711" s="9">
        <v>0.3420707139036322</v>
      </c>
      <c r="G711" s="9">
        <v>-0.3420707139036322</v>
      </c>
      <c r="H711" s="9">
        <v>-0.83189804160448422</v>
      </c>
      <c r="J711" s="9">
        <v>50.594795539033463</v>
      </c>
      <c r="K711" s="9">
        <v>0</v>
      </c>
    </row>
    <row r="712" spans="1:11">
      <c r="A712">
        <v>28</v>
      </c>
      <c r="B712">
        <v>0</v>
      </c>
      <c r="C712">
        <v>0</v>
      </c>
      <c r="E712" s="9">
        <v>682</v>
      </c>
      <c r="F712" s="9">
        <v>0.17974447885403211</v>
      </c>
      <c r="G712" s="9">
        <v>-0.17974447885403211</v>
      </c>
      <c r="H712" s="9">
        <v>-0.43712914865320246</v>
      </c>
      <c r="J712" s="9">
        <v>50.669144981412643</v>
      </c>
      <c r="K712" s="9">
        <v>0</v>
      </c>
    </row>
    <row r="713" spans="1:11">
      <c r="A713">
        <v>27</v>
      </c>
      <c r="B713">
        <v>0</v>
      </c>
      <c r="C713">
        <v>1</v>
      </c>
      <c r="E713" s="9">
        <v>683</v>
      </c>
      <c r="F713" s="9">
        <v>4.8930663788163353E-2</v>
      </c>
      <c r="G713" s="9">
        <v>-4.8930663788163353E-2</v>
      </c>
      <c r="H713" s="9">
        <v>-0.11899680892076604</v>
      </c>
      <c r="J713" s="9">
        <v>50.743494423791823</v>
      </c>
      <c r="K713" s="9">
        <v>0</v>
      </c>
    </row>
    <row r="714" spans="1:11">
      <c r="A714">
        <v>37</v>
      </c>
      <c r="B714">
        <v>0</v>
      </c>
      <c r="C714">
        <v>0</v>
      </c>
      <c r="E714" s="9">
        <v>684</v>
      </c>
      <c r="F714" s="9">
        <v>0.35983677754699395</v>
      </c>
      <c r="G714" s="9">
        <v>0.64016322245300605</v>
      </c>
      <c r="H714" s="9">
        <v>1.5568433935443566</v>
      </c>
      <c r="J714" s="9">
        <v>50.81784386617101</v>
      </c>
      <c r="K714" s="9">
        <v>0</v>
      </c>
    </row>
    <row r="715" spans="1:11">
      <c r="A715">
        <v>40</v>
      </c>
      <c r="B715">
        <v>1</v>
      </c>
      <c r="C715">
        <v>0</v>
      </c>
      <c r="E715" s="9">
        <v>685</v>
      </c>
      <c r="F715" s="9">
        <v>0.42846936986109657</v>
      </c>
      <c r="G715" s="9">
        <v>0.57153063013890337</v>
      </c>
      <c r="H715" s="9">
        <v>1.3899325274114966</v>
      </c>
      <c r="J715" s="9">
        <v>50.892193308550191</v>
      </c>
      <c r="K715" s="9">
        <v>0</v>
      </c>
    </row>
    <row r="716" spans="1:11">
      <c r="A716">
        <v>20</v>
      </c>
      <c r="B716">
        <v>0</v>
      </c>
      <c r="C716">
        <v>0</v>
      </c>
      <c r="E716" s="9">
        <v>686</v>
      </c>
      <c r="F716" s="9">
        <v>0.25324039568682344</v>
      </c>
      <c r="G716" s="9">
        <v>-0.25324039568682344</v>
      </c>
      <c r="H716" s="9">
        <v>-0.61586736503366046</v>
      </c>
      <c r="J716" s="9">
        <v>50.966542750929371</v>
      </c>
      <c r="K716" s="9">
        <v>0</v>
      </c>
    </row>
    <row r="717" spans="1:11">
      <c r="A717">
        <v>45</v>
      </c>
      <c r="B717">
        <v>0</v>
      </c>
      <c r="C717">
        <v>0</v>
      </c>
      <c r="E717" s="9">
        <v>687</v>
      </c>
      <c r="F717" s="9">
        <v>0.32430465026027044</v>
      </c>
      <c r="G717" s="9">
        <v>-0.32430465026027044</v>
      </c>
      <c r="H717" s="9">
        <v>-0.78869190629031949</v>
      </c>
      <c r="J717" s="9">
        <v>51.040892193308558</v>
      </c>
      <c r="K717" s="9">
        <v>0</v>
      </c>
    </row>
    <row r="718" spans="1:11">
      <c r="A718">
        <v>49</v>
      </c>
      <c r="B718">
        <v>0</v>
      </c>
      <c r="C718">
        <v>0</v>
      </c>
      <c r="E718" s="9">
        <v>688</v>
      </c>
      <c r="F718" s="9">
        <v>5.7813695609844284E-2</v>
      </c>
      <c r="G718" s="9">
        <v>-5.7813695609844284E-2</v>
      </c>
      <c r="H718" s="9">
        <v>-0.14059987657784856</v>
      </c>
      <c r="J718" s="9">
        <v>51.115241635687738</v>
      </c>
      <c r="K718" s="9">
        <v>0</v>
      </c>
    </row>
    <row r="719" spans="1:11">
      <c r="A719">
        <v>38</v>
      </c>
      <c r="B719">
        <v>0</v>
      </c>
      <c r="C719">
        <v>0</v>
      </c>
      <c r="E719" s="9">
        <v>689</v>
      </c>
      <c r="F719" s="9">
        <v>0.17329310929169561</v>
      </c>
      <c r="G719" s="9">
        <v>-0.17329310929169561</v>
      </c>
      <c r="H719" s="9">
        <v>-0.42143975611991924</v>
      </c>
      <c r="J719" s="9">
        <v>51.189591078066918</v>
      </c>
      <c r="K719" s="9">
        <v>0</v>
      </c>
    </row>
    <row r="720" spans="1:11">
      <c r="A720">
        <v>20</v>
      </c>
      <c r="B720">
        <v>0</v>
      </c>
      <c r="C720">
        <v>1</v>
      </c>
      <c r="E720" s="9">
        <v>690</v>
      </c>
      <c r="F720" s="9">
        <v>0.12887795018329123</v>
      </c>
      <c r="G720" s="9">
        <v>-0.12887795018329123</v>
      </c>
      <c r="H720" s="9">
        <v>-0.31342441783450742</v>
      </c>
      <c r="J720" s="9">
        <v>51.263940520446099</v>
      </c>
      <c r="K720" s="9">
        <v>0</v>
      </c>
    </row>
    <row r="721" spans="1:11">
      <c r="A721">
        <v>44</v>
      </c>
      <c r="B721">
        <v>1</v>
      </c>
      <c r="C721">
        <v>0</v>
      </c>
      <c r="E721" s="9">
        <v>691</v>
      </c>
      <c r="F721" s="9">
        <v>0.33318768208195126</v>
      </c>
      <c r="G721" s="9">
        <v>-0.33318768208195126</v>
      </c>
      <c r="H721" s="9">
        <v>-0.81029497394740169</v>
      </c>
      <c r="J721" s="9">
        <v>51.338289962825286</v>
      </c>
      <c r="K721" s="9">
        <v>0</v>
      </c>
    </row>
    <row r="722" spans="1:11">
      <c r="A722">
        <v>23</v>
      </c>
      <c r="B722">
        <v>1</v>
      </c>
      <c r="C722">
        <v>1</v>
      </c>
      <c r="E722" s="9">
        <v>692</v>
      </c>
      <c r="F722" s="9">
        <v>0.38405421075269214</v>
      </c>
      <c r="G722" s="9">
        <v>-0.38405421075269214</v>
      </c>
      <c r="H722" s="9">
        <v>-0.93399970476609684</v>
      </c>
      <c r="J722" s="9">
        <v>51.412639405204466</v>
      </c>
      <c r="K722" s="9">
        <v>0</v>
      </c>
    </row>
    <row r="723" spans="1:11">
      <c r="A723">
        <v>54</v>
      </c>
      <c r="B723">
        <v>1</v>
      </c>
      <c r="C723">
        <v>0</v>
      </c>
      <c r="E723" s="9">
        <v>693</v>
      </c>
      <c r="F723" s="9">
        <v>0.10222885471824861</v>
      </c>
      <c r="G723" s="9">
        <v>-0.10222885471824861</v>
      </c>
      <c r="H723" s="9">
        <v>-0.24861521486326027</v>
      </c>
      <c r="J723" s="9">
        <v>51.486988847583646</v>
      </c>
      <c r="K723" s="9">
        <v>0</v>
      </c>
    </row>
    <row r="724" spans="1:11">
      <c r="A724">
        <v>29</v>
      </c>
      <c r="B724">
        <v>0</v>
      </c>
      <c r="C724">
        <v>0</v>
      </c>
      <c r="E724" s="9">
        <v>694</v>
      </c>
      <c r="F724" s="9">
        <v>4.8930663788163353E-2</v>
      </c>
      <c r="G724" s="9">
        <v>-4.8930663788163353E-2</v>
      </c>
      <c r="H724" s="9">
        <v>-0.11899680892076604</v>
      </c>
      <c r="J724" s="9">
        <v>51.561338289962833</v>
      </c>
      <c r="K724" s="9">
        <v>0</v>
      </c>
    </row>
    <row r="725" spans="1:11">
      <c r="A725">
        <v>30</v>
      </c>
      <c r="B725">
        <v>1</v>
      </c>
      <c r="C725">
        <v>0</v>
      </c>
      <c r="E725" s="9">
        <v>695</v>
      </c>
      <c r="F725" s="9">
        <v>0.19751054249739386</v>
      </c>
      <c r="G725" s="9">
        <v>0.80248945750260614</v>
      </c>
      <c r="H725" s="9">
        <v>1.9516122864956384</v>
      </c>
      <c r="J725" s="9">
        <v>51.635687732342014</v>
      </c>
      <c r="K725" s="9">
        <v>0</v>
      </c>
    </row>
    <row r="726" spans="1:11">
      <c r="A726">
        <v>38</v>
      </c>
      <c r="B726">
        <v>1</v>
      </c>
      <c r="C726">
        <v>1</v>
      </c>
      <c r="E726" s="9">
        <v>696</v>
      </c>
      <c r="F726" s="9">
        <v>0.11999491836161036</v>
      </c>
      <c r="G726" s="9">
        <v>-0.11999491836161036</v>
      </c>
      <c r="H726" s="9">
        <v>-0.291821350177425</v>
      </c>
      <c r="J726" s="9">
        <v>51.710037174721194</v>
      </c>
      <c r="K726" s="9">
        <v>0</v>
      </c>
    </row>
    <row r="727" spans="1:11">
      <c r="A727">
        <v>26</v>
      </c>
      <c r="B727">
        <v>0</v>
      </c>
      <c r="C727">
        <v>0</v>
      </c>
      <c r="E727" s="9">
        <v>697</v>
      </c>
      <c r="F727" s="9">
        <v>0.21770826840009994</v>
      </c>
      <c r="G727" s="9">
        <v>-0.21770826840009994</v>
      </c>
      <c r="H727" s="9">
        <v>-0.52945509440533101</v>
      </c>
      <c r="J727" s="9">
        <v>51.784386617100374</v>
      </c>
      <c r="K727" s="9">
        <v>0</v>
      </c>
    </row>
    <row r="728" spans="1:11">
      <c r="A728">
        <v>34</v>
      </c>
      <c r="B728">
        <v>1</v>
      </c>
      <c r="C728">
        <v>1</v>
      </c>
      <c r="E728" s="9">
        <v>698</v>
      </c>
      <c r="F728" s="9">
        <v>0.29522389253588344</v>
      </c>
      <c r="G728" s="9">
        <v>-0.29522389253588344</v>
      </c>
      <c r="H728" s="9">
        <v>-0.7179690281952732</v>
      </c>
      <c r="J728" s="9">
        <v>51.858736059479561</v>
      </c>
      <c r="K728" s="9">
        <v>0</v>
      </c>
    </row>
    <row r="729" spans="1:11">
      <c r="A729">
        <v>28</v>
      </c>
      <c r="B729">
        <v>1</v>
      </c>
      <c r="C729">
        <v>1</v>
      </c>
      <c r="E729" s="9">
        <v>699</v>
      </c>
      <c r="F729" s="9">
        <v>0.44623543350445827</v>
      </c>
      <c r="G729" s="9">
        <v>0.55376456649554173</v>
      </c>
      <c r="H729" s="9">
        <v>1.3467263920973322</v>
      </c>
      <c r="J729" s="9">
        <v>51.933085501858741</v>
      </c>
      <c r="K729" s="9">
        <v>0</v>
      </c>
    </row>
    <row r="730" spans="1:11">
      <c r="A730">
        <v>60</v>
      </c>
      <c r="B730">
        <v>0</v>
      </c>
      <c r="C730">
        <v>0</v>
      </c>
      <c r="E730" s="9">
        <v>700</v>
      </c>
      <c r="F730" s="9">
        <v>0.11756325610226598</v>
      </c>
      <c r="G730" s="9">
        <v>-0.11756325610226598</v>
      </c>
      <c r="H730" s="9">
        <v>-0.28590767505362585</v>
      </c>
      <c r="J730" s="9">
        <v>52.007434944237922</v>
      </c>
      <c r="K730" s="9">
        <v>0</v>
      </c>
    </row>
    <row r="731" spans="1:11">
      <c r="A731">
        <v>55</v>
      </c>
      <c r="B731">
        <v>0</v>
      </c>
      <c r="C731">
        <v>0</v>
      </c>
      <c r="E731" s="9">
        <v>701</v>
      </c>
      <c r="F731" s="9">
        <v>0.32430465026027044</v>
      </c>
      <c r="G731" s="9">
        <v>0.67569534973972956</v>
      </c>
      <c r="H731" s="9">
        <v>1.6432556641726863</v>
      </c>
      <c r="J731" s="9">
        <v>52.081784386617109</v>
      </c>
      <c r="K731" s="9">
        <v>0</v>
      </c>
    </row>
    <row r="732" spans="1:11">
      <c r="A732">
        <v>37</v>
      </c>
      <c r="B732">
        <v>1</v>
      </c>
      <c r="C732">
        <v>0</v>
      </c>
      <c r="E732" s="9">
        <v>702</v>
      </c>
      <c r="F732" s="9">
        <v>0.27100645933018519</v>
      </c>
      <c r="G732" s="9">
        <v>-0.27100645933018519</v>
      </c>
      <c r="H732" s="9">
        <v>-0.65907350034782519</v>
      </c>
      <c r="J732" s="9">
        <v>52.156133828996289</v>
      </c>
      <c r="K732" s="9">
        <v>0</v>
      </c>
    </row>
    <row r="733" spans="1:11">
      <c r="A733">
        <v>48</v>
      </c>
      <c r="B733">
        <v>1</v>
      </c>
      <c r="C733">
        <v>0</v>
      </c>
      <c r="E733" s="9">
        <v>703</v>
      </c>
      <c r="F733" s="9">
        <v>0.19994220475673818</v>
      </c>
      <c r="G733" s="9">
        <v>-0.19994220475673818</v>
      </c>
      <c r="H733" s="9">
        <v>-0.48624895909116622</v>
      </c>
      <c r="J733" s="9">
        <v>52.230483271375469</v>
      </c>
      <c r="K733" s="9">
        <v>0</v>
      </c>
    </row>
    <row r="734" spans="1:11">
      <c r="A734">
        <v>21</v>
      </c>
      <c r="B734">
        <v>1</v>
      </c>
      <c r="C734">
        <v>1</v>
      </c>
      <c r="E734" s="9">
        <v>704</v>
      </c>
      <c r="F734" s="9">
        <v>0.38405421075269214</v>
      </c>
      <c r="G734" s="9">
        <v>-0.38405421075269214</v>
      </c>
      <c r="H734" s="9">
        <v>-0.93399970476609684</v>
      </c>
      <c r="J734" s="9">
        <v>52.304832713754649</v>
      </c>
      <c r="K734" s="9">
        <v>0</v>
      </c>
    </row>
    <row r="735" spans="1:11">
      <c r="A735">
        <v>21</v>
      </c>
      <c r="B735">
        <v>0</v>
      </c>
      <c r="C735">
        <v>1</v>
      </c>
      <c r="E735" s="9">
        <v>705</v>
      </c>
      <c r="F735" s="9">
        <v>0.14664401382665299</v>
      </c>
      <c r="G735" s="9">
        <v>-0.14664401382665299</v>
      </c>
      <c r="H735" s="9">
        <v>-0.35663055314867215</v>
      </c>
      <c r="J735" s="9">
        <v>52.379182156133837</v>
      </c>
      <c r="K735" s="9">
        <v>0</v>
      </c>
    </row>
    <row r="736" spans="1:11">
      <c r="A736">
        <v>41</v>
      </c>
      <c r="B736">
        <v>1</v>
      </c>
      <c r="C736">
        <v>0</v>
      </c>
      <c r="E736" s="9">
        <v>706</v>
      </c>
      <c r="F736" s="9">
        <v>0.28634086071420256</v>
      </c>
      <c r="G736" s="9">
        <v>-0.28634086071420256</v>
      </c>
      <c r="H736" s="9">
        <v>-0.69636596053819078</v>
      </c>
      <c r="J736" s="9">
        <v>52.453531598513017</v>
      </c>
      <c r="K736" s="9">
        <v>0</v>
      </c>
    </row>
    <row r="737" spans="1:11">
      <c r="A737">
        <v>30</v>
      </c>
      <c r="B737">
        <v>1</v>
      </c>
      <c r="C737">
        <v>0</v>
      </c>
      <c r="E737" s="9">
        <v>707</v>
      </c>
      <c r="F737" s="9">
        <v>0.24192570160579824</v>
      </c>
      <c r="G737" s="9">
        <v>-0.24192570160579824</v>
      </c>
      <c r="H737" s="9">
        <v>-0.58835062225277912</v>
      </c>
      <c r="J737" s="9">
        <v>52.527881040892197</v>
      </c>
      <c r="K737" s="9">
        <v>0</v>
      </c>
    </row>
    <row r="738" spans="1:11">
      <c r="A738">
        <v>56</v>
      </c>
      <c r="B738">
        <v>0</v>
      </c>
      <c r="C738">
        <v>1</v>
      </c>
      <c r="E738" s="9">
        <v>708</v>
      </c>
      <c r="F738" s="9">
        <v>0.30653858661690869</v>
      </c>
      <c r="G738" s="9">
        <v>-0.30653858661690869</v>
      </c>
      <c r="H738" s="9">
        <v>-0.74548577097615476</v>
      </c>
      <c r="J738" s="9">
        <v>52.602230483271377</v>
      </c>
      <c r="K738" s="9">
        <v>0</v>
      </c>
    </row>
    <row r="739" spans="1:11">
      <c r="A739">
        <v>41</v>
      </c>
      <c r="B739">
        <v>1</v>
      </c>
      <c r="C739">
        <v>0</v>
      </c>
      <c r="E739" s="9">
        <v>709</v>
      </c>
      <c r="F739" s="9">
        <v>0.31542161843858951</v>
      </c>
      <c r="G739" s="9">
        <v>0.68457838156141049</v>
      </c>
      <c r="H739" s="9">
        <v>1.6648587318297687</v>
      </c>
      <c r="J739" s="9">
        <v>52.676579925650564</v>
      </c>
      <c r="K739" s="9">
        <v>0</v>
      </c>
    </row>
    <row r="740" spans="1:11">
      <c r="A740">
        <v>21</v>
      </c>
      <c r="B740">
        <v>1</v>
      </c>
      <c r="C740">
        <v>1</v>
      </c>
      <c r="E740" s="9">
        <v>710</v>
      </c>
      <c r="F740" s="9">
        <v>0.22659130022178081</v>
      </c>
      <c r="G740" s="9">
        <v>-0.22659130022178081</v>
      </c>
      <c r="H740" s="9">
        <v>-0.55105816206241331</v>
      </c>
      <c r="J740" s="9">
        <v>52.750929368029745</v>
      </c>
      <c r="K740" s="9">
        <v>0</v>
      </c>
    </row>
    <row r="741" spans="1:11">
      <c r="A741">
        <v>46</v>
      </c>
      <c r="B741">
        <v>1</v>
      </c>
      <c r="C741">
        <v>0</v>
      </c>
      <c r="E741" s="9">
        <v>711</v>
      </c>
      <c r="F741" s="9">
        <v>0.26857479707084081</v>
      </c>
      <c r="G741" s="9">
        <v>-0.26857479707084081</v>
      </c>
      <c r="H741" s="9">
        <v>-0.65315982522402605</v>
      </c>
      <c r="J741" s="9">
        <v>52.825278810408925</v>
      </c>
      <c r="K741" s="9">
        <v>0</v>
      </c>
    </row>
    <row r="742" spans="1:11">
      <c r="A742">
        <v>56</v>
      </c>
      <c r="B742">
        <v>0</v>
      </c>
      <c r="C742">
        <v>0</v>
      </c>
      <c r="E742" s="9">
        <v>712</v>
      </c>
      <c r="F742" s="9">
        <v>0.37760284119035564</v>
      </c>
      <c r="G742" s="9">
        <v>-0.37760284119035564</v>
      </c>
      <c r="H742" s="9">
        <v>-0.91831031223281356</v>
      </c>
      <c r="J742" s="9">
        <v>52.899628252788112</v>
      </c>
      <c r="K742" s="9">
        <v>0</v>
      </c>
    </row>
    <row r="743" spans="1:11">
      <c r="A743">
        <v>37</v>
      </c>
      <c r="B743">
        <v>0</v>
      </c>
      <c r="C743">
        <v>0</v>
      </c>
      <c r="E743" s="9">
        <v>713</v>
      </c>
      <c r="F743" s="9">
        <v>0.15552704564833386</v>
      </c>
      <c r="G743" s="9">
        <v>-0.15552704564833386</v>
      </c>
      <c r="H743" s="9">
        <v>-0.37823362080575451</v>
      </c>
      <c r="J743" s="9">
        <v>52.973977695167292</v>
      </c>
      <c r="K743" s="9">
        <v>0</v>
      </c>
    </row>
    <row r="744" spans="1:11">
      <c r="A744">
        <v>21</v>
      </c>
      <c r="B744">
        <v>1</v>
      </c>
      <c r="C744">
        <v>0</v>
      </c>
      <c r="E744" s="9">
        <v>714</v>
      </c>
      <c r="F744" s="9">
        <v>0.11999491836161036</v>
      </c>
      <c r="G744" s="9">
        <v>-0.11999491836161036</v>
      </c>
      <c r="H744" s="9">
        <v>-0.291821350177425</v>
      </c>
      <c r="J744" s="9">
        <v>53.048327137546472</v>
      </c>
      <c r="K744" s="9">
        <v>0</v>
      </c>
    </row>
    <row r="745" spans="1:11">
      <c r="A745">
        <v>59</v>
      </c>
      <c r="B745">
        <v>1</v>
      </c>
      <c r="C745">
        <v>0</v>
      </c>
      <c r="E745" s="9">
        <v>715</v>
      </c>
      <c r="F745" s="9">
        <v>0.21770826840009994</v>
      </c>
      <c r="G745" s="9">
        <v>-0.21770826840009994</v>
      </c>
      <c r="H745" s="9">
        <v>-0.52945509440533101</v>
      </c>
      <c r="J745" s="9">
        <v>53.122676579925653</v>
      </c>
      <c r="K745" s="9">
        <v>0</v>
      </c>
    </row>
    <row r="746" spans="1:11">
      <c r="A746">
        <v>54</v>
      </c>
      <c r="B746">
        <v>0</v>
      </c>
      <c r="C746">
        <v>0</v>
      </c>
      <c r="E746" s="9">
        <v>716</v>
      </c>
      <c r="F746" s="9">
        <v>0.37760284119035564</v>
      </c>
      <c r="G746" s="9">
        <v>0.62239715880964441</v>
      </c>
      <c r="H746" s="9">
        <v>1.5136372582301922</v>
      </c>
      <c r="J746" s="9">
        <v>53.19702602230484</v>
      </c>
      <c r="K746" s="9">
        <v>0</v>
      </c>
    </row>
    <row r="747" spans="1:11">
      <c r="A747">
        <v>48</v>
      </c>
      <c r="B747">
        <v>1</v>
      </c>
      <c r="C747">
        <v>0</v>
      </c>
      <c r="E747" s="9">
        <v>717</v>
      </c>
      <c r="F747" s="9">
        <v>0.23304266978411736</v>
      </c>
      <c r="G747" s="9">
        <v>-0.23304266978411736</v>
      </c>
      <c r="H747" s="9">
        <v>-0.5667475545956967</v>
      </c>
      <c r="J747" s="9">
        <v>53.27137546468402</v>
      </c>
      <c r="K747" s="9">
        <v>0</v>
      </c>
    </row>
    <row r="748" spans="1:11">
      <c r="A748">
        <v>48</v>
      </c>
      <c r="B748">
        <v>0</v>
      </c>
      <c r="C748">
        <v>0</v>
      </c>
      <c r="E748" s="9">
        <v>718</v>
      </c>
      <c r="F748" s="9">
        <v>0.41958633803941564</v>
      </c>
      <c r="G748" s="9">
        <v>0.58041366196058441</v>
      </c>
      <c r="H748" s="9">
        <v>1.4115355950685795</v>
      </c>
      <c r="J748" s="9">
        <v>53.3457249070632</v>
      </c>
      <c r="K748" s="9">
        <v>0</v>
      </c>
    </row>
    <row r="749" spans="1:11">
      <c r="A749">
        <v>31</v>
      </c>
      <c r="B749">
        <v>1</v>
      </c>
      <c r="C749">
        <v>0</v>
      </c>
      <c r="E749" s="9">
        <v>719</v>
      </c>
      <c r="F749" s="9">
        <v>0.14421235156730861</v>
      </c>
      <c r="G749" s="9">
        <v>-0.14421235156730861</v>
      </c>
      <c r="H749" s="9">
        <v>-0.350716878024873</v>
      </c>
      <c r="J749" s="9">
        <v>53.420074349442388</v>
      </c>
      <c r="K749" s="9">
        <v>0</v>
      </c>
    </row>
    <row r="750" spans="1:11">
      <c r="A750">
        <v>38</v>
      </c>
      <c r="B750">
        <v>0</v>
      </c>
      <c r="C750">
        <v>0</v>
      </c>
      <c r="E750" s="9">
        <v>720</v>
      </c>
      <c r="F750" s="9">
        <v>0.29765555479522782</v>
      </c>
      <c r="G750" s="9">
        <v>-0.29765555479522782</v>
      </c>
      <c r="H750" s="9">
        <v>-0.72388270331907234</v>
      </c>
      <c r="J750" s="9">
        <v>53.494423791821568</v>
      </c>
      <c r="K750" s="9">
        <v>0</v>
      </c>
    </row>
    <row r="751" spans="1:11">
      <c r="A751">
        <v>29</v>
      </c>
      <c r="B751">
        <v>1</v>
      </c>
      <c r="C751">
        <v>1</v>
      </c>
      <c r="E751" s="9">
        <v>721</v>
      </c>
      <c r="F751" s="9">
        <v>0.35740511528764957</v>
      </c>
      <c r="G751" s="9">
        <v>-0.35740511528764957</v>
      </c>
      <c r="H751" s="9">
        <v>-0.8691905017948498</v>
      </c>
      <c r="J751" s="9">
        <v>53.568773234200748</v>
      </c>
      <c r="K751" s="9">
        <v>0</v>
      </c>
    </row>
    <row r="752" spans="1:11">
      <c r="A752">
        <v>24</v>
      </c>
      <c r="B752">
        <v>0</v>
      </c>
      <c r="C752">
        <v>0</v>
      </c>
      <c r="E752" s="9">
        <v>722</v>
      </c>
      <c r="F752" s="9">
        <v>0.28634086071420256</v>
      </c>
      <c r="G752" s="9">
        <v>0.71365913928579738</v>
      </c>
      <c r="H752" s="9">
        <v>1.7355816099248147</v>
      </c>
      <c r="J752" s="9">
        <v>53.643122676579928</v>
      </c>
      <c r="K752" s="9">
        <v>0</v>
      </c>
    </row>
    <row r="753" spans="1:11">
      <c r="A753">
        <v>28</v>
      </c>
      <c r="B753">
        <v>0</v>
      </c>
      <c r="C753">
        <v>1</v>
      </c>
      <c r="E753" s="9">
        <v>723</v>
      </c>
      <c r="F753" s="9">
        <v>0.32430465026027044</v>
      </c>
      <c r="G753" s="9">
        <v>-0.32430465026027044</v>
      </c>
      <c r="H753" s="9">
        <v>-0.78869190629031949</v>
      </c>
      <c r="J753" s="9">
        <v>53.717472118959115</v>
      </c>
      <c r="K753" s="9">
        <v>0</v>
      </c>
    </row>
    <row r="754" spans="1:11">
      <c r="A754">
        <v>27</v>
      </c>
      <c r="B754">
        <v>0</v>
      </c>
      <c r="C754">
        <v>0</v>
      </c>
      <c r="E754" s="9">
        <v>724</v>
      </c>
      <c r="F754" s="9">
        <v>0.32187298800092606</v>
      </c>
      <c r="G754" s="9">
        <v>0.67812701199907388</v>
      </c>
      <c r="H754" s="9">
        <v>1.6491693392964852</v>
      </c>
      <c r="J754" s="9">
        <v>53.791821561338296</v>
      </c>
      <c r="K754" s="9">
        <v>0</v>
      </c>
    </row>
    <row r="755" spans="1:11">
      <c r="A755">
        <v>53</v>
      </c>
      <c r="B755">
        <v>1</v>
      </c>
      <c r="C755">
        <v>0</v>
      </c>
      <c r="E755" s="9">
        <v>725</v>
      </c>
      <c r="F755" s="9">
        <v>0.37517117893101132</v>
      </c>
      <c r="G755" s="9">
        <v>0.62482882106898874</v>
      </c>
      <c r="H755" s="9">
        <v>1.5195509333539912</v>
      </c>
      <c r="J755" s="9">
        <v>53.866171003717476</v>
      </c>
      <c r="K755" s="9">
        <v>0</v>
      </c>
    </row>
    <row r="756" spans="1:11">
      <c r="A756">
        <v>29</v>
      </c>
      <c r="B756">
        <v>0</v>
      </c>
      <c r="C756">
        <v>0</v>
      </c>
      <c r="E756" s="9">
        <v>726</v>
      </c>
      <c r="F756" s="9">
        <v>2.2281568323120782E-2</v>
      </c>
      <c r="G756" s="9">
        <v>-2.2281568323120782E-2</v>
      </c>
      <c r="H756" s="9">
        <v>-5.4187605949519053E-2</v>
      </c>
      <c r="J756" s="9">
        <v>53.940520446096656</v>
      </c>
      <c r="K756" s="9">
        <v>0</v>
      </c>
    </row>
    <row r="757" spans="1:11">
      <c r="A757">
        <v>40</v>
      </c>
      <c r="B757">
        <v>0</v>
      </c>
      <c r="C757">
        <v>1</v>
      </c>
      <c r="E757" s="9">
        <v>727</v>
      </c>
      <c r="F757" s="9">
        <v>6.6696727431525105E-2</v>
      </c>
      <c r="G757" s="9">
        <v>-6.6696727431525105E-2</v>
      </c>
      <c r="H757" s="9">
        <v>-0.16220294423493078</v>
      </c>
      <c r="J757" s="9">
        <v>54.014869888475843</v>
      </c>
      <c r="K757" s="9">
        <v>0</v>
      </c>
    </row>
    <row r="758" spans="1:11">
      <c r="A758">
        <v>33</v>
      </c>
      <c r="B758">
        <v>0</v>
      </c>
      <c r="C758">
        <v>0</v>
      </c>
      <c r="E758" s="9">
        <v>728</v>
      </c>
      <c r="F758" s="9">
        <v>0.29522389253588344</v>
      </c>
      <c r="G758" s="9">
        <v>-0.29522389253588344</v>
      </c>
      <c r="H758" s="9">
        <v>-0.7179690281952732</v>
      </c>
      <c r="J758" s="9">
        <v>54.089219330855023</v>
      </c>
      <c r="K758" s="9">
        <v>0</v>
      </c>
    </row>
    <row r="759" spans="1:11">
      <c r="A759">
        <v>25</v>
      </c>
      <c r="B759">
        <v>1</v>
      </c>
      <c r="C759">
        <v>0</v>
      </c>
      <c r="E759" s="9">
        <v>729</v>
      </c>
      <c r="F759" s="9">
        <v>0.19751054249739386</v>
      </c>
      <c r="G759" s="9">
        <v>-0.19751054249739386</v>
      </c>
      <c r="H759" s="9">
        <v>-0.48033528396736724</v>
      </c>
      <c r="J759" s="9">
        <v>54.163568773234203</v>
      </c>
      <c r="K759" s="9">
        <v>0</v>
      </c>
    </row>
    <row r="760" spans="1:11">
      <c r="A760">
        <v>32</v>
      </c>
      <c r="B760">
        <v>0</v>
      </c>
      <c r="C760">
        <v>0</v>
      </c>
      <c r="E760" s="9">
        <v>730</v>
      </c>
      <c r="F760" s="9">
        <v>0.43735240168277739</v>
      </c>
      <c r="G760" s="9">
        <v>0.56264759831722255</v>
      </c>
      <c r="H760" s="9">
        <v>1.3683294597544144</v>
      </c>
      <c r="J760" s="9">
        <v>54.237918215613391</v>
      </c>
      <c r="K760" s="9">
        <v>0</v>
      </c>
    </row>
    <row r="761" spans="1:11">
      <c r="A761">
        <v>49</v>
      </c>
      <c r="B761">
        <v>1</v>
      </c>
      <c r="C761">
        <v>0</v>
      </c>
      <c r="E761" s="9">
        <v>731</v>
      </c>
      <c r="F761" s="9">
        <v>0.36871980936867477</v>
      </c>
      <c r="G761" s="9">
        <v>0.63128019063132523</v>
      </c>
      <c r="H761" s="9">
        <v>1.5352403258872744</v>
      </c>
      <c r="J761" s="9">
        <v>54.312267657992571</v>
      </c>
      <c r="K761" s="9">
        <v>0</v>
      </c>
    </row>
    <row r="762" spans="1:11">
      <c r="A762">
        <v>24</v>
      </c>
      <c r="B762">
        <v>0</v>
      </c>
      <c r="C762">
        <v>0</v>
      </c>
      <c r="E762" s="9">
        <v>732</v>
      </c>
      <c r="F762" s="9">
        <v>0.25969176524915999</v>
      </c>
      <c r="G762" s="9">
        <v>-0.25969176524915999</v>
      </c>
      <c r="H762" s="9">
        <v>-0.63155675756694385</v>
      </c>
      <c r="J762" s="9">
        <v>54.386617100371751</v>
      </c>
      <c r="K762" s="9">
        <v>0</v>
      </c>
    </row>
    <row r="763" spans="1:11">
      <c r="A763">
        <v>51</v>
      </c>
      <c r="B763">
        <v>1</v>
      </c>
      <c r="C763">
        <v>1</v>
      </c>
      <c r="E763" s="9">
        <v>733</v>
      </c>
      <c r="F763" s="9">
        <v>0.35740511528764957</v>
      </c>
      <c r="G763" s="9">
        <v>-0.35740511528764957</v>
      </c>
      <c r="H763" s="9">
        <v>-0.8691905017948498</v>
      </c>
      <c r="J763" s="9">
        <v>54.460966542750931</v>
      </c>
      <c r="K763" s="9">
        <v>0</v>
      </c>
    </row>
    <row r="764" spans="1:11">
      <c r="A764">
        <v>47</v>
      </c>
      <c r="B764">
        <v>0</v>
      </c>
      <c r="C764">
        <v>0</v>
      </c>
      <c r="E764" s="9">
        <v>734</v>
      </c>
      <c r="F764" s="9">
        <v>5.7813695609844284E-2</v>
      </c>
      <c r="G764" s="9">
        <v>0.94218630439015572</v>
      </c>
      <c r="H764" s="9">
        <v>2.2913476938851574</v>
      </c>
      <c r="J764" s="9">
        <v>54.535315985130119</v>
      </c>
      <c r="K764" s="9">
        <v>0</v>
      </c>
    </row>
    <row r="765" spans="1:11">
      <c r="A765">
        <v>55</v>
      </c>
      <c r="B765">
        <v>0</v>
      </c>
      <c r="C765">
        <v>0</v>
      </c>
      <c r="E765" s="9">
        <v>735</v>
      </c>
      <c r="F765" s="9">
        <v>0.25969176524915999</v>
      </c>
      <c r="G765" s="9">
        <v>-0.25969176524915999</v>
      </c>
      <c r="H765" s="9">
        <v>-0.63155675756694385</v>
      </c>
      <c r="J765" s="9">
        <v>54.609665427509299</v>
      </c>
      <c r="K765" s="9">
        <v>0</v>
      </c>
    </row>
    <row r="766" spans="1:11">
      <c r="A766">
        <v>20</v>
      </c>
      <c r="B766">
        <v>0</v>
      </c>
      <c r="C766">
        <v>1</v>
      </c>
      <c r="E766" s="9">
        <v>736</v>
      </c>
      <c r="F766" s="9">
        <v>0.43735240168277739</v>
      </c>
      <c r="G766" s="9">
        <v>0.56264759831722255</v>
      </c>
      <c r="H766" s="9">
        <v>1.3683294597544144</v>
      </c>
      <c r="J766" s="9">
        <v>54.684014869888479</v>
      </c>
      <c r="K766" s="9">
        <v>0</v>
      </c>
    </row>
    <row r="767" spans="1:11">
      <c r="A767">
        <v>28</v>
      </c>
      <c r="B767">
        <v>1</v>
      </c>
      <c r="C767">
        <v>1</v>
      </c>
      <c r="E767" s="9">
        <v>737</v>
      </c>
      <c r="F767" s="9">
        <v>0.21527660614075561</v>
      </c>
      <c r="G767" s="9">
        <v>-0.21527660614075561</v>
      </c>
      <c r="H767" s="9">
        <v>-0.52354141928153197</v>
      </c>
      <c r="J767" s="9">
        <v>54.758364312267666</v>
      </c>
      <c r="K767" s="9">
        <v>0</v>
      </c>
    </row>
    <row r="768" spans="1:11">
      <c r="A768">
        <v>30</v>
      </c>
      <c r="B768">
        <v>1</v>
      </c>
      <c r="C768">
        <v>1</v>
      </c>
      <c r="E768" s="9">
        <v>738</v>
      </c>
      <c r="F768" s="9">
        <v>5.7813695609844284E-2</v>
      </c>
      <c r="G768" s="9">
        <v>-5.7813695609844284E-2</v>
      </c>
      <c r="H768" s="9">
        <v>-0.14059987657784856</v>
      </c>
      <c r="J768" s="9">
        <v>54.832713754646846</v>
      </c>
      <c r="K768" s="9">
        <v>0</v>
      </c>
    </row>
    <row r="769" spans="1:11">
      <c r="A769">
        <v>56</v>
      </c>
      <c r="B769">
        <v>0</v>
      </c>
      <c r="C769">
        <v>0</v>
      </c>
      <c r="E769" s="9">
        <v>739</v>
      </c>
      <c r="F769" s="9">
        <v>0.22659130022178081</v>
      </c>
      <c r="G769" s="9">
        <v>-0.22659130022178081</v>
      </c>
      <c r="H769" s="9">
        <v>-0.55105816206241331</v>
      </c>
      <c r="J769" s="9">
        <v>54.907063197026027</v>
      </c>
      <c r="K769" s="9">
        <v>0</v>
      </c>
    </row>
    <row r="770" spans="1:11">
      <c r="A770">
        <v>46</v>
      </c>
      <c r="B770">
        <v>0</v>
      </c>
      <c r="C770">
        <v>0</v>
      </c>
      <c r="E770" s="9">
        <v>740</v>
      </c>
      <c r="F770" s="9">
        <v>0.43735240168277739</v>
      </c>
      <c r="G770" s="9">
        <v>-0.43735240168277739</v>
      </c>
      <c r="H770" s="9">
        <v>-1.0636181107085911</v>
      </c>
      <c r="J770" s="9">
        <v>54.981412639405207</v>
      </c>
      <c r="K770" s="9">
        <v>0</v>
      </c>
    </row>
    <row r="771" spans="1:11">
      <c r="A771">
        <v>49</v>
      </c>
      <c r="B771">
        <v>1</v>
      </c>
      <c r="C771">
        <v>0</v>
      </c>
      <c r="E771" s="9">
        <v>741</v>
      </c>
      <c r="F771" s="9">
        <v>9.9797192458904227E-2</v>
      </c>
      <c r="G771" s="9">
        <v>-9.9797192458904227E-2</v>
      </c>
      <c r="H771" s="9">
        <v>-0.24270153973946113</v>
      </c>
      <c r="J771" s="9">
        <v>55.055762081784394</v>
      </c>
      <c r="K771" s="9">
        <v>0</v>
      </c>
    </row>
    <row r="772" spans="1:11">
      <c r="A772">
        <v>21</v>
      </c>
      <c r="B772">
        <v>1</v>
      </c>
      <c r="C772">
        <v>0</v>
      </c>
      <c r="E772" s="9">
        <v>742</v>
      </c>
      <c r="F772" s="9">
        <v>7.557975925320598E-2</v>
      </c>
      <c r="G772" s="9">
        <v>-7.557975925320598E-2</v>
      </c>
      <c r="H772" s="9">
        <v>-0.18380601189201315</v>
      </c>
      <c r="J772" s="9">
        <v>55.130111524163574</v>
      </c>
      <c r="K772" s="9">
        <v>0</v>
      </c>
    </row>
    <row r="773" spans="1:11">
      <c r="A773">
        <v>52</v>
      </c>
      <c r="B773">
        <v>0</v>
      </c>
      <c r="C773">
        <v>0</v>
      </c>
      <c r="E773" s="9">
        <v>743</v>
      </c>
      <c r="F773" s="9">
        <v>0.19751054249739386</v>
      </c>
      <c r="G773" s="9">
        <v>-0.19751054249739386</v>
      </c>
      <c r="H773" s="9">
        <v>-0.48033528396736724</v>
      </c>
      <c r="J773" s="9">
        <v>55.204460966542754</v>
      </c>
      <c r="K773" s="9">
        <v>0</v>
      </c>
    </row>
    <row r="774" spans="1:11">
      <c r="A774">
        <v>53</v>
      </c>
      <c r="B774">
        <v>0</v>
      </c>
      <c r="C774">
        <v>0</v>
      </c>
      <c r="E774" s="9">
        <v>744</v>
      </c>
      <c r="F774" s="9">
        <v>0.12887795018329123</v>
      </c>
      <c r="G774" s="9">
        <v>-0.12887795018329123</v>
      </c>
      <c r="H774" s="9">
        <v>-0.31342441783450742</v>
      </c>
      <c r="J774" s="9">
        <v>55.278810408921942</v>
      </c>
      <c r="K774" s="9">
        <v>0</v>
      </c>
    </row>
    <row r="775" spans="1:11">
      <c r="A775">
        <v>21</v>
      </c>
      <c r="B775">
        <v>0</v>
      </c>
      <c r="C775">
        <v>1</v>
      </c>
      <c r="E775" s="9">
        <v>745</v>
      </c>
      <c r="F775" s="9">
        <v>0.34852208346596869</v>
      </c>
      <c r="G775" s="9">
        <v>-0.34852208346596869</v>
      </c>
      <c r="H775" s="9">
        <v>-0.84758743413776749</v>
      </c>
      <c r="J775" s="9">
        <v>55.353159851301122</v>
      </c>
      <c r="K775" s="9">
        <v>0</v>
      </c>
    </row>
    <row r="776" spans="1:11">
      <c r="A776">
        <v>44</v>
      </c>
      <c r="B776">
        <v>1</v>
      </c>
      <c r="C776">
        <v>1</v>
      </c>
      <c r="E776" s="9">
        <v>746</v>
      </c>
      <c r="F776" s="9">
        <v>0.21770826840009994</v>
      </c>
      <c r="G776" s="9">
        <v>-0.21770826840009994</v>
      </c>
      <c r="H776" s="9">
        <v>-0.52945509440533101</v>
      </c>
      <c r="J776" s="9">
        <v>55.427509293680302</v>
      </c>
      <c r="K776" s="9">
        <v>0</v>
      </c>
    </row>
    <row r="777" spans="1:11">
      <c r="A777">
        <v>48</v>
      </c>
      <c r="B777">
        <v>1</v>
      </c>
      <c r="C777">
        <v>0</v>
      </c>
      <c r="E777" s="9">
        <v>747</v>
      </c>
      <c r="F777" s="9">
        <v>0.36628814710933044</v>
      </c>
      <c r="G777" s="9">
        <v>0.63371185289066956</v>
      </c>
      <c r="H777" s="9">
        <v>1.5411540010110736</v>
      </c>
      <c r="J777" s="9">
        <v>55.501858736059482</v>
      </c>
      <c r="K777" s="9">
        <v>0</v>
      </c>
    </row>
    <row r="778" spans="1:11">
      <c r="A778">
        <v>34</v>
      </c>
      <c r="B778">
        <v>0</v>
      </c>
      <c r="C778">
        <v>0</v>
      </c>
      <c r="E778" s="9">
        <v>748</v>
      </c>
      <c r="F778" s="9">
        <v>0.3420707139036322</v>
      </c>
      <c r="G778" s="9">
        <v>-0.3420707139036322</v>
      </c>
      <c r="H778" s="9">
        <v>-0.83189804160448422</v>
      </c>
      <c r="J778" s="9">
        <v>55.576208178438669</v>
      </c>
      <c r="K778" s="9">
        <v>0</v>
      </c>
    </row>
    <row r="779" spans="1:11">
      <c r="A779">
        <v>52</v>
      </c>
      <c r="B779">
        <v>1</v>
      </c>
      <c r="C779">
        <v>0</v>
      </c>
      <c r="E779" s="9">
        <v>749</v>
      </c>
      <c r="F779" s="9">
        <v>0.30653858661690869</v>
      </c>
      <c r="G779" s="9">
        <v>0.69346141338309131</v>
      </c>
      <c r="H779" s="9">
        <v>1.6864617994868509</v>
      </c>
      <c r="J779" s="9">
        <v>55.65055762081785</v>
      </c>
      <c r="K779" s="9">
        <v>0</v>
      </c>
    </row>
    <row r="780" spans="1:11">
      <c r="A780">
        <v>52</v>
      </c>
      <c r="B780">
        <v>1</v>
      </c>
      <c r="C780">
        <v>0</v>
      </c>
      <c r="E780" s="9">
        <v>750</v>
      </c>
      <c r="F780" s="9">
        <v>0.31542161843858951</v>
      </c>
      <c r="G780" s="9">
        <v>-0.31542161843858951</v>
      </c>
      <c r="H780" s="9">
        <v>-0.76708883863323696</v>
      </c>
      <c r="J780" s="9">
        <v>55.72490706319703</v>
      </c>
      <c r="K780" s="9">
        <v>0</v>
      </c>
    </row>
    <row r="781" spans="1:11">
      <c r="A781">
        <v>55</v>
      </c>
      <c r="B781">
        <v>0</v>
      </c>
      <c r="C781">
        <v>0</v>
      </c>
      <c r="E781" s="9">
        <v>751</v>
      </c>
      <c r="F781" s="9">
        <v>0.15309538338898948</v>
      </c>
      <c r="G781" s="9">
        <v>-0.15309538338898948</v>
      </c>
      <c r="H781" s="9">
        <v>-0.37231994568195537</v>
      </c>
      <c r="J781" s="9">
        <v>55.79925650557621</v>
      </c>
      <c r="K781" s="9">
        <v>0</v>
      </c>
    </row>
    <row r="782" spans="1:11">
      <c r="A782">
        <v>27</v>
      </c>
      <c r="B782">
        <v>1</v>
      </c>
      <c r="C782">
        <v>0</v>
      </c>
      <c r="E782" s="9">
        <v>752</v>
      </c>
      <c r="F782" s="9">
        <v>0.29765555479522782</v>
      </c>
      <c r="G782" s="9">
        <v>-0.29765555479522782</v>
      </c>
      <c r="H782" s="9">
        <v>-0.72388270331907234</v>
      </c>
      <c r="J782" s="9">
        <v>55.873605947955397</v>
      </c>
      <c r="K782" s="9">
        <v>0</v>
      </c>
    </row>
    <row r="783" spans="1:11">
      <c r="A783">
        <v>35</v>
      </c>
      <c r="B783">
        <v>0</v>
      </c>
      <c r="C783">
        <v>0</v>
      </c>
      <c r="E783" s="9">
        <v>753</v>
      </c>
      <c r="F783" s="9">
        <v>0.19994220475673818</v>
      </c>
      <c r="G783" s="9">
        <v>0.80005779524326182</v>
      </c>
      <c r="H783" s="9">
        <v>1.9456986113718395</v>
      </c>
      <c r="J783" s="9">
        <v>55.947955390334577</v>
      </c>
      <c r="K783" s="9">
        <v>0</v>
      </c>
    </row>
    <row r="784" spans="1:11">
      <c r="A784">
        <v>35</v>
      </c>
      <c r="B784">
        <v>1</v>
      </c>
      <c r="C784">
        <v>0</v>
      </c>
      <c r="E784" s="9">
        <v>754</v>
      </c>
      <c r="F784" s="9">
        <v>0.26212342750850431</v>
      </c>
      <c r="G784" s="9">
        <v>-0.26212342750850431</v>
      </c>
      <c r="H784" s="9">
        <v>-0.63747043269074288</v>
      </c>
      <c r="J784" s="9">
        <v>56.022304832713758</v>
      </c>
      <c r="K784" s="9">
        <v>0</v>
      </c>
    </row>
    <row r="785" spans="1:11">
      <c r="A785">
        <v>57</v>
      </c>
      <c r="B785">
        <v>1</v>
      </c>
      <c r="C785">
        <v>0</v>
      </c>
      <c r="E785" s="9">
        <v>755</v>
      </c>
      <c r="F785" s="9">
        <v>0.40182027439605389</v>
      </c>
      <c r="G785" s="9">
        <v>-0.40182027439605389</v>
      </c>
      <c r="H785" s="9">
        <v>-0.97720584008026157</v>
      </c>
      <c r="J785" s="9">
        <v>56.096654275092945</v>
      </c>
      <c r="K785" s="9">
        <v>0</v>
      </c>
    </row>
    <row r="786" spans="1:11">
      <c r="A786">
        <v>26</v>
      </c>
      <c r="B786">
        <v>1</v>
      </c>
      <c r="C786">
        <v>1</v>
      </c>
      <c r="E786" s="9">
        <v>756</v>
      </c>
      <c r="F786" s="9">
        <v>0.27100645933018519</v>
      </c>
      <c r="G786" s="9">
        <v>-0.27100645933018519</v>
      </c>
      <c r="H786" s="9">
        <v>-0.65907350034782519</v>
      </c>
      <c r="J786" s="9">
        <v>56.171003717472125</v>
      </c>
      <c r="K786" s="9">
        <v>0</v>
      </c>
    </row>
    <row r="787" spans="1:11">
      <c r="A787">
        <v>56</v>
      </c>
      <c r="B787">
        <v>1</v>
      </c>
      <c r="C787">
        <v>0</v>
      </c>
      <c r="E787" s="9">
        <v>757</v>
      </c>
      <c r="F787" s="9">
        <v>0.18862751067571298</v>
      </c>
      <c r="G787" s="9">
        <v>-0.18862751067571298</v>
      </c>
      <c r="H787" s="9">
        <v>-0.45873221631028488</v>
      </c>
      <c r="J787" s="9">
        <v>56.245353159851305</v>
      </c>
      <c r="K787" s="9">
        <v>0</v>
      </c>
    </row>
    <row r="788" spans="1:11">
      <c r="A788">
        <v>46</v>
      </c>
      <c r="B788">
        <v>0</v>
      </c>
      <c r="C788">
        <v>0</v>
      </c>
      <c r="E788" s="9">
        <v>758</v>
      </c>
      <c r="F788" s="9">
        <v>0.3420707139036322</v>
      </c>
      <c r="G788" s="9">
        <v>-0.3420707139036322</v>
      </c>
      <c r="H788" s="9">
        <v>-0.83189804160448422</v>
      </c>
      <c r="J788" s="9">
        <v>56.319702602230485</v>
      </c>
      <c r="K788" s="9">
        <v>0</v>
      </c>
    </row>
    <row r="789" spans="1:11">
      <c r="A789">
        <v>30</v>
      </c>
      <c r="B789">
        <v>1</v>
      </c>
      <c r="C789">
        <v>0</v>
      </c>
      <c r="E789" s="9">
        <v>759</v>
      </c>
      <c r="F789" s="9">
        <v>0.17086144703235123</v>
      </c>
      <c r="G789" s="9">
        <v>0.82913855296764871</v>
      </c>
      <c r="H789" s="9">
        <v>2.0164214894668855</v>
      </c>
      <c r="J789" s="9">
        <v>56.394052044609673</v>
      </c>
      <c r="K789" s="9">
        <v>0</v>
      </c>
    </row>
    <row r="790" spans="1:11">
      <c r="A790">
        <v>59</v>
      </c>
      <c r="B790">
        <v>0</v>
      </c>
      <c r="C790">
        <v>0</v>
      </c>
      <c r="E790" s="9">
        <v>760</v>
      </c>
      <c r="F790" s="9">
        <v>0.13776098200497211</v>
      </c>
      <c r="G790" s="9">
        <v>-0.13776098200497211</v>
      </c>
      <c r="H790" s="9">
        <v>-0.33502748549158978</v>
      </c>
      <c r="J790" s="9">
        <v>56.468401486988853</v>
      </c>
      <c r="K790" s="9">
        <v>0</v>
      </c>
    </row>
    <row r="791" spans="1:11">
      <c r="A791">
        <v>43</v>
      </c>
      <c r="B791">
        <v>1</v>
      </c>
      <c r="C791">
        <v>0</v>
      </c>
      <c r="E791" s="9">
        <v>761</v>
      </c>
      <c r="F791" s="9">
        <v>6.6696727431525105E-2</v>
      </c>
      <c r="G791" s="9">
        <v>-6.6696727431525105E-2</v>
      </c>
      <c r="H791" s="9">
        <v>-0.16220294423493078</v>
      </c>
      <c r="J791" s="9">
        <v>56.542750929368033</v>
      </c>
      <c r="K791" s="9">
        <v>0</v>
      </c>
    </row>
    <row r="792" spans="1:11">
      <c r="A792">
        <v>37</v>
      </c>
      <c r="B792">
        <v>0</v>
      </c>
      <c r="C792">
        <v>0</v>
      </c>
      <c r="E792" s="9">
        <v>762</v>
      </c>
      <c r="F792" s="9">
        <v>0.37760284119035564</v>
      </c>
      <c r="G792" s="9">
        <v>0.62239715880964441</v>
      </c>
      <c r="H792" s="9">
        <v>1.5136372582301922</v>
      </c>
      <c r="J792" s="9">
        <v>56.61710037174722</v>
      </c>
      <c r="K792" s="9">
        <v>0</v>
      </c>
    </row>
    <row r="793" spans="1:11">
      <c r="A793">
        <v>29</v>
      </c>
      <c r="B793">
        <v>0</v>
      </c>
      <c r="C793">
        <v>0</v>
      </c>
      <c r="E793" s="9">
        <v>763</v>
      </c>
      <c r="F793" s="9">
        <v>0.37517117893101132</v>
      </c>
      <c r="G793" s="9">
        <v>0.62482882106898874</v>
      </c>
      <c r="H793" s="9">
        <v>1.5195509333539912</v>
      </c>
      <c r="J793" s="9">
        <v>56.6914498141264</v>
      </c>
      <c r="K793" s="9">
        <v>0</v>
      </c>
    </row>
    <row r="794" spans="1:11">
      <c r="A794">
        <v>47</v>
      </c>
      <c r="B794">
        <v>0</v>
      </c>
      <c r="C794">
        <v>0</v>
      </c>
      <c r="E794" s="9">
        <v>764</v>
      </c>
      <c r="F794" s="9">
        <v>0.35740511528764957</v>
      </c>
      <c r="G794" s="9">
        <v>0.64259488471235038</v>
      </c>
      <c r="H794" s="9">
        <v>1.5627570686681558</v>
      </c>
      <c r="J794" s="9">
        <v>56.765799256505581</v>
      </c>
      <c r="K794" s="9">
        <v>0</v>
      </c>
    </row>
    <row r="795" spans="1:11">
      <c r="A795">
        <v>48</v>
      </c>
      <c r="B795">
        <v>0</v>
      </c>
      <c r="C795">
        <v>0</v>
      </c>
      <c r="E795" s="9">
        <v>765</v>
      </c>
      <c r="F795" s="9">
        <v>5.7813695609844284E-2</v>
      </c>
      <c r="G795" s="9">
        <v>-5.7813695609844284E-2</v>
      </c>
      <c r="H795" s="9">
        <v>-0.14059987657784856</v>
      </c>
      <c r="J795" s="9">
        <v>56.840148698884761</v>
      </c>
      <c r="K795" s="9">
        <v>0</v>
      </c>
    </row>
    <row r="796" spans="1:11">
      <c r="A796">
        <v>21</v>
      </c>
      <c r="B796">
        <v>0</v>
      </c>
      <c r="C796">
        <v>0</v>
      </c>
      <c r="E796" s="9">
        <v>766</v>
      </c>
      <c r="F796" s="9">
        <v>0.14664401382665299</v>
      </c>
      <c r="G796" s="9">
        <v>-0.14664401382665299</v>
      </c>
      <c r="H796" s="9">
        <v>-0.35663055314867215</v>
      </c>
      <c r="J796" s="9">
        <v>56.914498141263948</v>
      </c>
      <c r="K796" s="9">
        <v>0</v>
      </c>
    </row>
    <row r="797" spans="1:11">
      <c r="A797">
        <v>35</v>
      </c>
      <c r="B797">
        <v>1</v>
      </c>
      <c r="C797">
        <v>0</v>
      </c>
      <c r="E797" s="9">
        <v>767</v>
      </c>
      <c r="F797" s="9">
        <v>0.18862751067571298</v>
      </c>
      <c r="G797" s="9">
        <v>-0.18862751067571298</v>
      </c>
      <c r="H797" s="9">
        <v>-0.45873221631028488</v>
      </c>
      <c r="J797" s="9">
        <v>56.988847583643128</v>
      </c>
      <c r="K797" s="9">
        <v>0</v>
      </c>
    </row>
    <row r="798" spans="1:11">
      <c r="A798">
        <v>31</v>
      </c>
      <c r="B798">
        <v>1</v>
      </c>
      <c r="C798">
        <v>1</v>
      </c>
      <c r="E798" s="9">
        <v>768</v>
      </c>
      <c r="F798" s="9">
        <v>0.43735240168277739</v>
      </c>
      <c r="G798" s="9">
        <v>-0.43735240168277739</v>
      </c>
      <c r="H798" s="9">
        <v>-1.0636181107085911</v>
      </c>
      <c r="J798" s="9">
        <v>57.063197026022308</v>
      </c>
      <c r="K798" s="9">
        <v>0</v>
      </c>
    </row>
    <row r="799" spans="1:11">
      <c r="A799">
        <v>54</v>
      </c>
      <c r="B799">
        <v>0</v>
      </c>
      <c r="C799">
        <v>0</v>
      </c>
      <c r="E799" s="9">
        <v>769</v>
      </c>
      <c r="F799" s="9">
        <v>9.3345822896567732E-2</v>
      </c>
      <c r="G799" s="9">
        <v>-9.3345822896567732E-2</v>
      </c>
      <c r="H799" s="9">
        <v>-0.22701214720617791</v>
      </c>
      <c r="J799" s="9">
        <v>57.137546468401489</v>
      </c>
      <c r="K799" s="9">
        <v>0</v>
      </c>
    </row>
    <row r="800" spans="1:11">
      <c r="A800">
        <v>50</v>
      </c>
      <c r="B800">
        <v>1</v>
      </c>
      <c r="C800">
        <v>0</v>
      </c>
      <c r="E800" s="9">
        <v>770</v>
      </c>
      <c r="F800" s="9">
        <v>8.4462791074886856E-2</v>
      </c>
      <c r="G800" s="9">
        <v>-8.4462791074886856E-2</v>
      </c>
      <c r="H800" s="9">
        <v>-0.20540907954909554</v>
      </c>
      <c r="J800" s="9">
        <v>57.211895910780676</v>
      </c>
      <c r="K800" s="9">
        <v>0</v>
      </c>
    </row>
    <row r="801" spans="1:11">
      <c r="A801">
        <v>49</v>
      </c>
      <c r="B801">
        <v>1</v>
      </c>
      <c r="C801">
        <v>0</v>
      </c>
      <c r="E801" s="9">
        <v>771</v>
      </c>
      <c r="F801" s="9">
        <v>0.36871980936867477</v>
      </c>
      <c r="G801" s="9">
        <v>0.63128019063132523</v>
      </c>
      <c r="H801" s="9">
        <v>1.5352403258872744</v>
      </c>
      <c r="J801" s="9">
        <v>57.286245353159856</v>
      </c>
      <c r="K801" s="9">
        <v>0</v>
      </c>
    </row>
    <row r="802" spans="1:11">
      <c r="A802">
        <v>60</v>
      </c>
      <c r="B802">
        <v>1</v>
      </c>
      <c r="C802">
        <v>0</v>
      </c>
      <c r="E802" s="9">
        <v>772</v>
      </c>
      <c r="F802" s="9">
        <v>0.23304266978411736</v>
      </c>
      <c r="G802" s="9">
        <v>0.76695733021588264</v>
      </c>
      <c r="H802" s="9">
        <v>1.865200015867309</v>
      </c>
      <c r="J802" s="9">
        <v>57.360594795539036</v>
      </c>
      <c r="K802" s="9">
        <v>0</v>
      </c>
    </row>
    <row r="803" spans="1:11">
      <c r="A803">
        <v>42</v>
      </c>
      <c r="B803">
        <v>1</v>
      </c>
      <c r="C803">
        <v>0</v>
      </c>
      <c r="E803" s="9">
        <v>773</v>
      </c>
      <c r="F803" s="9">
        <v>0.19751054249739386</v>
      </c>
      <c r="G803" s="9">
        <v>-0.19751054249739386</v>
      </c>
      <c r="H803" s="9">
        <v>-0.48033528396736724</v>
      </c>
      <c r="J803" s="9">
        <v>57.434944237918224</v>
      </c>
      <c r="K803" s="9">
        <v>0</v>
      </c>
    </row>
    <row r="804" spans="1:11">
      <c r="A804">
        <v>20</v>
      </c>
      <c r="B804">
        <v>1</v>
      </c>
      <c r="C804">
        <v>1</v>
      </c>
      <c r="E804" s="9">
        <v>774</v>
      </c>
      <c r="F804" s="9">
        <v>0.25324039568682344</v>
      </c>
      <c r="G804" s="9">
        <v>-0.25324039568682344</v>
      </c>
      <c r="H804" s="9">
        <v>-0.61586736503366046</v>
      </c>
      <c r="J804" s="9">
        <v>57.509293680297404</v>
      </c>
      <c r="K804" s="9">
        <v>0</v>
      </c>
    </row>
    <row r="805" spans="1:11">
      <c r="A805">
        <v>60</v>
      </c>
      <c r="B805">
        <v>0</v>
      </c>
      <c r="C805">
        <v>0</v>
      </c>
      <c r="E805" s="9">
        <v>775</v>
      </c>
      <c r="F805" s="9">
        <v>0.16197841521067036</v>
      </c>
      <c r="G805" s="9">
        <v>-0.16197841521067036</v>
      </c>
      <c r="H805" s="9">
        <v>-0.39392301333903773</v>
      </c>
      <c r="J805" s="9">
        <v>57.583643122676584</v>
      </c>
      <c r="K805" s="9">
        <v>0</v>
      </c>
    </row>
    <row r="806" spans="1:11">
      <c r="A806">
        <v>30</v>
      </c>
      <c r="B806">
        <v>1</v>
      </c>
      <c r="C806">
        <v>0</v>
      </c>
      <c r="E806" s="9">
        <v>776</v>
      </c>
      <c r="F806" s="9">
        <v>0.16197841521067036</v>
      </c>
      <c r="G806" s="9">
        <v>-0.16197841521067036</v>
      </c>
      <c r="H806" s="9">
        <v>-0.39392301333903773</v>
      </c>
      <c r="J806" s="9">
        <v>57.657992565055764</v>
      </c>
      <c r="K806" s="9">
        <v>0</v>
      </c>
    </row>
    <row r="807" spans="1:11">
      <c r="A807">
        <v>37</v>
      </c>
      <c r="B807">
        <v>0</v>
      </c>
      <c r="C807">
        <v>0</v>
      </c>
      <c r="E807" s="9">
        <v>777</v>
      </c>
      <c r="F807" s="9">
        <v>6.6696727431525105E-2</v>
      </c>
      <c r="G807" s="9">
        <v>-6.6696727431525105E-2</v>
      </c>
      <c r="H807" s="9">
        <v>-0.16220294423493078</v>
      </c>
      <c r="J807" s="9">
        <v>57.732342007434951</v>
      </c>
      <c r="K807" s="9">
        <v>0</v>
      </c>
    </row>
    <row r="808" spans="1:11">
      <c r="A808">
        <v>21</v>
      </c>
      <c r="B808">
        <v>0</v>
      </c>
      <c r="C808">
        <v>1</v>
      </c>
      <c r="E808" s="9">
        <v>778</v>
      </c>
      <c r="F808" s="9">
        <v>0.38405421075269214</v>
      </c>
      <c r="G808" s="9">
        <v>-0.38405421075269214</v>
      </c>
      <c r="H808" s="9">
        <v>-0.93399970476609684</v>
      </c>
      <c r="J808" s="9">
        <v>57.806691449814132</v>
      </c>
      <c r="K808" s="9">
        <v>0</v>
      </c>
    </row>
    <row r="809" spans="1:11">
      <c r="A809">
        <v>30</v>
      </c>
      <c r="B809">
        <v>1</v>
      </c>
      <c r="C809">
        <v>0</v>
      </c>
      <c r="E809" s="9">
        <v>779</v>
      </c>
      <c r="F809" s="9">
        <v>0.24435736386514256</v>
      </c>
      <c r="G809" s="9">
        <v>-0.24435736386514256</v>
      </c>
      <c r="H809" s="9">
        <v>-0.59426429737657815</v>
      </c>
      <c r="J809" s="9">
        <v>57.881040892193312</v>
      </c>
      <c r="K809" s="9">
        <v>0</v>
      </c>
    </row>
    <row r="810" spans="1:11">
      <c r="A810">
        <v>32</v>
      </c>
      <c r="B810">
        <v>0</v>
      </c>
      <c r="C810">
        <v>0</v>
      </c>
      <c r="E810" s="9">
        <v>780</v>
      </c>
      <c r="F810" s="9">
        <v>0.31298995617924519</v>
      </c>
      <c r="G810" s="9">
        <v>-0.31298995617924519</v>
      </c>
      <c r="H810" s="9">
        <v>-0.76117516350943792</v>
      </c>
      <c r="J810" s="9">
        <v>57.955390334572499</v>
      </c>
      <c r="K810" s="9">
        <v>0</v>
      </c>
    </row>
    <row r="811" spans="1:11">
      <c r="A811">
        <v>34</v>
      </c>
      <c r="B811">
        <v>1</v>
      </c>
      <c r="C811">
        <v>0</v>
      </c>
      <c r="E811" s="9">
        <v>781</v>
      </c>
      <c r="F811" s="9">
        <v>0.11756325610226598</v>
      </c>
      <c r="G811" s="9">
        <v>-0.11756325610226598</v>
      </c>
      <c r="H811" s="9">
        <v>-0.28590767505362585</v>
      </c>
      <c r="J811" s="9">
        <v>58.029739776951679</v>
      </c>
      <c r="K811" s="9">
        <v>0</v>
      </c>
    </row>
    <row r="812" spans="1:11">
      <c r="A812">
        <v>41</v>
      </c>
      <c r="B812">
        <v>0</v>
      </c>
      <c r="C812">
        <v>0</v>
      </c>
      <c r="E812" s="9">
        <v>782</v>
      </c>
      <c r="F812" s="9">
        <v>0.39293724257437307</v>
      </c>
      <c r="G812" s="9">
        <v>0.60706275742562688</v>
      </c>
      <c r="H812" s="9">
        <v>1.4763447980398263</v>
      </c>
      <c r="J812" s="9">
        <v>58.104089219330859</v>
      </c>
      <c r="K812" s="9">
        <v>0</v>
      </c>
    </row>
    <row r="813" spans="1:11">
      <c r="A813">
        <v>58</v>
      </c>
      <c r="B813">
        <v>0</v>
      </c>
      <c r="C813">
        <v>0</v>
      </c>
      <c r="E813" s="9">
        <v>783</v>
      </c>
      <c r="F813" s="9">
        <v>0.12644628792394691</v>
      </c>
      <c r="G813" s="9">
        <v>-0.12644628792394691</v>
      </c>
      <c r="H813" s="9">
        <v>-0.30751074271070838</v>
      </c>
      <c r="J813" s="9">
        <v>58.17843866171004</v>
      </c>
      <c r="K813" s="9">
        <v>0</v>
      </c>
    </row>
    <row r="814" spans="1:11">
      <c r="A814">
        <v>42</v>
      </c>
      <c r="B814">
        <v>0</v>
      </c>
      <c r="C814">
        <v>0</v>
      </c>
      <c r="E814" s="9">
        <v>784</v>
      </c>
      <c r="F814" s="9">
        <v>0.14664401382665299</v>
      </c>
      <c r="G814" s="9">
        <v>-0.14664401382665299</v>
      </c>
      <c r="H814" s="9">
        <v>-0.35663055314867215</v>
      </c>
      <c r="J814" s="9">
        <v>58.252788104089227</v>
      </c>
      <c r="K814" s="9">
        <v>0</v>
      </c>
    </row>
    <row r="815" spans="1:11">
      <c r="A815">
        <v>35</v>
      </c>
      <c r="B815">
        <v>0</v>
      </c>
      <c r="C815">
        <v>0</v>
      </c>
      <c r="E815" s="9">
        <v>785</v>
      </c>
      <c r="F815" s="9">
        <v>0.35740511528764957</v>
      </c>
      <c r="G815" s="9">
        <v>-0.35740511528764957</v>
      </c>
      <c r="H815" s="9">
        <v>-0.8691905017948498</v>
      </c>
      <c r="J815" s="9">
        <v>58.327137546468407</v>
      </c>
      <c r="K815" s="9">
        <v>0</v>
      </c>
    </row>
    <row r="816" spans="1:11">
      <c r="A816">
        <v>43</v>
      </c>
      <c r="B816">
        <v>0</v>
      </c>
      <c r="C816">
        <v>1</v>
      </c>
      <c r="E816" s="9">
        <v>786</v>
      </c>
      <c r="F816" s="9">
        <v>3.1164600144801602E-2</v>
      </c>
      <c r="G816" s="9">
        <v>-3.1164600144801602E-2</v>
      </c>
      <c r="H816" s="9">
        <v>-7.5790673606601286E-2</v>
      </c>
      <c r="J816" s="9">
        <v>58.401486988847587</v>
      </c>
      <c r="K816" s="9">
        <v>0</v>
      </c>
    </row>
    <row r="817" spans="1:11">
      <c r="A817">
        <v>52</v>
      </c>
      <c r="B817">
        <v>1</v>
      </c>
      <c r="C817">
        <v>0</v>
      </c>
      <c r="E817" s="9">
        <v>787</v>
      </c>
      <c r="F817" s="9">
        <v>0.24192570160579824</v>
      </c>
      <c r="G817" s="9">
        <v>-0.24192570160579824</v>
      </c>
      <c r="H817" s="9">
        <v>-0.58835062225277912</v>
      </c>
      <c r="J817" s="9">
        <v>58.475836431226774</v>
      </c>
      <c r="K817" s="9">
        <v>0</v>
      </c>
    </row>
    <row r="818" spans="1:11">
      <c r="A818">
        <v>58</v>
      </c>
      <c r="B818">
        <v>0</v>
      </c>
      <c r="C818">
        <v>0</v>
      </c>
      <c r="E818" s="9">
        <v>788</v>
      </c>
      <c r="F818" s="9">
        <v>0.22659130022178081</v>
      </c>
      <c r="G818" s="9">
        <v>-0.22659130022178081</v>
      </c>
      <c r="H818" s="9">
        <v>-0.55105816206241331</v>
      </c>
      <c r="J818" s="9">
        <v>58.550185873605955</v>
      </c>
      <c r="K818" s="9">
        <v>0</v>
      </c>
    </row>
    <row r="819" spans="1:11">
      <c r="A819">
        <v>31</v>
      </c>
      <c r="B819">
        <v>0</v>
      </c>
      <c r="C819">
        <v>0</v>
      </c>
      <c r="E819" s="9">
        <v>789</v>
      </c>
      <c r="F819" s="9">
        <v>0.29765555479522782</v>
      </c>
      <c r="G819" s="9">
        <v>-0.29765555479522782</v>
      </c>
      <c r="H819" s="9">
        <v>-0.72388270331907234</v>
      </c>
      <c r="J819" s="9">
        <v>58.624535315985135</v>
      </c>
      <c r="K819" s="9">
        <v>0</v>
      </c>
    </row>
    <row r="820" spans="1:11">
      <c r="A820">
        <v>30</v>
      </c>
      <c r="B820">
        <v>0</v>
      </c>
      <c r="C820">
        <v>0</v>
      </c>
      <c r="E820" s="9">
        <v>790</v>
      </c>
      <c r="F820" s="9">
        <v>0.13776098200497211</v>
      </c>
      <c r="G820" s="9">
        <v>-0.13776098200497211</v>
      </c>
      <c r="H820" s="9">
        <v>-0.33502748549158978</v>
      </c>
      <c r="J820" s="9">
        <v>58.698884758364315</v>
      </c>
      <c r="K820" s="9">
        <v>0</v>
      </c>
    </row>
    <row r="821" spans="1:11">
      <c r="A821">
        <v>45</v>
      </c>
      <c r="B821">
        <v>0</v>
      </c>
      <c r="C821">
        <v>0</v>
      </c>
      <c r="E821" s="9">
        <v>791</v>
      </c>
      <c r="F821" s="9">
        <v>0.12887795018329123</v>
      </c>
      <c r="G821" s="9">
        <v>-0.12887795018329123</v>
      </c>
      <c r="H821" s="9">
        <v>-0.31342441783450742</v>
      </c>
      <c r="J821" s="9">
        <v>58.773234200743502</v>
      </c>
      <c r="K821" s="9">
        <v>0</v>
      </c>
    </row>
    <row r="822" spans="1:11">
      <c r="A822">
        <v>47</v>
      </c>
      <c r="B822">
        <v>1</v>
      </c>
      <c r="C822">
        <v>0</v>
      </c>
      <c r="E822" s="9">
        <v>792</v>
      </c>
      <c r="F822" s="9">
        <v>0.36871980936867477</v>
      </c>
      <c r="G822" s="9">
        <v>-0.36871980936867477</v>
      </c>
      <c r="H822" s="9">
        <v>-0.89670724457573125</v>
      </c>
      <c r="J822" s="9">
        <v>58.847583643122682</v>
      </c>
      <c r="K822" s="9">
        <v>0</v>
      </c>
    </row>
    <row r="823" spans="1:11">
      <c r="A823">
        <v>49</v>
      </c>
      <c r="B823">
        <v>1</v>
      </c>
      <c r="C823">
        <v>0</v>
      </c>
      <c r="E823" s="9">
        <v>793</v>
      </c>
      <c r="F823" s="9">
        <v>0.31298995617924519</v>
      </c>
      <c r="G823" s="9">
        <v>-0.31298995617924519</v>
      </c>
      <c r="H823" s="9">
        <v>-0.76117516350943792</v>
      </c>
      <c r="J823" s="9">
        <v>58.921933085501863</v>
      </c>
      <c r="K823" s="9">
        <v>0</v>
      </c>
    </row>
    <row r="824" spans="1:11">
      <c r="A824">
        <v>52</v>
      </c>
      <c r="B824">
        <v>1</v>
      </c>
      <c r="C824">
        <v>1</v>
      </c>
      <c r="E824" s="9">
        <v>794</v>
      </c>
      <c r="F824" s="9">
        <v>0.34852208346596869</v>
      </c>
      <c r="G824" s="9">
        <v>0.65147791653403131</v>
      </c>
      <c r="H824" s="9">
        <v>1.5843601363252382</v>
      </c>
      <c r="J824" s="9">
        <v>58.996282527881043</v>
      </c>
      <c r="K824" s="9">
        <v>0</v>
      </c>
    </row>
    <row r="825" spans="1:11">
      <c r="A825">
        <v>23</v>
      </c>
      <c r="B825">
        <v>0</v>
      </c>
      <c r="C825">
        <v>1</v>
      </c>
      <c r="E825" s="9">
        <v>795</v>
      </c>
      <c r="F825" s="9">
        <v>7.557975925320598E-2</v>
      </c>
      <c r="G825" s="9">
        <v>-7.557975925320598E-2</v>
      </c>
      <c r="H825" s="9">
        <v>-0.18380601189201315</v>
      </c>
      <c r="J825" s="9">
        <v>59.07063197026023</v>
      </c>
      <c r="K825" s="9">
        <v>0</v>
      </c>
    </row>
    <row r="826" spans="1:11">
      <c r="A826">
        <v>45</v>
      </c>
      <c r="B826">
        <v>0</v>
      </c>
      <c r="C826">
        <v>0</v>
      </c>
      <c r="E826" s="9">
        <v>796</v>
      </c>
      <c r="F826" s="9">
        <v>0.17974447885403211</v>
      </c>
      <c r="G826" s="9">
        <v>-0.17974447885403211</v>
      </c>
      <c r="H826" s="9">
        <v>-0.43712914865320246</v>
      </c>
      <c r="J826" s="9">
        <v>59.14498141263941</v>
      </c>
      <c r="K826" s="9">
        <v>0</v>
      </c>
    </row>
    <row r="827" spans="1:11">
      <c r="A827">
        <v>37</v>
      </c>
      <c r="B827">
        <v>0</v>
      </c>
      <c r="C827">
        <v>0</v>
      </c>
      <c r="E827" s="9">
        <v>797</v>
      </c>
      <c r="F827" s="9">
        <v>0.18862751067571298</v>
      </c>
      <c r="G827" s="9">
        <v>-0.18862751067571298</v>
      </c>
      <c r="H827" s="9">
        <v>-0.45873221631028488</v>
      </c>
      <c r="J827" s="9">
        <v>59.21933085501859</v>
      </c>
      <c r="K827" s="9">
        <v>0</v>
      </c>
    </row>
    <row r="828" spans="1:11">
      <c r="A828">
        <v>54</v>
      </c>
      <c r="B828">
        <v>1</v>
      </c>
      <c r="C828">
        <v>0</v>
      </c>
      <c r="E828" s="9">
        <v>798</v>
      </c>
      <c r="F828" s="9">
        <v>9.0914160637223407E-2</v>
      </c>
      <c r="G828" s="9">
        <v>-9.0914160637223407E-2</v>
      </c>
      <c r="H828" s="9">
        <v>-0.2210984720823789</v>
      </c>
      <c r="J828" s="9">
        <v>59.293680297397778</v>
      </c>
      <c r="K828" s="9">
        <v>0</v>
      </c>
    </row>
    <row r="829" spans="1:11">
      <c r="A829">
        <v>43</v>
      </c>
      <c r="B829">
        <v>0</v>
      </c>
      <c r="C829">
        <v>0</v>
      </c>
      <c r="E829" s="9">
        <v>799</v>
      </c>
      <c r="F829" s="9">
        <v>0.25080873342747911</v>
      </c>
      <c r="G829" s="9">
        <v>-0.25080873342747911</v>
      </c>
      <c r="H829" s="9">
        <v>-0.60995368990986143</v>
      </c>
      <c r="J829" s="9">
        <v>59.368029739776958</v>
      </c>
      <c r="K829" s="9">
        <v>0</v>
      </c>
    </row>
    <row r="830" spans="1:11">
      <c r="A830">
        <v>21</v>
      </c>
      <c r="B830">
        <v>1</v>
      </c>
      <c r="C830">
        <v>1</v>
      </c>
      <c r="E830" s="9">
        <v>800</v>
      </c>
      <c r="F830" s="9">
        <v>0.44623543350445827</v>
      </c>
      <c r="G830" s="9">
        <v>0.55376456649554173</v>
      </c>
      <c r="H830" s="9">
        <v>1.3467263920973322</v>
      </c>
      <c r="J830" s="9">
        <v>59.442379182156138</v>
      </c>
      <c r="K830" s="9">
        <v>0</v>
      </c>
    </row>
    <row r="831" spans="1:11">
      <c r="A831">
        <v>49</v>
      </c>
      <c r="B831">
        <v>0</v>
      </c>
      <c r="C831">
        <v>0</v>
      </c>
      <c r="E831" s="9">
        <v>801</v>
      </c>
      <c r="F831" s="9">
        <v>2.2281568323120782E-2</v>
      </c>
      <c r="G831" s="9">
        <v>-2.2281568323120782E-2</v>
      </c>
      <c r="H831" s="9">
        <v>-5.4187605949519053E-2</v>
      </c>
      <c r="J831" s="9">
        <v>59.516728624535318</v>
      </c>
      <c r="K831" s="9">
        <v>0</v>
      </c>
    </row>
    <row r="832" spans="1:11">
      <c r="A832">
        <v>22</v>
      </c>
      <c r="B832">
        <v>0</v>
      </c>
      <c r="C832">
        <v>0</v>
      </c>
      <c r="E832" s="9">
        <v>802</v>
      </c>
      <c r="F832" s="9">
        <v>0.35740511528764957</v>
      </c>
      <c r="G832" s="9">
        <v>-0.35740511528764957</v>
      </c>
      <c r="H832" s="9">
        <v>-0.8691905017948498</v>
      </c>
      <c r="J832" s="9">
        <v>59.591078066914505</v>
      </c>
      <c r="K832" s="9">
        <v>0</v>
      </c>
    </row>
    <row r="833" spans="1:11">
      <c r="A833">
        <v>48</v>
      </c>
      <c r="B833">
        <v>0</v>
      </c>
      <c r="C833">
        <v>0</v>
      </c>
      <c r="E833" s="9">
        <v>803</v>
      </c>
      <c r="F833" s="9">
        <v>0.22659130022178081</v>
      </c>
      <c r="G833" s="9">
        <v>-0.22659130022178081</v>
      </c>
      <c r="H833" s="9">
        <v>-0.55105816206241331</v>
      </c>
      <c r="J833" s="9">
        <v>59.665427509293686</v>
      </c>
      <c r="K833" s="9">
        <v>0</v>
      </c>
    </row>
    <row r="834" spans="1:11">
      <c r="A834">
        <v>54</v>
      </c>
      <c r="B834">
        <v>1</v>
      </c>
      <c r="C834">
        <v>0</v>
      </c>
      <c r="E834" s="9">
        <v>804</v>
      </c>
      <c r="F834" s="9">
        <v>0.36871980936867477</v>
      </c>
      <c r="G834" s="9">
        <v>0.63128019063132523</v>
      </c>
      <c r="H834" s="9">
        <v>1.5352403258872744</v>
      </c>
      <c r="J834" s="9">
        <v>59.739776951672866</v>
      </c>
      <c r="K834" s="9">
        <v>0</v>
      </c>
    </row>
    <row r="835" spans="1:11">
      <c r="A835">
        <v>20</v>
      </c>
      <c r="B835">
        <v>1</v>
      </c>
      <c r="C835">
        <v>1</v>
      </c>
      <c r="E835" s="9">
        <v>805</v>
      </c>
      <c r="F835" s="9">
        <v>0.35740511528764957</v>
      </c>
      <c r="G835" s="9">
        <v>-0.35740511528764957</v>
      </c>
      <c r="H835" s="9">
        <v>-0.8691905017948498</v>
      </c>
      <c r="J835" s="9">
        <v>59.814126394052053</v>
      </c>
      <c r="K835" s="9">
        <v>0</v>
      </c>
    </row>
    <row r="836" spans="1:11">
      <c r="A836">
        <v>48</v>
      </c>
      <c r="B836">
        <v>0</v>
      </c>
      <c r="C836">
        <v>0</v>
      </c>
      <c r="E836" s="9">
        <v>806</v>
      </c>
      <c r="F836" s="9">
        <v>0.27100645933018519</v>
      </c>
      <c r="G836" s="9">
        <v>-0.27100645933018519</v>
      </c>
      <c r="H836" s="9">
        <v>-0.65907350034782519</v>
      </c>
      <c r="J836" s="9">
        <v>59.888475836431233</v>
      </c>
      <c r="K836" s="9">
        <v>0</v>
      </c>
    </row>
    <row r="837" spans="1:11">
      <c r="A837">
        <v>33</v>
      </c>
      <c r="B837">
        <v>1</v>
      </c>
      <c r="C837">
        <v>1</v>
      </c>
      <c r="E837" s="9">
        <v>807</v>
      </c>
      <c r="F837" s="9">
        <v>0.32187298800092606</v>
      </c>
      <c r="G837" s="9">
        <v>-0.32187298800092606</v>
      </c>
      <c r="H837" s="9">
        <v>-0.78277823116652034</v>
      </c>
      <c r="J837" s="9">
        <v>59.962825278810413</v>
      </c>
      <c r="K837" s="9">
        <v>0</v>
      </c>
    </row>
    <row r="838" spans="1:11">
      <c r="A838">
        <v>36</v>
      </c>
      <c r="B838">
        <v>0</v>
      </c>
      <c r="C838">
        <v>0</v>
      </c>
      <c r="E838" s="9">
        <v>808</v>
      </c>
      <c r="F838" s="9">
        <v>0.19105917293505736</v>
      </c>
      <c r="G838" s="9">
        <v>-0.19105917293505736</v>
      </c>
      <c r="H838" s="9">
        <v>-0.46464589143408402</v>
      </c>
      <c r="J838" s="9">
        <v>60.037174721189594</v>
      </c>
      <c r="K838" s="9">
        <v>0</v>
      </c>
    </row>
    <row r="839" spans="1:11">
      <c r="A839">
        <v>47</v>
      </c>
      <c r="B839">
        <v>0</v>
      </c>
      <c r="C839">
        <v>0</v>
      </c>
      <c r="E839" s="9">
        <v>809</v>
      </c>
      <c r="F839" s="9">
        <v>4.0047631966482533E-2</v>
      </c>
      <c r="G839" s="9">
        <v>-4.0047631966482533E-2</v>
      </c>
      <c r="H839" s="9">
        <v>-9.7393741263683803E-2</v>
      </c>
      <c r="J839" s="9">
        <v>60.111524163568781</v>
      </c>
      <c r="K839" s="9">
        <v>0</v>
      </c>
    </row>
    <row r="840" spans="1:11">
      <c r="A840">
        <v>52</v>
      </c>
      <c r="B840">
        <v>0</v>
      </c>
      <c r="C840">
        <v>0</v>
      </c>
      <c r="E840" s="9">
        <v>810</v>
      </c>
      <c r="F840" s="9">
        <v>0.18217614111337649</v>
      </c>
      <c r="G840" s="9">
        <v>-0.18217614111337649</v>
      </c>
      <c r="H840" s="9">
        <v>-0.44304282377700166</v>
      </c>
      <c r="J840" s="9">
        <v>60.185873605947961</v>
      </c>
      <c r="K840" s="9">
        <v>0</v>
      </c>
    </row>
    <row r="841" spans="1:11">
      <c r="A841">
        <v>36</v>
      </c>
      <c r="B841">
        <v>1</v>
      </c>
      <c r="C841">
        <v>0</v>
      </c>
      <c r="E841" s="9">
        <v>811</v>
      </c>
      <c r="F841" s="9">
        <v>0.24435736386514256</v>
      </c>
      <c r="G841" s="9">
        <v>-0.24435736386514256</v>
      </c>
      <c r="H841" s="9">
        <v>-0.59426429737657815</v>
      </c>
      <c r="J841" s="9">
        <v>60.260223048327141</v>
      </c>
      <c r="K841" s="9">
        <v>0</v>
      </c>
    </row>
    <row r="842" spans="1:11">
      <c r="A842">
        <v>48</v>
      </c>
      <c r="B842">
        <v>1</v>
      </c>
      <c r="C842">
        <v>0</v>
      </c>
      <c r="E842" s="9">
        <v>812</v>
      </c>
      <c r="F842" s="9">
        <v>0.17329310929169561</v>
      </c>
      <c r="G842" s="9">
        <v>0.82670689070830439</v>
      </c>
      <c r="H842" s="9">
        <v>2.0105078143430863</v>
      </c>
      <c r="J842" s="9">
        <v>60.334572490706329</v>
      </c>
      <c r="K842" s="9">
        <v>0</v>
      </c>
    </row>
    <row r="843" spans="1:11">
      <c r="A843">
        <v>50</v>
      </c>
      <c r="B843">
        <v>1</v>
      </c>
      <c r="C843">
        <v>0</v>
      </c>
      <c r="E843" s="9">
        <v>813</v>
      </c>
      <c r="F843" s="9">
        <v>0.16197841521067036</v>
      </c>
      <c r="G843" s="9">
        <v>-0.16197841521067036</v>
      </c>
      <c r="H843" s="9">
        <v>-0.39392301333903773</v>
      </c>
      <c r="J843" s="9">
        <v>60.408921933085509</v>
      </c>
      <c r="K843" s="9">
        <v>0</v>
      </c>
    </row>
    <row r="844" spans="1:11">
      <c r="A844">
        <v>42</v>
      </c>
      <c r="B844">
        <v>1</v>
      </c>
      <c r="C844">
        <v>0</v>
      </c>
      <c r="E844" s="9">
        <v>814</v>
      </c>
      <c r="F844" s="9">
        <v>4.0047631966482533E-2</v>
      </c>
      <c r="G844" s="9">
        <v>-4.0047631966482533E-2</v>
      </c>
      <c r="H844" s="9">
        <v>-9.7393741263683803E-2</v>
      </c>
      <c r="J844" s="9">
        <v>60.483271375464689</v>
      </c>
      <c r="K844" s="9">
        <v>0</v>
      </c>
    </row>
    <row r="845" spans="1:11">
      <c r="A845">
        <v>34</v>
      </c>
      <c r="B845">
        <v>0</v>
      </c>
      <c r="C845">
        <v>0</v>
      </c>
      <c r="E845" s="9">
        <v>815</v>
      </c>
      <c r="F845" s="9">
        <v>0.27988949115186607</v>
      </c>
      <c r="G845" s="9">
        <v>-0.27988949115186607</v>
      </c>
      <c r="H845" s="9">
        <v>-0.68067656800490761</v>
      </c>
      <c r="J845" s="9">
        <v>60.557620817843869</v>
      </c>
      <c r="K845" s="9">
        <v>0</v>
      </c>
    </row>
    <row r="846" spans="1:11">
      <c r="A846">
        <v>29</v>
      </c>
      <c r="B846">
        <v>1</v>
      </c>
      <c r="C846">
        <v>0</v>
      </c>
      <c r="E846" s="9">
        <v>816</v>
      </c>
      <c r="F846" s="9">
        <v>0.28877252297354694</v>
      </c>
      <c r="G846" s="9">
        <v>-0.28877252297354694</v>
      </c>
      <c r="H846" s="9">
        <v>-0.70227963566199003</v>
      </c>
      <c r="J846" s="9">
        <v>60.631970260223056</v>
      </c>
      <c r="K846" s="9">
        <v>0</v>
      </c>
    </row>
    <row r="847" spans="1:11">
      <c r="A847">
        <v>59</v>
      </c>
      <c r="B847">
        <v>0</v>
      </c>
      <c r="C847">
        <v>0</v>
      </c>
      <c r="E847" s="9">
        <v>817</v>
      </c>
      <c r="F847" s="9">
        <v>0.15552704564833386</v>
      </c>
      <c r="G847" s="9">
        <v>-0.15552704564833386</v>
      </c>
      <c r="H847" s="9">
        <v>-0.37823362080575451</v>
      </c>
      <c r="J847" s="9">
        <v>60.706319702602237</v>
      </c>
      <c r="K847" s="9">
        <v>0</v>
      </c>
    </row>
    <row r="848" spans="1:11">
      <c r="A848">
        <v>59</v>
      </c>
      <c r="B848">
        <v>1</v>
      </c>
      <c r="C848">
        <v>0</v>
      </c>
      <c r="E848" s="9">
        <v>818</v>
      </c>
      <c r="F848" s="9">
        <v>0.20639357431907474</v>
      </c>
      <c r="G848" s="9">
        <v>-0.20639357431907474</v>
      </c>
      <c r="H848" s="9">
        <v>-0.50193835162444955</v>
      </c>
      <c r="J848" s="9">
        <v>60.780669144981417</v>
      </c>
      <c r="K848" s="9">
        <v>0</v>
      </c>
    </row>
    <row r="849" spans="1:11">
      <c r="A849">
        <v>38</v>
      </c>
      <c r="B849">
        <v>0</v>
      </c>
      <c r="C849">
        <v>0</v>
      </c>
      <c r="E849" s="9">
        <v>819</v>
      </c>
      <c r="F849" s="9">
        <v>0.18862751067571298</v>
      </c>
      <c r="G849" s="9">
        <v>-0.18862751067571298</v>
      </c>
      <c r="H849" s="9">
        <v>-0.45873221631028488</v>
      </c>
      <c r="J849" s="9">
        <v>60.855018587360597</v>
      </c>
      <c r="K849" s="9">
        <v>0</v>
      </c>
    </row>
    <row r="850" spans="1:11">
      <c r="A850">
        <v>56</v>
      </c>
      <c r="B850">
        <v>1</v>
      </c>
      <c r="C850">
        <v>0</v>
      </c>
      <c r="E850" s="9">
        <v>820</v>
      </c>
      <c r="F850" s="9">
        <v>0.16197841521067036</v>
      </c>
      <c r="G850" s="9">
        <v>0.83802158478932964</v>
      </c>
      <c r="H850" s="9">
        <v>2.0380245571239679</v>
      </c>
      <c r="J850" s="9">
        <v>60.929368029739784</v>
      </c>
      <c r="K850" s="9">
        <v>0</v>
      </c>
    </row>
    <row r="851" spans="1:11">
      <c r="A851">
        <v>52</v>
      </c>
      <c r="B851">
        <v>1</v>
      </c>
      <c r="C851">
        <v>0</v>
      </c>
      <c r="E851" s="9">
        <v>821</v>
      </c>
      <c r="F851" s="9">
        <v>0.35095374572531302</v>
      </c>
      <c r="G851" s="9">
        <v>0.64904625427468698</v>
      </c>
      <c r="H851" s="9">
        <v>1.5784464612014393</v>
      </c>
      <c r="J851" s="9">
        <v>61.003717472118964</v>
      </c>
      <c r="K851" s="9">
        <v>0</v>
      </c>
    </row>
    <row r="852" spans="1:11">
      <c r="A852">
        <v>36</v>
      </c>
      <c r="B852">
        <v>1</v>
      </c>
      <c r="C852">
        <v>0</v>
      </c>
      <c r="E852" s="9">
        <v>822</v>
      </c>
      <c r="F852" s="9">
        <v>0.15552704564833386</v>
      </c>
      <c r="G852" s="9">
        <v>-0.15552704564833386</v>
      </c>
      <c r="H852" s="9">
        <v>-0.37823362080575451</v>
      </c>
      <c r="J852" s="9">
        <v>61.078066914498145</v>
      </c>
      <c r="K852" s="9">
        <v>0</v>
      </c>
    </row>
    <row r="853" spans="1:11">
      <c r="A853">
        <v>20</v>
      </c>
      <c r="B853">
        <v>0</v>
      </c>
      <c r="C853">
        <v>0</v>
      </c>
      <c r="E853" s="9">
        <v>823</v>
      </c>
      <c r="F853" s="9">
        <v>0.22659130022178081</v>
      </c>
      <c r="G853" s="9">
        <v>-0.22659130022178081</v>
      </c>
      <c r="H853" s="9">
        <v>-0.55105816206241331</v>
      </c>
      <c r="J853" s="9">
        <v>61.152416356877332</v>
      </c>
      <c r="K853" s="9">
        <v>0</v>
      </c>
    </row>
    <row r="854" spans="1:11">
      <c r="A854">
        <v>34</v>
      </c>
      <c r="B854">
        <v>1</v>
      </c>
      <c r="C854">
        <v>1</v>
      </c>
      <c r="E854" s="9">
        <v>824</v>
      </c>
      <c r="F854" s="9">
        <v>0.14421235156730861</v>
      </c>
      <c r="G854" s="9">
        <v>-0.14421235156730861</v>
      </c>
      <c r="H854" s="9">
        <v>-0.350716878024873</v>
      </c>
      <c r="J854" s="9">
        <v>61.226765799256512</v>
      </c>
      <c r="K854" s="9">
        <v>0</v>
      </c>
    </row>
    <row r="855" spans="1:11">
      <c r="A855">
        <v>24</v>
      </c>
      <c r="B855">
        <v>1</v>
      </c>
      <c r="C855">
        <v>0</v>
      </c>
      <c r="E855" s="9">
        <v>825</v>
      </c>
      <c r="F855" s="9">
        <v>0.17329310929169561</v>
      </c>
      <c r="G855" s="9">
        <v>-0.17329310929169561</v>
      </c>
      <c r="H855" s="9">
        <v>-0.42143975611991924</v>
      </c>
      <c r="J855" s="9">
        <v>61.301115241635692</v>
      </c>
      <c r="K855" s="9">
        <v>0</v>
      </c>
    </row>
    <row r="856" spans="1:11">
      <c r="A856">
        <v>36</v>
      </c>
      <c r="B856">
        <v>1</v>
      </c>
      <c r="C856">
        <v>1</v>
      </c>
      <c r="E856" s="9">
        <v>826</v>
      </c>
      <c r="F856" s="9">
        <v>0.43735240168277739</v>
      </c>
      <c r="G856" s="9">
        <v>0.56264759831722255</v>
      </c>
      <c r="H856" s="9">
        <v>1.3683294597544144</v>
      </c>
      <c r="J856" s="9">
        <v>61.375464684014872</v>
      </c>
      <c r="K856" s="9">
        <v>0</v>
      </c>
    </row>
    <row r="857" spans="1:11">
      <c r="A857">
        <v>35</v>
      </c>
      <c r="B857">
        <v>1</v>
      </c>
      <c r="C857">
        <v>0</v>
      </c>
      <c r="E857" s="9">
        <v>827</v>
      </c>
      <c r="F857" s="9">
        <v>0.11999491836161036</v>
      </c>
      <c r="G857" s="9">
        <v>-0.11999491836161036</v>
      </c>
      <c r="H857" s="9">
        <v>-0.291821350177425</v>
      </c>
      <c r="J857" s="9">
        <v>61.44981412639406</v>
      </c>
      <c r="K857" s="9">
        <v>0</v>
      </c>
    </row>
    <row r="858" spans="1:11">
      <c r="A858">
        <v>44</v>
      </c>
      <c r="B858">
        <v>0</v>
      </c>
      <c r="C858">
        <v>1</v>
      </c>
      <c r="E858" s="9">
        <v>828</v>
      </c>
      <c r="F858" s="9">
        <v>0.35983677754699395</v>
      </c>
      <c r="G858" s="9">
        <v>-0.35983677754699395</v>
      </c>
      <c r="H858" s="9">
        <v>-0.87510417691864895</v>
      </c>
      <c r="J858" s="9">
        <v>61.52416356877324</v>
      </c>
      <c r="K858" s="9">
        <v>0</v>
      </c>
    </row>
    <row r="859" spans="1:11">
      <c r="A859">
        <v>55</v>
      </c>
      <c r="B859">
        <v>1</v>
      </c>
      <c r="C859">
        <v>1</v>
      </c>
      <c r="E859" s="9">
        <v>829</v>
      </c>
      <c r="F859" s="9">
        <v>0.12887795018329123</v>
      </c>
      <c r="G859" s="9">
        <v>-0.12887795018329123</v>
      </c>
      <c r="H859" s="9">
        <v>-0.31342441783450742</v>
      </c>
      <c r="J859" s="9">
        <v>61.59851301115242</v>
      </c>
      <c r="K859" s="9">
        <v>0</v>
      </c>
    </row>
    <row r="860" spans="1:11">
      <c r="A860">
        <v>52</v>
      </c>
      <c r="B860">
        <v>0</v>
      </c>
      <c r="C860">
        <v>0</v>
      </c>
      <c r="E860" s="9">
        <v>830</v>
      </c>
      <c r="F860" s="9">
        <v>0.14421235156730861</v>
      </c>
      <c r="G860" s="9">
        <v>-0.14421235156730861</v>
      </c>
      <c r="H860" s="9">
        <v>-0.350716878024873</v>
      </c>
      <c r="J860" s="9">
        <v>61.672862453531607</v>
      </c>
      <c r="K860" s="9">
        <v>0</v>
      </c>
    </row>
    <row r="861" spans="1:11">
      <c r="A861">
        <v>57</v>
      </c>
      <c r="B861">
        <v>0</v>
      </c>
      <c r="C861">
        <v>0</v>
      </c>
      <c r="E861" s="9">
        <v>831</v>
      </c>
      <c r="F861" s="9">
        <v>0.44623543350445827</v>
      </c>
      <c r="G861" s="9">
        <v>0.55376456649554173</v>
      </c>
      <c r="H861" s="9">
        <v>1.3467263920973322</v>
      </c>
      <c r="J861" s="9">
        <v>61.747211895910787</v>
      </c>
      <c r="K861" s="9">
        <v>0</v>
      </c>
    </row>
    <row r="862" spans="1:11">
      <c r="A862">
        <v>29</v>
      </c>
      <c r="B862">
        <v>0</v>
      </c>
      <c r="C862">
        <v>1</v>
      </c>
      <c r="E862" s="9">
        <v>832</v>
      </c>
      <c r="F862" s="9">
        <v>0.12887795018329123</v>
      </c>
      <c r="G862" s="9">
        <v>-0.12887795018329123</v>
      </c>
      <c r="H862" s="9">
        <v>-0.31342441783450742</v>
      </c>
      <c r="J862" s="9">
        <v>61.821561338289968</v>
      </c>
      <c r="K862" s="9">
        <v>0</v>
      </c>
    </row>
    <row r="863" spans="1:11">
      <c r="A863">
        <v>45</v>
      </c>
      <c r="B863">
        <v>0</v>
      </c>
      <c r="C863">
        <v>0</v>
      </c>
      <c r="E863" s="9">
        <v>833</v>
      </c>
      <c r="F863" s="9">
        <v>0.33075601982260694</v>
      </c>
      <c r="G863" s="9">
        <v>0.66924398017739306</v>
      </c>
      <c r="H863" s="9">
        <v>1.627566271639403</v>
      </c>
      <c r="J863" s="9">
        <v>61.895910780669148</v>
      </c>
      <c r="K863" s="9">
        <v>0</v>
      </c>
    </row>
    <row r="864" spans="1:11">
      <c r="A864">
        <v>60</v>
      </c>
      <c r="B864">
        <v>0</v>
      </c>
      <c r="C864">
        <v>0</v>
      </c>
      <c r="E864" s="9">
        <v>834</v>
      </c>
      <c r="F864" s="9">
        <v>0.23547433204346169</v>
      </c>
      <c r="G864" s="9">
        <v>-0.23547433204346169</v>
      </c>
      <c r="H864" s="9">
        <v>-0.57266122971949573</v>
      </c>
      <c r="J864" s="9">
        <v>61.970260223048335</v>
      </c>
      <c r="K864" s="9">
        <v>0</v>
      </c>
    </row>
    <row r="865" spans="1:11">
      <c r="A865">
        <v>42</v>
      </c>
      <c r="B865">
        <v>1</v>
      </c>
      <c r="C865">
        <v>0</v>
      </c>
      <c r="E865" s="9">
        <v>835</v>
      </c>
      <c r="F865" s="9">
        <v>0.13776098200497211</v>
      </c>
      <c r="G865" s="9">
        <v>-0.13776098200497211</v>
      </c>
      <c r="H865" s="9">
        <v>-0.33502748549158978</v>
      </c>
      <c r="J865" s="9">
        <v>62.044609665427515</v>
      </c>
      <c r="K865" s="9">
        <v>0</v>
      </c>
    </row>
    <row r="866" spans="1:11">
      <c r="A866">
        <v>29</v>
      </c>
      <c r="B866">
        <v>0</v>
      </c>
      <c r="C866">
        <v>0</v>
      </c>
      <c r="E866" s="9">
        <v>836</v>
      </c>
      <c r="F866" s="9">
        <v>9.3345822896567732E-2</v>
      </c>
      <c r="G866" s="9">
        <v>-9.3345822896567732E-2</v>
      </c>
      <c r="H866" s="9">
        <v>-0.22701214720617791</v>
      </c>
      <c r="J866" s="9">
        <v>62.118959107806695</v>
      </c>
      <c r="K866" s="9">
        <v>0</v>
      </c>
    </row>
    <row r="867" spans="1:11">
      <c r="A867">
        <v>27</v>
      </c>
      <c r="B867">
        <v>0</v>
      </c>
      <c r="C867">
        <v>0</v>
      </c>
      <c r="E867" s="9">
        <v>837</v>
      </c>
      <c r="F867" s="9">
        <v>0.30410692435756431</v>
      </c>
      <c r="G867" s="9">
        <v>-0.30410692435756431</v>
      </c>
      <c r="H867" s="9">
        <v>-0.73957209585235562</v>
      </c>
      <c r="J867" s="9">
        <v>62.193308550185876</v>
      </c>
      <c r="K867" s="9">
        <v>0</v>
      </c>
    </row>
    <row r="868" spans="1:11">
      <c r="A868">
        <v>32</v>
      </c>
      <c r="B868">
        <v>1</v>
      </c>
      <c r="C868">
        <v>0</v>
      </c>
      <c r="E868" s="9">
        <v>838</v>
      </c>
      <c r="F868" s="9">
        <v>0.19751054249739386</v>
      </c>
      <c r="G868" s="9">
        <v>-0.19751054249739386</v>
      </c>
      <c r="H868" s="9">
        <v>-0.48033528396736724</v>
      </c>
      <c r="J868" s="9">
        <v>62.267657992565063</v>
      </c>
      <c r="K868" s="9">
        <v>0</v>
      </c>
    </row>
    <row r="869" spans="1:11">
      <c r="A869">
        <v>39</v>
      </c>
      <c r="B869">
        <v>0</v>
      </c>
      <c r="C869">
        <v>1</v>
      </c>
      <c r="E869" s="9">
        <v>839</v>
      </c>
      <c r="F869" s="9">
        <v>0.17974447885403211</v>
      </c>
      <c r="G869" s="9">
        <v>-0.17974447885403211</v>
      </c>
      <c r="H869" s="9">
        <v>-0.43712914865320246</v>
      </c>
      <c r="J869" s="9">
        <v>62.342007434944243</v>
      </c>
      <c r="K869" s="9">
        <v>0</v>
      </c>
    </row>
    <row r="870" spans="1:11">
      <c r="A870">
        <v>60</v>
      </c>
      <c r="B870">
        <v>0</v>
      </c>
      <c r="C870">
        <v>0</v>
      </c>
      <c r="E870" s="9">
        <v>840</v>
      </c>
      <c r="F870" s="9">
        <v>0.25080873342747911</v>
      </c>
      <c r="G870" s="9">
        <v>-0.25080873342747911</v>
      </c>
      <c r="H870" s="9">
        <v>-0.60995368990986143</v>
      </c>
      <c r="J870" s="9">
        <v>62.416356877323423</v>
      </c>
      <c r="K870" s="9">
        <v>0</v>
      </c>
    </row>
    <row r="871" spans="1:11">
      <c r="A871">
        <v>27</v>
      </c>
      <c r="B871">
        <v>1</v>
      </c>
      <c r="C871">
        <v>0</v>
      </c>
      <c r="E871" s="9">
        <v>841</v>
      </c>
      <c r="F871" s="9">
        <v>0.25324039568682344</v>
      </c>
      <c r="G871" s="9">
        <v>-0.25324039568682344</v>
      </c>
      <c r="H871" s="9">
        <v>-0.61586736503366046</v>
      </c>
      <c r="J871" s="9">
        <v>62.49070631970261</v>
      </c>
      <c r="K871" s="9">
        <v>0</v>
      </c>
    </row>
    <row r="872" spans="1:11">
      <c r="A872">
        <v>25</v>
      </c>
      <c r="B872">
        <v>0</v>
      </c>
      <c r="C872">
        <v>1</v>
      </c>
      <c r="E872" s="9">
        <v>842</v>
      </c>
      <c r="F872" s="9">
        <v>0.36628814710933044</v>
      </c>
      <c r="G872" s="9">
        <v>-0.36628814710933044</v>
      </c>
      <c r="H872" s="9">
        <v>-0.89079356945193222</v>
      </c>
      <c r="J872" s="9">
        <v>62.565055762081791</v>
      </c>
      <c r="K872" s="9">
        <v>0</v>
      </c>
    </row>
    <row r="873" spans="1:11">
      <c r="A873">
        <v>52</v>
      </c>
      <c r="B873">
        <v>1</v>
      </c>
      <c r="C873">
        <v>0</v>
      </c>
      <c r="E873" s="9">
        <v>843</v>
      </c>
      <c r="F873" s="9">
        <v>3.1164600144801602E-2</v>
      </c>
      <c r="G873" s="9">
        <v>-3.1164600144801602E-2</v>
      </c>
      <c r="H873" s="9">
        <v>-7.5790673606601286E-2</v>
      </c>
      <c r="J873" s="9">
        <v>62.639405204460971</v>
      </c>
      <c r="K873" s="9">
        <v>0</v>
      </c>
    </row>
    <row r="874" spans="1:11">
      <c r="A874">
        <v>47</v>
      </c>
      <c r="B874">
        <v>0</v>
      </c>
      <c r="C874">
        <v>0</v>
      </c>
      <c r="E874" s="9">
        <v>844</v>
      </c>
      <c r="F874" s="9">
        <v>9.9797192458904227E-2</v>
      </c>
      <c r="G874" s="9">
        <v>-9.9797192458904227E-2</v>
      </c>
      <c r="H874" s="9">
        <v>-0.24270153973946113</v>
      </c>
      <c r="J874" s="9">
        <v>62.713754646840151</v>
      </c>
      <c r="K874" s="9">
        <v>0</v>
      </c>
    </row>
    <row r="875" spans="1:11">
      <c r="A875">
        <v>59</v>
      </c>
      <c r="B875">
        <v>0</v>
      </c>
      <c r="C875">
        <v>1</v>
      </c>
      <c r="E875" s="9">
        <v>845</v>
      </c>
      <c r="F875" s="9">
        <v>0.21770826840009994</v>
      </c>
      <c r="G875" s="9">
        <v>-0.21770826840009994</v>
      </c>
      <c r="H875" s="9">
        <v>-0.52945509440533101</v>
      </c>
      <c r="J875" s="9">
        <v>62.788104089219338</v>
      </c>
      <c r="K875" s="9">
        <v>0</v>
      </c>
    </row>
    <row r="876" spans="1:11">
      <c r="A876">
        <v>60</v>
      </c>
      <c r="B876">
        <v>1</v>
      </c>
      <c r="C876">
        <v>0</v>
      </c>
      <c r="E876" s="9">
        <v>846</v>
      </c>
      <c r="F876" s="9">
        <v>0.12644628792394691</v>
      </c>
      <c r="G876" s="9">
        <v>-0.12644628792394691</v>
      </c>
      <c r="H876" s="9">
        <v>-0.30751074271070838</v>
      </c>
      <c r="J876" s="9">
        <v>62.862453531598518</v>
      </c>
      <c r="K876" s="9">
        <v>0</v>
      </c>
    </row>
    <row r="877" spans="1:11">
      <c r="A877">
        <v>39</v>
      </c>
      <c r="B877">
        <v>0</v>
      </c>
      <c r="C877">
        <v>0</v>
      </c>
      <c r="E877" s="9">
        <v>847</v>
      </c>
      <c r="F877" s="9">
        <v>0.16197841521067036</v>
      </c>
      <c r="G877" s="9">
        <v>-0.16197841521067036</v>
      </c>
      <c r="H877" s="9">
        <v>-0.39392301333903773</v>
      </c>
      <c r="J877" s="9">
        <v>62.936802973977699</v>
      </c>
      <c r="K877" s="9">
        <v>0</v>
      </c>
    </row>
    <row r="878" spans="1:11">
      <c r="A878">
        <v>47</v>
      </c>
      <c r="B878">
        <v>1</v>
      </c>
      <c r="C878">
        <v>0</v>
      </c>
      <c r="E878" s="9">
        <v>848</v>
      </c>
      <c r="F878" s="9">
        <v>0.30410692435756431</v>
      </c>
      <c r="G878" s="9">
        <v>-0.30410692435756431</v>
      </c>
      <c r="H878" s="9">
        <v>-0.73957209585235562</v>
      </c>
      <c r="J878" s="9">
        <v>63.011152416356886</v>
      </c>
      <c r="K878" s="9">
        <v>0</v>
      </c>
    </row>
    <row r="879" spans="1:11">
      <c r="A879">
        <v>53</v>
      </c>
      <c r="B879">
        <v>0</v>
      </c>
      <c r="C879">
        <v>0</v>
      </c>
      <c r="E879" s="9">
        <v>849</v>
      </c>
      <c r="F879" s="9">
        <v>0.37760284119035564</v>
      </c>
      <c r="G879" s="9">
        <v>-0.37760284119035564</v>
      </c>
      <c r="H879" s="9">
        <v>-0.91831031223281356</v>
      </c>
      <c r="J879" s="9">
        <v>63.085501858736066</v>
      </c>
      <c r="K879" s="9">
        <v>0</v>
      </c>
    </row>
    <row r="880" spans="1:11">
      <c r="A880">
        <v>26</v>
      </c>
      <c r="B880">
        <v>0</v>
      </c>
      <c r="C880">
        <v>1</v>
      </c>
      <c r="E880" s="9">
        <v>850</v>
      </c>
      <c r="F880" s="9">
        <v>0.32187298800092606</v>
      </c>
      <c r="G880" s="9">
        <v>0.67812701199907388</v>
      </c>
      <c r="H880" s="9">
        <v>1.6491693392964852</v>
      </c>
      <c r="J880" s="9">
        <v>63.159851301115246</v>
      </c>
      <c r="K880" s="9">
        <v>0</v>
      </c>
    </row>
    <row r="881" spans="1:11">
      <c r="A881">
        <v>42</v>
      </c>
      <c r="B881">
        <v>1</v>
      </c>
      <c r="C881">
        <v>0</v>
      </c>
      <c r="E881" s="9">
        <v>851</v>
      </c>
      <c r="F881" s="9">
        <v>0.41070330621773482</v>
      </c>
      <c r="G881" s="9">
        <v>-0.41070330621773482</v>
      </c>
      <c r="H881" s="9">
        <v>-0.9988089077373441</v>
      </c>
      <c r="J881" s="9">
        <v>63.234200743494426</v>
      </c>
      <c r="K881" s="9">
        <v>0</v>
      </c>
    </row>
    <row r="882" spans="1:11">
      <c r="A882">
        <v>60</v>
      </c>
      <c r="B882">
        <v>0</v>
      </c>
      <c r="C882">
        <v>0</v>
      </c>
      <c r="E882" s="9">
        <v>852</v>
      </c>
      <c r="F882" s="9">
        <v>0.30410692435756431</v>
      </c>
      <c r="G882" s="9">
        <v>0.69589307564243574</v>
      </c>
      <c r="H882" s="9">
        <v>1.6923754746106503</v>
      </c>
      <c r="J882" s="9">
        <v>63.308550185873614</v>
      </c>
      <c r="K882" s="9">
        <v>0</v>
      </c>
    </row>
    <row r="883" spans="1:11">
      <c r="A883">
        <v>46</v>
      </c>
      <c r="B883">
        <v>1</v>
      </c>
      <c r="C883">
        <v>0</v>
      </c>
      <c r="E883" s="9">
        <v>853</v>
      </c>
      <c r="F883" s="9">
        <v>0.31298995617924519</v>
      </c>
      <c r="G883" s="9">
        <v>-0.31298995617924519</v>
      </c>
      <c r="H883" s="9">
        <v>-0.76117516350943792</v>
      </c>
      <c r="J883" s="9">
        <v>63.382899628252794</v>
      </c>
      <c r="K883" s="9">
        <v>0</v>
      </c>
    </row>
    <row r="884" spans="1:11">
      <c r="A884">
        <v>55</v>
      </c>
      <c r="B884">
        <v>0</v>
      </c>
      <c r="C884">
        <v>0</v>
      </c>
      <c r="E884" s="9">
        <v>854</v>
      </c>
      <c r="F884" s="9">
        <v>0.16441007747001474</v>
      </c>
      <c r="G884" s="9">
        <v>0.83558992252998521</v>
      </c>
      <c r="H884" s="9">
        <v>2.0321108820001688</v>
      </c>
      <c r="J884" s="9">
        <v>63.457249070631974</v>
      </c>
      <c r="K884" s="9">
        <v>0</v>
      </c>
    </row>
    <row r="885" spans="1:11">
      <c r="A885">
        <v>51</v>
      </c>
      <c r="B885">
        <v>0</v>
      </c>
      <c r="C885">
        <v>0</v>
      </c>
      <c r="E885" s="9">
        <v>855</v>
      </c>
      <c r="F885" s="9">
        <v>0.13532931974562773</v>
      </c>
      <c r="G885" s="9">
        <v>0.86467068025437221</v>
      </c>
      <c r="H885" s="9">
        <v>2.1028337600952147</v>
      </c>
      <c r="J885" s="9">
        <v>63.531598513011161</v>
      </c>
      <c r="K885" s="9">
        <v>0</v>
      </c>
    </row>
    <row r="886" spans="1:11">
      <c r="A886">
        <v>49</v>
      </c>
      <c r="B886">
        <v>1</v>
      </c>
      <c r="C886">
        <v>0</v>
      </c>
      <c r="E886" s="9">
        <v>856</v>
      </c>
      <c r="F886" s="9">
        <v>9.3345822896567732E-2</v>
      </c>
      <c r="G886" s="9">
        <v>-9.3345822896567732E-2</v>
      </c>
      <c r="H886" s="9">
        <v>-0.22701214720617791</v>
      </c>
      <c r="J886" s="9">
        <v>63.605947955390342</v>
      </c>
      <c r="K886" s="9">
        <v>0</v>
      </c>
    </row>
    <row r="887" spans="1:11">
      <c r="A887">
        <v>46</v>
      </c>
      <c r="B887">
        <v>0</v>
      </c>
      <c r="C887">
        <v>0</v>
      </c>
      <c r="E887" s="9">
        <v>857</v>
      </c>
      <c r="F887" s="9">
        <v>4.8930663788163353E-2</v>
      </c>
      <c r="G887" s="9">
        <v>-4.8930663788163353E-2</v>
      </c>
      <c r="H887" s="9">
        <v>-0.11899680892076604</v>
      </c>
      <c r="J887" s="9">
        <v>63.680297397769522</v>
      </c>
      <c r="K887" s="9">
        <v>0</v>
      </c>
    </row>
    <row r="888" spans="1:11">
      <c r="A888">
        <v>45</v>
      </c>
      <c r="B888">
        <v>1</v>
      </c>
      <c r="C888">
        <v>0</v>
      </c>
      <c r="E888" s="9">
        <v>858</v>
      </c>
      <c r="F888" s="9">
        <v>0.29765555479522782</v>
      </c>
      <c r="G888" s="9">
        <v>0.70234444520477224</v>
      </c>
      <c r="H888" s="9">
        <v>1.7080648671439336</v>
      </c>
      <c r="J888" s="9">
        <v>63.754646840148702</v>
      </c>
      <c r="K888" s="9">
        <v>0</v>
      </c>
    </row>
    <row r="889" spans="1:11">
      <c r="A889">
        <v>22</v>
      </c>
      <c r="B889">
        <v>0</v>
      </c>
      <c r="C889">
        <v>1</v>
      </c>
      <c r="E889" s="9">
        <v>859</v>
      </c>
      <c r="F889" s="9">
        <v>0.15552704564833386</v>
      </c>
      <c r="G889" s="9">
        <v>-0.15552704564833386</v>
      </c>
      <c r="H889" s="9">
        <v>-0.37823362080575451</v>
      </c>
      <c r="J889" s="9">
        <v>63.828996282527889</v>
      </c>
      <c r="K889" s="9">
        <v>0</v>
      </c>
    </row>
    <row r="890" spans="1:11">
      <c r="A890">
        <v>50</v>
      </c>
      <c r="B890">
        <v>1</v>
      </c>
      <c r="C890">
        <v>0</v>
      </c>
      <c r="E890" s="9">
        <v>860</v>
      </c>
      <c r="F890" s="9">
        <v>2.2281568323120782E-2</v>
      </c>
      <c r="G890" s="9">
        <v>-2.2281568323120782E-2</v>
      </c>
      <c r="H890" s="9">
        <v>-5.4187605949519053E-2</v>
      </c>
      <c r="J890" s="9">
        <v>63.903345724907069</v>
      </c>
      <c r="K890" s="9">
        <v>0</v>
      </c>
    </row>
    <row r="891" spans="1:11">
      <c r="A891">
        <v>21</v>
      </c>
      <c r="B891">
        <v>1</v>
      </c>
      <c r="C891">
        <v>0</v>
      </c>
      <c r="E891" s="9">
        <v>861</v>
      </c>
      <c r="F891" s="9">
        <v>0.25080873342747911</v>
      </c>
      <c r="G891" s="9">
        <v>-0.25080873342747911</v>
      </c>
      <c r="H891" s="9">
        <v>-0.60995368990986143</v>
      </c>
      <c r="J891" s="9">
        <v>63.97769516728625</v>
      </c>
      <c r="K891" s="9">
        <v>0</v>
      </c>
    </row>
    <row r="892" spans="1:11">
      <c r="A892">
        <v>41</v>
      </c>
      <c r="B892">
        <v>1</v>
      </c>
      <c r="C892">
        <v>0</v>
      </c>
      <c r="E892" s="9">
        <v>862</v>
      </c>
      <c r="F892" s="9">
        <v>0.29765555479522782</v>
      </c>
      <c r="G892" s="9">
        <v>-0.29765555479522782</v>
      </c>
      <c r="H892" s="9">
        <v>-0.72388270331907234</v>
      </c>
      <c r="J892" s="9">
        <v>64.05204460966543</v>
      </c>
      <c r="K892" s="9">
        <v>0</v>
      </c>
    </row>
    <row r="893" spans="1:11">
      <c r="A893">
        <v>21</v>
      </c>
      <c r="B893">
        <v>0</v>
      </c>
      <c r="C893">
        <v>1</v>
      </c>
      <c r="E893" s="9">
        <v>863</v>
      </c>
      <c r="F893" s="9">
        <v>0.31542161843858951</v>
      </c>
      <c r="G893" s="9">
        <v>-0.31542161843858951</v>
      </c>
      <c r="H893" s="9">
        <v>-0.76708883863323696</v>
      </c>
      <c r="J893" s="9">
        <v>64.126394052044603</v>
      </c>
      <c r="K893" s="9">
        <v>0</v>
      </c>
    </row>
    <row r="894" spans="1:11">
      <c r="A894">
        <v>22</v>
      </c>
      <c r="B894">
        <v>1</v>
      </c>
      <c r="C894">
        <v>1</v>
      </c>
      <c r="E894" s="9">
        <v>864</v>
      </c>
      <c r="F894" s="9">
        <v>0.33963905164428781</v>
      </c>
      <c r="G894" s="9">
        <v>-0.33963905164428781</v>
      </c>
      <c r="H894" s="9">
        <v>-0.82598436648068507</v>
      </c>
      <c r="J894" s="9">
        <v>64.20074349442379</v>
      </c>
      <c r="K894" s="9">
        <v>0</v>
      </c>
    </row>
    <row r="895" spans="1:11">
      <c r="A895">
        <v>60</v>
      </c>
      <c r="B895">
        <v>0</v>
      </c>
      <c r="C895">
        <v>0</v>
      </c>
      <c r="E895" s="9">
        <v>865</v>
      </c>
      <c r="F895" s="9">
        <v>0.20882523657841906</v>
      </c>
      <c r="G895" s="9">
        <v>0.79117476342158088</v>
      </c>
      <c r="H895" s="9">
        <v>1.9240955437147569</v>
      </c>
      <c r="J895" s="9">
        <v>64.275092936802977</v>
      </c>
      <c r="K895" s="9">
        <v>0</v>
      </c>
    </row>
    <row r="896" spans="1:11">
      <c r="A896">
        <v>24</v>
      </c>
      <c r="B896">
        <v>1</v>
      </c>
      <c r="C896">
        <v>0</v>
      </c>
      <c r="E896" s="9">
        <v>866</v>
      </c>
      <c r="F896" s="9">
        <v>2.2281568323120782E-2</v>
      </c>
      <c r="G896" s="9">
        <v>-2.2281568323120782E-2</v>
      </c>
      <c r="H896" s="9">
        <v>-5.4187605949519053E-2</v>
      </c>
      <c r="J896" s="9">
        <v>64.34944237918215</v>
      </c>
      <c r="K896" s="9">
        <v>0</v>
      </c>
    </row>
    <row r="897" spans="1:11">
      <c r="A897">
        <v>57</v>
      </c>
      <c r="B897">
        <v>0</v>
      </c>
      <c r="C897">
        <v>0</v>
      </c>
      <c r="E897" s="9">
        <v>867</v>
      </c>
      <c r="F897" s="9">
        <v>0.38405421075269214</v>
      </c>
      <c r="G897" s="9">
        <v>-0.38405421075269214</v>
      </c>
      <c r="H897" s="9">
        <v>-0.93399970476609684</v>
      </c>
      <c r="J897" s="9">
        <v>64.423791821561338</v>
      </c>
      <c r="K897" s="9">
        <v>0</v>
      </c>
    </row>
    <row r="898" spans="1:11">
      <c r="A898">
        <v>43</v>
      </c>
      <c r="B898">
        <v>0</v>
      </c>
      <c r="C898">
        <v>0</v>
      </c>
      <c r="E898" s="9">
        <v>868</v>
      </c>
      <c r="F898" s="9">
        <v>0.33318768208195126</v>
      </c>
      <c r="G898" s="9">
        <v>0.66681231791804874</v>
      </c>
      <c r="H898" s="9">
        <v>1.6216525965156039</v>
      </c>
      <c r="J898" s="9">
        <v>64.498141263940525</v>
      </c>
      <c r="K898" s="9">
        <v>0</v>
      </c>
    </row>
    <row r="899" spans="1:11">
      <c r="A899">
        <v>58</v>
      </c>
      <c r="B899">
        <v>0</v>
      </c>
      <c r="C899">
        <v>0</v>
      </c>
      <c r="E899" s="9">
        <v>869</v>
      </c>
      <c r="F899" s="9">
        <v>0.16197841521067036</v>
      </c>
      <c r="G899" s="9">
        <v>-0.16197841521067036</v>
      </c>
      <c r="H899" s="9">
        <v>-0.39392301333903773</v>
      </c>
      <c r="J899" s="9">
        <v>64.572490706319698</v>
      </c>
      <c r="K899" s="9">
        <v>0</v>
      </c>
    </row>
    <row r="900" spans="1:11">
      <c r="A900">
        <v>20</v>
      </c>
      <c r="B900">
        <v>0</v>
      </c>
      <c r="C900">
        <v>0</v>
      </c>
      <c r="E900" s="9">
        <v>870</v>
      </c>
      <c r="F900" s="9">
        <v>0.13776098200497211</v>
      </c>
      <c r="G900" s="9">
        <v>-0.13776098200497211</v>
      </c>
      <c r="H900" s="9">
        <v>-0.33502748549158978</v>
      </c>
      <c r="J900" s="9">
        <v>64.646840148698885</v>
      </c>
      <c r="K900" s="9">
        <v>0</v>
      </c>
    </row>
    <row r="901" spans="1:11">
      <c r="A901">
        <v>24</v>
      </c>
      <c r="B901">
        <v>1</v>
      </c>
      <c r="C901">
        <v>0</v>
      </c>
      <c r="E901" s="9">
        <v>871</v>
      </c>
      <c r="F901" s="9">
        <v>3.1164600144801602E-2</v>
      </c>
      <c r="G901" s="9">
        <v>0.9688353998551984</v>
      </c>
      <c r="H901" s="9">
        <v>2.3561568968564046</v>
      </c>
      <c r="J901" s="9">
        <v>64.721189591078058</v>
      </c>
      <c r="K901" s="9">
        <v>0</v>
      </c>
    </row>
    <row r="902" spans="1:11">
      <c r="A902">
        <v>44</v>
      </c>
      <c r="B902">
        <v>1</v>
      </c>
      <c r="C902">
        <v>0</v>
      </c>
      <c r="E902" s="9">
        <v>872</v>
      </c>
      <c r="F902" s="9">
        <v>9.0914160637223407E-2</v>
      </c>
      <c r="G902" s="9">
        <v>-9.0914160637223407E-2</v>
      </c>
      <c r="H902" s="9">
        <v>-0.2210984720823789</v>
      </c>
      <c r="J902" s="9">
        <v>64.795539033457246</v>
      </c>
      <c r="K902" s="9">
        <v>0</v>
      </c>
    </row>
    <row r="903" spans="1:11">
      <c r="A903">
        <v>26</v>
      </c>
      <c r="B903">
        <v>1</v>
      </c>
      <c r="C903">
        <v>1</v>
      </c>
      <c r="E903" s="9">
        <v>873</v>
      </c>
      <c r="F903" s="9">
        <v>0.20882523657841906</v>
      </c>
      <c r="G903" s="9">
        <v>-0.20882523657841906</v>
      </c>
      <c r="H903" s="9">
        <v>-0.50785202674824859</v>
      </c>
      <c r="J903" s="9">
        <v>64.869888475836433</v>
      </c>
      <c r="K903" s="9">
        <v>0</v>
      </c>
    </row>
    <row r="904" spans="1:11">
      <c r="A904">
        <v>36</v>
      </c>
      <c r="B904">
        <v>0</v>
      </c>
      <c r="C904">
        <v>0</v>
      </c>
      <c r="E904" s="9">
        <v>874</v>
      </c>
      <c r="F904" s="9">
        <v>0.20639357431907474</v>
      </c>
      <c r="G904" s="9">
        <v>-0.20639357431907474</v>
      </c>
      <c r="H904" s="9">
        <v>-0.50193835162444955</v>
      </c>
      <c r="J904" s="9">
        <v>64.944237918215606</v>
      </c>
      <c r="K904" s="9">
        <v>0</v>
      </c>
    </row>
    <row r="905" spans="1:11">
      <c r="A905">
        <v>57</v>
      </c>
      <c r="B905">
        <v>0</v>
      </c>
      <c r="C905">
        <v>1</v>
      </c>
      <c r="E905" s="9">
        <v>875</v>
      </c>
      <c r="F905" s="9">
        <v>8.4462791074886856E-2</v>
      </c>
      <c r="G905" s="9">
        <v>-8.4462791074886856E-2</v>
      </c>
      <c r="H905" s="9">
        <v>-0.20540907954909554</v>
      </c>
      <c r="J905" s="9">
        <v>65.018587360594793</v>
      </c>
      <c r="K905" s="9">
        <v>0</v>
      </c>
    </row>
    <row r="906" spans="1:11">
      <c r="A906">
        <v>32</v>
      </c>
      <c r="B906">
        <v>0</v>
      </c>
      <c r="C906">
        <v>0</v>
      </c>
      <c r="E906" s="9">
        <v>876</v>
      </c>
      <c r="F906" s="9">
        <v>0.32430465026027044</v>
      </c>
      <c r="G906" s="9">
        <v>0.67569534973972956</v>
      </c>
      <c r="H906" s="9">
        <v>1.6432556641726863</v>
      </c>
      <c r="J906" s="9">
        <v>65.092936802973981</v>
      </c>
      <c r="K906" s="9">
        <v>0</v>
      </c>
    </row>
    <row r="907" spans="1:11">
      <c r="A907">
        <v>40</v>
      </c>
      <c r="B907">
        <v>1</v>
      </c>
      <c r="C907">
        <v>1</v>
      </c>
      <c r="E907" s="9">
        <v>877</v>
      </c>
      <c r="F907" s="9">
        <v>0.25080873342747911</v>
      </c>
      <c r="G907" s="9">
        <v>-0.25080873342747911</v>
      </c>
      <c r="H907" s="9">
        <v>-0.60995368990986143</v>
      </c>
      <c r="J907" s="9">
        <v>65.167286245353154</v>
      </c>
      <c r="K907" s="9">
        <v>0</v>
      </c>
    </row>
    <row r="908" spans="1:11">
      <c r="A908">
        <v>55</v>
      </c>
      <c r="B908">
        <v>1</v>
      </c>
      <c r="C908">
        <v>0</v>
      </c>
      <c r="E908" s="9">
        <v>878</v>
      </c>
      <c r="F908" s="9">
        <v>2.2281568323120782E-2</v>
      </c>
      <c r="G908" s="9">
        <v>-2.2281568323120782E-2</v>
      </c>
      <c r="H908" s="9">
        <v>-5.4187605949519053E-2</v>
      </c>
      <c r="J908" s="9">
        <v>65.241635687732341</v>
      </c>
      <c r="K908" s="9">
        <v>0</v>
      </c>
    </row>
    <row r="909" spans="1:11">
      <c r="A909">
        <v>44</v>
      </c>
      <c r="B909">
        <v>1</v>
      </c>
      <c r="C909">
        <v>0</v>
      </c>
      <c r="E909" s="9">
        <v>879</v>
      </c>
      <c r="F909" s="9">
        <v>0.21527660614075561</v>
      </c>
      <c r="G909" s="9">
        <v>-0.21527660614075561</v>
      </c>
      <c r="H909" s="9">
        <v>-0.52354141928153197</v>
      </c>
      <c r="J909" s="9">
        <v>65.315985130111528</v>
      </c>
      <c r="K909" s="9">
        <v>0</v>
      </c>
    </row>
    <row r="910" spans="1:11">
      <c r="A910">
        <v>48</v>
      </c>
      <c r="B910">
        <v>1</v>
      </c>
      <c r="C910">
        <v>0</v>
      </c>
      <c r="E910" s="9">
        <v>880</v>
      </c>
      <c r="F910" s="9">
        <v>6.6696727431525105E-2</v>
      </c>
      <c r="G910" s="9">
        <v>-6.6696727431525105E-2</v>
      </c>
      <c r="H910" s="9">
        <v>-0.16220294423493078</v>
      </c>
      <c r="J910" s="9">
        <v>65.390334572490701</v>
      </c>
      <c r="K910" s="9">
        <v>0</v>
      </c>
    </row>
    <row r="911" spans="1:11">
      <c r="A911">
        <v>38</v>
      </c>
      <c r="B911">
        <v>0</v>
      </c>
      <c r="C911">
        <v>0</v>
      </c>
      <c r="E911" s="9">
        <v>881</v>
      </c>
      <c r="F911" s="9">
        <v>0.10222885471824861</v>
      </c>
      <c r="G911" s="9">
        <v>-0.10222885471824861</v>
      </c>
      <c r="H911" s="9">
        <v>-0.24861521486326027</v>
      </c>
      <c r="J911" s="9">
        <v>65.464684014869889</v>
      </c>
      <c r="K911" s="9">
        <v>0</v>
      </c>
    </row>
    <row r="912" spans="1:11">
      <c r="A912">
        <v>42</v>
      </c>
      <c r="B912">
        <v>0</v>
      </c>
      <c r="C912">
        <v>0</v>
      </c>
      <c r="E912" s="9">
        <v>882</v>
      </c>
      <c r="F912" s="9">
        <v>0.18862751067571298</v>
      </c>
      <c r="G912" s="9">
        <v>-0.18862751067571298</v>
      </c>
      <c r="H912" s="9">
        <v>-0.45873221631028488</v>
      </c>
      <c r="J912" s="9">
        <v>65.539033457249076</v>
      </c>
      <c r="K912" s="9">
        <v>0</v>
      </c>
    </row>
    <row r="913" spans="1:11">
      <c r="A913">
        <v>44</v>
      </c>
      <c r="B913">
        <v>1</v>
      </c>
      <c r="C913">
        <v>1</v>
      </c>
      <c r="E913" s="9">
        <v>883</v>
      </c>
      <c r="F913" s="9">
        <v>0.14664401382665299</v>
      </c>
      <c r="G913" s="9">
        <v>-0.14664401382665299</v>
      </c>
      <c r="H913" s="9">
        <v>-0.35663055314867215</v>
      </c>
      <c r="J913" s="9">
        <v>65.613382899628249</v>
      </c>
      <c r="K913" s="9">
        <v>0</v>
      </c>
    </row>
    <row r="914" spans="1:11">
      <c r="A914">
        <v>38</v>
      </c>
      <c r="B914">
        <v>0</v>
      </c>
      <c r="C914">
        <v>0</v>
      </c>
      <c r="E914" s="9">
        <v>884</v>
      </c>
      <c r="F914" s="9">
        <v>0.22415963796243649</v>
      </c>
      <c r="G914" s="9">
        <v>-0.22415963796243649</v>
      </c>
      <c r="H914" s="9">
        <v>-0.54514448693861439</v>
      </c>
      <c r="J914" s="9">
        <v>65.687732342007436</v>
      </c>
      <c r="K914" s="9">
        <v>0</v>
      </c>
    </row>
    <row r="915" spans="1:11">
      <c r="A915">
        <v>36</v>
      </c>
      <c r="B915">
        <v>0</v>
      </c>
      <c r="C915">
        <v>0</v>
      </c>
      <c r="E915" s="9">
        <v>885</v>
      </c>
      <c r="F915" s="9">
        <v>0.35983677754699395</v>
      </c>
      <c r="G915" s="9">
        <v>0.64016322245300605</v>
      </c>
      <c r="H915" s="9">
        <v>1.5568433935443566</v>
      </c>
      <c r="J915" s="9">
        <v>65.762081784386609</v>
      </c>
      <c r="K915" s="9">
        <v>0</v>
      </c>
    </row>
    <row r="916" spans="1:11">
      <c r="A916">
        <v>21</v>
      </c>
      <c r="B916">
        <v>1</v>
      </c>
      <c r="C916">
        <v>1</v>
      </c>
      <c r="E916" s="9">
        <v>886</v>
      </c>
      <c r="F916" s="9">
        <v>0.17974447885403211</v>
      </c>
      <c r="G916" s="9">
        <v>-0.17974447885403211</v>
      </c>
      <c r="H916" s="9">
        <v>-0.43712914865320246</v>
      </c>
      <c r="J916" s="9">
        <v>65.836431226765797</v>
      </c>
      <c r="K916" s="9">
        <v>0</v>
      </c>
    </row>
    <row r="917" spans="1:11">
      <c r="A917">
        <v>58</v>
      </c>
      <c r="B917">
        <v>1</v>
      </c>
      <c r="C917">
        <v>0</v>
      </c>
      <c r="E917" s="9">
        <v>887</v>
      </c>
      <c r="F917" s="9">
        <v>0.43735240168277739</v>
      </c>
      <c r="G917" s="9">
        <v>-0.43735240168277739</v>
      </c>
      <c r="H917" s="9">
        <v>-1.0636181107085911</v>
      </c>
      <c r="J917" s="9">
        <v>65.910780669144984</v>
      </c>
      <c r="K917" s="9">
        <v>0</v>
      </c>
    </row>
    <row r="918" spans="1:11">
      <c r="A918">
        <v>56</v>
      </c>
      <c r="B918">
        <v>1</v>
      </c>
      <c r="C918">
        <v>0</v>
      </c>
      <c r="E918" s="9">
        <v>888</v>
      </c>
      <c r="F918" s="9">
        <v>0.25969176524915999</v>
      </c>
      <c r="G918" s="9">
        <v>-0.25969176524915999</v>
      </c>
      <c r="H918" s="9">
        <v>-0.63155675756694385</v>
      </c>
      <c r="J918" s="9">
        <v>65.985130111524157</v>
      </c>
      <c r="K918" s="9">
        <v>0</v>
      </c>
    </row>
    <row r="919" spans="1:11">
      <c r="A919">
        <v>40</v>
      </c>
      <c r="B919">
        <v>0</v>
      </c>
      <c r="C919">
        <v>0</v>
      </c>
      <c r="E919" s="9">
        <v>889</v>
      </c>
      <c r="F919" s="9">
        <v>0.36871980936867477</v>
      </c>
      <c r="G919" s="9">
        <v>0.63128019063132523</v>
      </c>
      <c r="H919" s="9">
        <v>1.5352403258872744</v>
      </c>
      <c r="J919" s="9">
        <v>66.059479553903344</v>
      </c>
      <c r="K919" s="9">
        <v>0</v>
      </c>
    </row>
    <row r="920" spans="1:11">
      <c r="A920">
        <v>41</v>
      </c>
      <c r="B920">
        <v>1</v>
      </c>
      <c r="C920">
        <v>0</v>
      </c>
      <c r="E920" s="9">
        <v>890</v>
      </c>
      <c r="F920" s="9">
        <v>0.42846936986109657</v>
      </c>
      <c r="G920" s="9">
        <v>0.57153063013890337</v>
      </c>
      <c r="H920" s="9">
        <v>1.3899325274114966</v>
      </c>
      <c r="J920" s="9">
        <v>66.133828996282531</v>
      </c>
      <c r="K920" s="9">
        <v>0</v>
      </c>
    </row>
    <row r="921" spans="1:11">
      <c r="A921">
        <v>21</v>
      </c>
      <c r="B921">
        <v>1</v>
      </c>
      <c r="C921">
        <v>0</v>
      </c>
      <c r="E921" s="9">
        <v>891</v>
      </c>
      <c r="F921" s="9">
        <v>2.2281568323120782E-2</v>
      </c>
      <c r="G921" s="9">
        <v>-2.2281568323120782E-2</v>
      </c>
      <c r="H921" s="9">
        <v>-5.4187605949519053E-2</v>
      </c>
      <c r="J921" s="9">
        <v>66.208178438661704</v>
      </c>
      <c r="K921" s="9">
        <v>0</v>
      </c>
    </row>
    <row r="922" spans="1:11">
      <c r="A922">
        <v>26</v>
      </c>
      <c r="B922">
        <v>1</v>
      </c>
      <c r="C922">
        <v>1</v>
      </c>
      <c r="E922" s="9">
        <v>892</v>
      </c>
      <c r="F922" s="9">
        <v>0.41070330621773482</v>
      </c>
      <c r="G922" s="9">
        <v>-0.41070330621773482</v>
      </c>
      <c r="H922" s="9">
        <v>-0.9988089077373441</v>
      </c>
      <c r="J922" s="9">
        <v>66.282527881040892</v>
      </c>
      <c r="K922" s="9">
        <v>0</v>
      </c>
    </row>
    <row r="923" spans="1:11">
      <c r="A923">
        <v>55</v>
      </c>
      <c r="B923">
        <v>0</v>
      </c>
      <c r="C923">
        <v>0</v>
      </c>
      <c r="E923" s="9">
        <v>893</v>
      </c>
      <c r="F923" s="9">
        <v>4.8930663788163353E-2</v>
      </c>
      <c r="G923" s="9">
        <v>-4.8930663788163353E-2</v>
      </c>
      <c r="H923" s="9">
        <v>-0.11899680892076604</v>
      </c>
      <c r="J923" s="9">
        <v>66.356877323420079</v>
      </c>
      <c r="K923" s="9">
        <v>0</v>
      </c>
    </row>
    <row r="924" spans="1:11">
      <c r="A924">
        <v>27</v>
      </c>
      <c r="B924">
        <v>1</v>
      </c>
      <c r="C924">
        <v>1</v>
      </c>
      <c r="E924" s="9">
        <v>894</v>
      </c>
      <c r="F924" s="9">
        <v>0.17329310929169561</v>
      </c>
      <c r="G924" s="9">
        <v>-0.17329310929169561</v>
      </c>
      <c r="H924" s="9">
        <v>-0.42143975611991924</v>
      </c>
      <c r="J924" s="9">
        <v>66.431226765799252</v>
      </c>
      <c r="K924" s="9">
        <v>0</v>
      </c>
    </row>
    <row r="925" spans="1:11">
      <c r="A925">
        <v>33</v>
      </c>
      <c r="B925">
        <v>0</v>
      </c>
      <c r="C925">
        <v>1</v>
      </c>
      <c r="E925" s="9">
        <v>895</v>
      </c>
      <c r="F925" s="9">
        <v>4.0047631966482533E-2</v>
      </c>
      <c r="G925" s="9">
        <v>-4.0047631966482533E-2</v>
      </c>
      <c r="H925" s="9">
        <v>-9.7393741263683803E-2</v>
      </c>
      <c r="J925" s="9">
        <v>66.505576208178439</v>
      </c>
      <c r="K925" s="9">
        <v>0</v>
      </c>
    </row>
    <row r="926" spans="1:11">
      <c r="A926">
        <v>22</v>
      </c>
      <c r="B926">
        <v>0</v>
      </c>
      <c r="C926">
        <v>1</v>
      </c>
      <c r="E926" s="9">
        <v>896</v>
      </c>
      <c r="F926" s="9">
        <v>0.37760284119035564</v>
      </c>
      <c r="G926" s="9">
        <v>-0.37760284119035564</v>
      </c>
      <c r="H926" s="9">
        <v>-0.91831031223281356</v>
      </c>
      <c r="J926" s="9">
        <v>66.579925650557612</v>
      </c>
      <c r="K926" s="9">
        <v>0</v>
      </c>
    </row>
    <row r="927" spans="1:11">
      <c r="A927">
        <v>24</v>
      </c>
      <c r="B927">
        <v>0</v>
      </c>
      <c r="C927">
        <v>0</v>
      </c>
      <c r="E927" s="9">
        <v>897</v>
      </c>
      <c r="F927" s="9">
        <v>0.41070330621773482</v>
      </c>
      <c r="G927" s="9">
        <v>-0.41070330621773482</v>
      </c>
      <c r="H927" s="9">
        <v>-0.9988089077373441</v>
      </c>
      <c r="J927" s="9">
        <v>66.6542750929368</v>
      </c>
      <c r="K927" s="9">
        <v>0</v>
      </c>
    </row>
    <row r="928" spans="1:11">
      <c r="A928">
        <v>40</v>
      </c>
      <c r="B928">
        <v>0</v>
      </c>
      <c r="C928">
        <v>1</v>
      </c>
      <c r="E928" s="9">
        <v>898</v>
      </c>
      <c r="F928" s="9">
        <v>0.23304266978411736</v>
      </c>
      <c r="G928" s="9">
        <v>-0.23304266978411736</v>
      </c>
      <c r="H928" s="9">
        <v>-0.5667475545956967</v>
      </c>
      <c r="J928" s="9">
        <v>66.728624535315987</v>
      </c>
      <c r="K928" s="9">
        <v>0</v>
      </c>
    </row>
    <row r="929" spans="1:11">
      <c r="A929">
        <v>21</v>
      </c>
      <c r="B929">
        <v>0</v>
      </c>
      <c r="C929">
        <v>1</v>
      </c>
      <c r="E929" s="9">
        <v>899</v>
      </c>
      <c r="F929" s="9">
        <v>0.39293724257437307</v>
      </c>
      <c r="G929" s="9">
        <v>0.60706275742562688</v>
      </c>
      <c r="H929" s="9">
        <v>1.4763447980398263</v>
      </c>
      <c r="J929" s="9">
        <v>66.80297397769516</v>
      </c>
      <c r="K929" s="9">
        <v>0</v>
      </c>
    </row>
    <row r="930" spans="1:11">
      <c r="A930">
        <v>25</v>
      </c>
      <c r="B930">
        <v>1</v>
      </c>
      <c r="C930">
        <v>1</v>
      </c>
      <c r="E930" s="9">
        <v>900</v>
      </c>
      <c r="F930" s="9">
        <v>0.23547433204346169</v>
      </c>
      <c r="G930" s="9">
        <v>-0.23547433204346169</v>
      </c>
      <c r="H930" s="9">
        <v>-0.57266122971949573</v>
      </c>
      <c r="J930" s="9">
        <v>66.877323420074347</v>
      </c>
      <c r="K930" s="9">
        <v>0</v>
      </c>
    </row>
    <row r="931" spans="1:11">
      <c r="A931">
        <v>29</v>
      </c>
      <c r="B931">
        <v>0</v>
      </c>
      <c r="C931">
        <v>0</v>
      </c>
      <c r="E931" s="9">
        <v>901</v>
      </c>
      <c r="F931" s="9">
        <v>4.8930663788163353E-2</v>
      </c>
      <c r="G931" s="9">
        <v>0.95106933621183665</v>
      </c>
      <c r="H931" s="9">
        <v>2.3129507615422398</v>
      </c>
      <c r="J931" s="9">
        <v>66.951672862453535</v>
      </c>
      <c r="K931" s="9">
        <v>0</v>
      </c>
    </row>
    <row r="932" spans="1:11">
      <c r="A932">
        <v>52</v>
      </c>
      <c r="B932">
        <v>0</v>
      </c>
      <c r="C932">
        <v>0</v>
      </c>
      <c r="E932" s="9">
        <v>902</v>
      </c>
      <c r="F932" s="9">
        <v>0.27100645933018519</v>
      </c>
      <c r="G932" s="9">
        <v>-0.27100645933018519</v>
      </c>
      <c r="H932" s="9">
        <v>-0.65907350034782519</v>
      </c>
      <c r="J932" s="9">
        <v>67.026022304832708</v>
      </c>
      <c r="K932" s="9">
        <v>0</v>
      </c>
    </row>
    <row r="933" spans="1:11">
      <c r="A933">
        <v>28</v>
      </c>
      <c r="B933">
        <v>1</v>
      </c>
      <c r="C933">
        <v>0</v>
      </c>
      <c r="E933" s="9">
        <v>903</v>
      </c>
      <c r="F933" s="9">
        <v>0.26857479707084081</v>
      </c>
      <c r="G933" s="9">
        <v>0.73142520292915925</v>
      </c>
      <c r="H933" s="9">
        <v>1.7787877452389798</v>
      </c>
      <c r="J933" s="9">
        <v>67.100371747211895</v>
      </c>
      <c r="K933" s="9">
        <v>0</v>
      </c>
    </row>
    <row r="934" spans="1:11">
      <c r="A934">
        <v>39</v>
      </c>
      <c r="B934">
        <v>0</v>
      </c>
      <c r="C934">
        <v>1</v>
      </c>
      <c r="E934" s="9">
        <v>904</v>
      </c>
      <c r="F934" s="9">
        <v>0.13532931974562773</v>
      </c>
      <c r="G934" s="9">
        <v>-0.13532931974562773</v>
      </c>
      <c r="H934" s="9">
        <v>-0.32911381036779064</v>
      </c>
      <c r="J934" s="9">
        <v>67.174721189591082</v>
      </c>
      <c r="K934" s="9">
        <v>0</v>
      </c>
    </row>
    <row r="935" spans="1:11">
      <c r="A935">
        <v>27</v>
      </c>
      <c r="B935">
        <v>1</v>
      </c>
      <c r="C935">
        <v>0</v>
      </c>
      <c r="E935" s="9">
        <v>905</v>
      </c>
      <c r="F935" s="9">
        <v>0.23304266978411736</v>
      </c>
      <c r="G935" s="9">
        <v>-0.23304266978411736</v>
      </c>
      <c r="H935" s="9">
        <v>-0.5667475545956967</v>
      </c>
      <c r="J935" s="9">
        <v>67.249070631970255</v>
      </c>
      <c r="K935" s="9">
        <v>0</v>
      </c>
    </row>
    <row r="936" spans="1:11">
      <c r="A936">
        <v>60</v>
      </c>
      <c r="B936">
        <v>1</v>
      </c>
      <c r="C936">
        <v>0</v>
      </c>
      <c r="E936" s="9">
        <v>906</v>
      </c>
      <c r="F936" s="9">
        <v>0.19751054249739386</v>
      </c>
      <c r="G936" s="9">
        <v>-0.19751054249739386</v>
      </c>
      <c r="H936" s="9">
        <v>-0.48033528396736724</v>
      </c>
      <c r="J936" s="9">
        <v>67.323420074349443</v>
      </c>
      <c r="K936" s="9">
        <v>0</v>
      </c>
    </row>
    <row r="937" spans="1:11">
      <c r="A937">
        <v>38</v>
      </c>
      <c r="B937">
        <v>1</v>
      </c>
      <c r="C937">
        <v>0</v>
      </c>
      <c r="E937" s="9">
        <v>907</v>
      </c>
      <c r="F937" s="9">
        <v>0.21770826840009994</v>
      </c>
      <c r="G937" s="9">
        <v>-0.21770826840009994</v>
      </c>
      <c r="H937" s="9">
        <v>-0.52945509440533101</v>
      </c>
      <c r="J937" s="9">
        <v>67.39776951672863</v>
      </c>
      <c r="K937" s="9">
        <v>0</v>
      </c>
    </row>
    <row r="938" spans="1:11">
      <c r="A938">
        <v>34</v>
      </c>
      <c r="B938">
        <v>0</v>
      </c>
      <c r="C938">
        <v>0</v>
      </c>
      <c r="E938" s="9">
        <v>908</v>
      </c>
      <c r="F938" s="9">
        <v>0.18217614111337649</v>
      </c>
      <c r="G938" s="9">
        <v>-0.18217614111337649</v>
      </c>
      <c r="H938" s="9">
        <v>-0.44304282377700166</v>
      </c>
      <c r="J938" s="9">
        <v>67.472118959107803</v>
      </c>
      <c r="K938" s="9">
        <v>0</v>
      </c>
    </row>
    <row r="939" spans="1:11">
      <c r="A939">
        <v>58</v>
      </c>
      <c r="B939">
        <v>0</v>
      </c>
      <c r="C939">
        <v>0</v>
      </c>
      <c r="E939" s="9">
        <v>909</v>
      </c>
      <c r="F939" s="9">
        <v>0.23304266978411736</v>
      </c>
      <c r="G939" s="9">
        <v>0.76695733021588264</v>
      </c>
      <c r="H939" s="9">
        <v>1.865200015867309</v>
      </c>
      <c r="J939" s="9">
        <v>67.54646840148699</v>
      </c>
      <c r="K939" s="9">
        <v>0</v>
      </c>
    </row>
    <row r="940" spans="1:11">
      <c r="A940">
        <v>28</v>
      </c>
      <c r="B940">
        <v>1</v>
      </c>
      <c r="C940">
        <v>0</v>
      </c>
      <c r="E940" s="9">
        <v>910</v>
      </c>
      <c r="F940" s="9">
        <v>0.21770826840009994</v>
      </c>
      <c r="G940" s="9">
        <v>-0.21770826840009994</v>
      </c>
      <c r="H940" s="9">
        <v>-0.52945509440533101</v>
      </c>
      <c r="J940" s="9">
        <v>67.620817843866163</v>
      </c>
      <c r="K940" s="9">
        <v>0</v>
      </c>
    </row>
    <row r="941" spans="1:11">
      <c r="A941">
        <v>43</v>
      </c>
      <c r="B941">
        <v>0</v>
      </c>
      <c r="C941">
        <v>0</v>
      </c>
      <c r="E941" s="9">
        <v>911</v>
      </c>
      <c r="F941" s="9">
        <v>0.23547433204346169</v>
      </c>
      <c r="G941" s="9">
        <v>-0.23547433204346169</v>
      </c>
      <c r="H941" s="9">
        <v>-0.57266122971949573</v>
      </c>
      <c r="J941" s="9">
        <v>67.695167286245351</v>
      </c>
      <c r="K941" s="9">
        <v>0</v>
      </c>
    </row>
    <row r="942" spans="1:11">
      <c r="A942">
        <v>25</v>
      </c>
      <c r="B942">
        <v>0</v>
      </c>
      <c r="C942">
        <v>0</v>
      </c>
      <c r="E942" s="9">
        <v>912</v>
      </c>
      <c r="F942" s="9">
        <v>0.43735240168277739</v>
      </c>
      <c r="G942" s="9">
        <v>0.56264759831722255</v>
      </c>
      <c r="H942" s="9">
        <v>1.3683294597544144</v>
      </c>
      <c r="J942" s="9">
        <v>67.769516728624538</v>
      </c>
      <c r="K942" s="9">
        <v>0</v>
      </c>
    </row>
    <row r="943" spans="1:11">
      <c r="A943">
        <v>34</v>
      </c>
      <c r="B943">
        <v>1</v>
      </c>
      <c r="C943">
        <v>1</v>
      </c>
      <c r="E943" s="9">
        <v>913</v>
      </c>
      <c r="F943" s="9">
        <v>0.10868022428058516</v>
      </c>
      <c r="G943" s="9">
        <v>-0.10868022428058516</v>
      </c>
      <c r="H943" s="9">
        <v>-0.26430460739654366</v>
      </c>
      <c r="J943" s="9">
        <v>67.843866171003711</v>
      </c>
      <c r="K943" s="9">
        <v>0</v>
      </c>
    </row>
    <row r="944" spans="1:11">
      <c r="A944">
        <v>22</v>
      </c>
      <c r="B944">
        <v>0</v>
      </c>
      <c r="C944">
        <v>1</v>
      </c>
      <c r="E944" s="9">
        <v>914</v>
      </c>
      <c r="F944" s="9">
        <v>0.12644628792394691</v>
      </c>
      <c r="G944" s="9">
        <v>-0.12644628792394691</v>
      </c>
      <c r="H944" s="9">
        <v>-0.30751074271070838</v>
      </c>
      <c r="J944" s="9">
        <v>67.918215613382898</v>
      </c>
      <c r="K944" s="9">
        <v>0</v>
      </c>
    </row>
    <row r="945" spans="1:11">
      <c r="A945">
        <v>24</v>
      </c>
      <c r="B945">
        <v>1</v>
      </c>
      <c r="C945">
        <v>1</v>
      </c>
      <c r="E945" s="9">
        <v>915</v>
      </c>
      <c r="F945" s="9">
        <v>0.19994220475673818</v>
      </c>
      <c r="G945" s="9">
        <v>-0.19994220475673818</v>
      </c>
      <c r="H945" s="9">
        <v>-0.48624895909116622</v>
      </c>
      <c r="J945" s="9">
        <v>67.992565055762086</v>
      </c>
      <c r="K945" s="9">
        <v>0</v>
      </c>
    </row>
    <row r="946" spans="1:11">
      <c r="A946">
        <v>46</v>
      </c>
      <c r="B946">
        <v>0</v>
      </c>
      <c r="C946">
        <v>0</v>
      </c>
      <c r="E946" s="9">
        <v>916</v>
      </c>
      <c r="F946" s="9">
        <v>0.25969176524915999</v>
      </c>
      <c r="G946" s="9">
        <v>-0.25969176524915999</v>
      </c>
      <c r="H946" s="9">
        <v>-0.63155675756694385</v>
      </c>
      <c r="J946" s="9">
        <v>68.066914498141259</v>
      </c>
      <c r="K946" s="9">
        <v>0</v>
      </c>
    </row>
    <row r="947" spans="1:11">
      <c r="A947">
        <v>22</v>
      </c>
      <c r="B947">
        <v>1</v>
      </c>
      <c r="C947">
        <v>1</v>
      </c>
      <c r="E947" s="9">
        <v>917</v>
      </c>
      <c r="F947" s="9">
        <v>0.43735240168277739</v>
      </c>
      <c r="G947" s="9">
        <v>-0.43735240168277739</v>
      </c>
      <c r="H947" s="9">
        <v>-1.0636181107085911</v>
      </c>
      <c r="J947" s="9">
        <v>68.141263940520446</v>
      </c>
      <c r="K947" s="9">
        <v>0</v>
      </c>
    </row>
    <row r="948" spans="1:11">
      <c r="A948">
        <v>40</v>
      </c>
      <c r="B948">
        <v>1</v>
      </c>
      <c r="C948">
        <v>0</v>
      </c>
      <c r="E948" s="9">
        <v>918</v>
      </c>
      <c r="F948" s="9">
        <v>0.39293724257437307</v>
      </c>
      <c r="G948" s="9">
        <v>0.60706275742562688</v>
      </c>
      <c r="H948" s="9">
        <v>1.4763447980398263</v>
      </c>
      <c r="J948" s="9">
        <v>68.215613382899633</v>
      </c>
      <c r="K948" s="9">
        <v>0</v>
      </c>
    </row>
    <row r="949" spans="1:11">
      <c r="A949">
        <v>37</v>
      </c>
      <c r="B949">
        <v>1</v>
      </c>
      <c r="C949">
        <v>0</v>
      </c>
      <c r="E949" s="9">
        <v>919</v>
      </c>
      <c r="F949" s="9">
        <v>6.6696727431525105E-2</v>
      </c>
      <c r="G949" s="9">
        <v>-6.6696727431525105E-2</v>
      </c>
      <c r="H949" s="9">
        <v>-0.16220294423493078</v>
      </c>
      <c r="J949" s="9">
        <v>68.289962825278806</v>
      </c>
      <c r="K949" s="9">
        <v>0</v>
      </c>
    </row>
    <row r="950" spans="1:11">
      <c r="A950">
        <v>25</v>
      </c>
      <c r="B950">
        <v>1</v>
      </c>
      <c r="C950">
        <v>0</v>
      </c>
      <c r="E950" s="9">
        <v>920</v>
      </c>
      <c r="F950" s="9">
        <v>0.38405421075269214</v>
      </c>
      <c r="G950" s="9">
        <v>0.61594578924730792</v>
      </c>
      <c r="H950" s="9">
        <v>1.497947865696909</v>
      </c>
      <c r="J950" s="9">
        <v>68.364312267657994</v>
      </c>
      <c r="K950" s="9">
        <v>0</v>
      </c>
    </row>
    <row r="951" spans="1:11">
      <c r="A951">
        <v>25</v>
      </c>
      <c r="B951">
        <v>0</v>
      </c>
      <c r="C951">
        <v>0</v>
      </c>
      <c r="E951" s="9">
        <v>921</v>
      </c>
      <c r="F951" s="9">
        <v>0.26212342750850431</v>
      </c>
      <c r="G951" s="9">
        <v>0.73787657249149574</v>
      </c>
      <c r="H951" s="9">
        <v>1.794477137772263</v>
      </c>
      <c r="J951" s="9">
        <v>68.438661710037167</v>
      </c>
      <c r="K951" s="9">
        <v>0</v>
      </c>
    </row>
    <row r="952" spans="1:11">
      <c r="A952">
        <v>52</v>
      </c>
      <c r="B952">
        <v>1</v>
      </c>
      <c r="C952">
        <v>0</v>
      </c>
      <c r="E952" s="9">
        <v>922</v>
      </c>
      <c r="F952" s="9">
        <v>0.35983677754699395</v>
      </c>
      <c r="G952" s="9">
        <v>0.64016322245300605</v>
      </c>
      <c r="H952" s="9">
        <v>1.5568433935443566</v>
      </c>
      <c r="J952" s="9">
        <v>68.513011152416354</v>
      </c>
      <c r="K952" s="9">
        <v>0</v>
      </c>
    </row>
    <row r="953" spans="1:11">
      <c r="A953">
        <v>57</v>
      </c>
      <c r="B953">
        <v>0</v>
      </c>
      <c r="C953">
        <v>0</v>
      </c>
      <c r="E953" s="9">
        <v>923</v>
      </c>
      <c r="F953" s="9">
        <v>0.3420707139036322</v>
      </c>
      <c r="G953" s="9">
        <v>-0.3420707139036322</v>
      </c>
      <c r="H953" s="9">
        <v>-0.83189804160448422</v>
      </c>
      <c r="J953" s="9">
        <v>68.587360594795541</v>
      </c>
      <c r="K953" s="9">
        <v>0</v>
      </c>
    </row>
    <row r="954" spans="1:11">
      <c r="A954">
        <v>30</v>
      </c>
      <c r="B954">
        <v>1</v>
      </c>
      <c r="C954">
        <v>0</v>
      </c>
      <c r="E954" s="9">
        <v>924</v>
      </c>
      <c r="F954" s="9">
        <v>0.19994220475673818</v>
      </c>
      <c r="G954" s="9">
        <v>0.80005779524326182</v>
      </c>
      <c r="H954" s="9">
        <v>1.9456986113718395</v>
      </c>
      <c r="J954" s="9">
        <v>68.661710037174714</v>
      </c>
      <c r="K954" s="9">
        <v>0</v>
      </c>
    </row>
    <row r="955" spans="1:11">
      <c r="A955">
        <v>27</v>
      </c>
      <c r="B955">
        <v>0</v>
      </c>
      <c r="C955">
        <v>1</v>
      </c>
      <c r="E955" s="9">
        <v>925</v>
      </c>
      <c r="F955" s="9">
        <v>0.36871980936867477</v>
      </c>
      <c r="G955" s="9">
        <v>0.63128019063132523</v>
      </c>
      <c r="H955" s="9">
        <v>1.5352403258872744</v>
      </c>
      <c r="J955" s="9">
        <v>68.736059479553901</v>
      </c>
      <c r="K955" s="9">
        <v>0</v>
      </c>
    </row>
    <row r="956" spans="1:11">
      <c r="A956">
        <v>56</v>
      </c>
      <c r="B956">
        <v>0</v>
      </c>
      <c r="C956">
        <v>0</v>
      </c>
      <c r="E956" s="9">
        <v>926</v>
      </c>
      <c r="F956" s="9">
        <v>0.40182027439605389</v>
      </c>
      <c r="G956" s="9">
        <v>0.59817972560394606</v>
      </c>
      <c r="H956" s="9">
        <v>1.4547417303827439</v>
      </c>
      <c r="J956" s="9">
        <v>68.810408921933089</v>
      </c>
      <c r="K956" s="9">
        <v>0</v>
      </c>
    </row>
    <row r="957" spans="1:11">
      <c r="A957">
        <v>30</v>
      </c>
      <c r="B957">
        <v>1</v>
      </c>
      <c r="C957">
        <v>0</v>
      </c>
      <c r="E957" s="9">
        <v>927</v>
      </c>
      <c r="F957" s="9">
        <v>0.29765555479522782</v>
      </c>
      <c r="G957" s="9">
        <v>-0.29765555479522782</v>
      </c>
      <c r="H957" s="9">
        <v>-0.72388270331907234</v>
      </c>
      <c r="J957" s="9">
        <v>68.884758364312262</v>
      </c>
      <c r="K957" s="9">
        <v>0</v>
      </c>
    </row>
    <row r="958" spans="1:11">
      <c r="A958">
        <v>37</v>
      </c>
      <c r="B958">
        <v>1</v>
      </c>
      <c r="C958">
        <v>1</v>
      </c>
      <c r="E958" s="9">
        <v>928</v>
      </c>
      <c r="F958" s="9">
        <v>9.3345822896567732E-2</v>
      </c>
      <c r="G958" s="9">
        <v>-9.3345822896567732E-2</v>
      </c>
      <c r="H958" s="9">
        <v>-0.22701214720617791</v>
      </c>
      <c r="J958" s="9">
        <v>68.959107806691449</v>
      </c>
      <c r="K958" s="9">
        <v>0</v>
      </c>
    </row>
    <row r="959" spans="1:11">
      <c r="A959">
        <v>49</v>
      </c>
      <c r="B959">
        <v>1</v>
      </c>
      <c r="C959">
        <v>0</v>
      </c>
      <c r="E959" s="9">
        <v>929</v>
      </c>
      <c r="F959" s="9">
        <v>0.37517117893101132</v>
      </c>
      <c r="G959" s="9">
        <v>-0.37517117893101132</v>
      </c>
      <c r="H959" s="9">
        <v>-0.91239663710901453</v>
      </c>
      <c r="J959" s="9">
        <v>69.033457249070636</v>
      </c>
      <c r="K959" s="9">
        <v>0</v>
      </c>
    </row>
    <row r="960" spans="1:11">
      <c r="A960">
        <v>45</v>
      </c>
      <c r="B960">
        <v>0</v>
      </c>
      <c r="C960">
        <v>1</v>
      </c>
      <c r="E960" s="9">
        <v>930</v>
      </c>
      <c r="F960" s="9">
        <v>0.20882523657841906</v>
      </c>
      <c r="G960" s="9">
        <v>0.79117476342158088</v>
      </c>
      <c r="H960" s="9">
        <v>1.9240955437147569</v>
      </c>
      <c r="J960" s="9">
        <v>69.107806691449809</v>
      </c>
      <c r="K960" s="9">
        <v>0</v>
      </c>
    </row>
    <row r="961" spans="1:11">
      <c r="A961">
        <v>58</v>
      </c>
      <c r="B961">
        <v>0</v>
      </c>
      <c r="C961">
        <v>0</v>
      </c>
      <c r="E961" s="9">
        <v>931</v>
      </c>
      <c r="F961" s="9">
        <v>0.38405421075269214</v>
      </c>
      <c r="G961" s="9">
        <v>-0.38405421075269214</v>
      </c>
      <c r="H961" s="9">
        <v>-0.93399970476609684</v>
      </c>
      <c r="J961" s="9">
        <v>69.182156133828997</v>
      </c>
      <c r="K961" s="9">
        <v>0</v>
      </c>
    </row>
    <row r="962" spans="1:11">
      <c r="A962">
        <v>60</v>
      </c>
      <c r="B962">
        <v>1</v>
      </c>
      <c r="C962">
        <v>0</v>
      </c>
      <c r="E962" s="9">
        <v>932</v>
      </c>
      <c r="F962" s="9">
        <v>9.0914160637223407E-2</v>
      </c>
      <c r="G962" s="9">
        <v>-9.0914160637223407E-2</v>
      </c>
      <c r="H962" s="9">
        <v>-0.2210984720823789</v>
      </c>
      <c r="J962" s="9">
        <v>69.256505576208184</v>
      </c>
      <c r="K962" s="9">
        <v>0</v>
      </c>
    </row>
    <row r="963" spans="1:11">
      <c r="A963">
        <v>39</v>
      </c>
      <c r="B963">
        <v>0</v>
      </c>
      <c r="C963">
        <v>0</v>
      </c>
      <c r="E963" s="9">
        <v>933</v>
      </c>
      <c r="F963" s="9">
        <v>0.28634086071420256</v>
      </c>
      <c r="G963" s="9">
        <v>-0.28634086071420256</v>
      </c>
      <c r="H963" s="9">
        <v>-0.69636596053819078</v>
      </c>
      <c r="J963" s="9">
        <v>69.330855018587357</v>
      </c>
      <c r="K963" s="9">
        <v>0</v>
      </c>
    </row>
    <row r="964" spans="1:11">
      <c r="A964">
        <v>48</v>
      </c>
      <c r="B964">
        <v>1</v>
      </c>
      <c r="C964">
        <v>0</v>
      </c>
      <c r="E964" s="9">
        <v>934</v>
      </c>
      <c r="F964" s="9">
        <v>0.25324039568682344</v>
      </c>
      <c r="G964" s="9">
        <v>-0.25324039568682344</v>
      </c>
      <c r="H964" s="9">
        <v>-0.61586736503366046</v>
      </c>
      <c r="J964" s="9">
        <v>69.405204460966544</v>
      </c>
      <c r="K964" s="9">
        <v>0</v>
      </c>
    </row>
    <row r="965" spans="1:11">
      <c r="A965">
        <v>34</v>
      </c>
      <c r="B965">
        <v>0</v>
      </c>
      <c r="C965">
        <v>0</v>
      </c>
      <c r="E965" s="9">
        <v>935</v>
      </c>
      <c r="F965" s="9">
        <v>4.0047631966482533E-2</v>
      </c>
      <c r="G965" s="9">
        <v>-4.0047631966482533E-2</v>
      </c>
      <c r="H965" s="9">
        <v>-9.7393741263683803E-2</v>
      </c>
      <c r="J965" s="9">
        <v>69.479553903345717</v>
      </c>
      <c r="K965" s="9">
        <v>0</v>
      </c>
    </row>
    <row r="966" spans="1:11">
      <c r="A966">
        <v>21</v>
      </c>
      <c r="B966">
        <v>0</v>
      </c>
      <c r="C966">
        <v>0</v>
      </c>
      <c r="E966" s="9">
        <v>936</v>
      </c>
      <c r="F966" s="9">
        <v>0.37517117893101132</v>
      </c>
      <c r="G966" s="9">
        <v>-0.37517117893101132</v>
      </c>
      <c r="H966" s="9">
        <v>-0.91239663710901453</v>
      </c>
      <c r="J966" s="9">
        <v>69.553903345724905</v>
      </c>
      <c r="K966" s="9">
        <v>0</v>
      </c>
    </row>
    <row r="967" spans="1:11">
      <c r="A967">
        <v>33</v>
      </c>
      <c r="B967">
        <v>1</v>
      </c>
      <c r="C967">
        <v>1</v>
      </c>
      <c r="E967" s="9">
        <v>937</v>
      </c>
      <c r="F967" s="9">
        <v>0.17329310929169561</v>
      </c>
      <c r="G967" s="9">
        <v>-0.17329310929169561</v>
      </c>
      <c r="H967" s="9">
        <v>-0.42143975611991924</v>
      </c>
      <c r="J967" s="9">
        <v>69.628252788104092</v>
      </c>
      <c r="K967" s="9">
        <v>0</v>
      </c>
    </row>
    <row r="968" spans="1:11">
      <c r="A968">
        <v>47</v>
      </c>
      <c r="B968">
        <v>1</v>
      </c>
      <c r="C968">
        <v>0</v>
      </c>
      <c r="E968" s="9">
        <v>938</v>
      </c>
      <c r="F968" s="9">
        <v>0.33318768208195126</v>
      </c>
      <c r="G968" s="9">
        <v>-0.33318768208195126</v>
      </c>
      <c r="H968" s="9">
        <v>-0.81029497394740169</v>
      </c>
      <c r="J968" s="9">
        <v>69.702602230483265</v>
      </c>
      <c r="K968" s="9">
        <v>0</v>
      </c>
    </row>
    <row r="969" spans="1:11">
      <c r="A969">
        <v>57</v>
      </c>
      <c r="B969">
        <v>0</v>
      </c>
      <c r="C969">
        <v>0</v>
      </c>
      <c r="E969" s="9">
        <v>939</v>
      </c>
      <c r="F969" s="9">
        <v>0.32187298800092606</v>
      </c>
      <c r="G969" s="9">
        <v>0.67812701199907388</v>
      </c>
      <c r="H969" s="9">
        <v>1.6491693392964852</v>
      </c>
      <c r="J969" s="9">
        <v>69.776951672862452</v>
      </c>
      <c r="K969" s="9">
        <v>0</v>
      </c>
    </row>
    <row r="970" spans="1:11">
      <c r="A970">
        <v>33</v>
      </c>
      <c r="B970">
        <v>1</v>
      </c>
      <c r="C970">
        <v>1</v>
      </c>
      <c r="E970" s="9">
        <v>940</v>
      </c>
      <c r="F970" s="9">
        <v>0.35983677754699395</v>
      </c>
      <c r="G970" s="9">
        <v>0.64016322245300605</v>
      </c>
      <c r="H970" s="9">
        <v>1.5568433935443566</v>
      </c>
      <c r="J970" s="9">
        <v>69.85130111524164</v>
      </c>
      <c r="K970" s="9">
        <v>0</v>
      </c>
    </row>
    <row r="971" spans="1:11">
      <c r="A971">
        <v>35</v>
      </c>
      <c r="B971">
        <v>0</v>
      </c>
      <c r="C971">
        <v>0</v>
      </c>
      <c r="E971" s="9">
        <v>941</v>
      </c>
      <c r="F971" s="9">
        <v>0.41070330621773482</v>
      </c>
      <c r="G971" s="9">
        <v>0.58929669378226524</v>
      </c>
      <c r="H971" s="9">
        <v>1.4331386627256617</v>
      </c>
      <c r="J971" s="9">
        <v>69.925650557620813</v>
      </c>
      <c r="K971" s="9">
        <v>0</v>
      </c>
    </row>
    <row r="972" spans="1:11">
      <c r="A972">
        <v>20</v>
      </c>
      <c r="B972">
        <v>0</v>
      </c>
      <c r="C972">
        <v>0</v>
      </c>
      <c r="E972" s="9">
        <v>942</v>
      </c>
      <c r="F972" s="9">
        <v>0.14664401382665299</v>
      </c>
      <c r="G972" s="9">
        <v>-0.14664401382665299</v>
      </c>
      <c r="H972" s="9">
        <v>-0.35663055314867215</v>
      </c>
      <c r="J972" s="9">
        <v>70</v>
      </c>
      <c r="K972" s="9">
        <v>0</v>
      </c>
    </row>
    <row r="973" spans="1:11">
      <c r="A973">
        <v>24</v>
      </c>
      <c r="B973">
        <v>1</v>
      </c>
      <c r="C973">
        <v>0</v>
      </c>
      <c r="E973" s="9">
        <v>943</v>
      </c>
      <c r="F973" s="9">
        <v>0.42846936986109657</v>
      </c>
      <c r="G973" s="9">
        <v>0.57153063013890337</v>
      </c>
      <c r="H973" s="9">
        <v>1.3899325274114966</v>
      </c>
      <c r="J973" s="9">
        <v>70.074349442379187</v>
      </c>
      <c r="K973" s="9">
        <v>0</v>
      </c>
    </row>
    <row r="974" spans="1:11">
      <c r="A974">
        <v>39</v>
      </c>
      <c r="B974">
        <v>0</v>
      </c>
      <c r="C974">
        <v>0</v>
      </c>
      <c r="E974" s="9">
        <v>944</v>
      </c>
      <c r="F974" s="9">
        <v>0.26857479707084081</v>
      </c>
      <c r="G974" s="9">
        <v>-0.26857479707084081</v>
      </c>
      <c r="H974" s="9">
        <v>-0.65315982522402605</v>
      </c>
      <c r="J974" s="9">
        <v>70.14869888475836</v>
      </c>
      <c r="K974" s="9">
        <v>0</v>
      </c>
    </row>
    <row r="975" spans="1:11">
      <c r="A975">
        <v>22</v>
      </c>
      <c r="B975">
        <v>0</v>
      </c>
      <c r="C975">
        <v>0</v>
      </c>
      <c r="E975" s="9">
        <v>945</v>
      </c>
      <c r="F975" s="9">
        <v>0.29522389253588344</v>
      </c>
      <c r="G975" s="9">
        <v>-0.29522389253588344</v>
      </c>
      <c r="H975" s="9">
        <v>-0.7179690281952732</v>
      </c>
      <c r="J975" s="9">
        <v>70.223048327137548</v>
      </c>
      <c r="K975" s="9">
        <v>0</v>
      </c>
    </row>
    <row r="976" spans="1:11">
      <c r="A976">
        <v>24</v>
      </c>
      <c r="B976">
        <v>1</v>
      </c>
      <c r="C976">
        <v>1</v>
      </c>
      <c r="E976" s="9">
        <v>946</v>
      </c>
      <c r="F976" s="9">
        <v>0.40182027439605389</v>
      </c>
      <c r="G976" s="9">
        <v>-0.40182027439605389</v>
      </c>
      <c r="H976" s="9">
        <v>-0.97720584008026157</v>
      </c>
      <c r="J976" s="9">
        <v>70.297397769516721</v>
      </c>
      <c r="K976" s="9">
        <v>0</v>
      </c>
    </row>
    <row r="977" spans="1:11">
      <c r="A977">
        <v>47</v>
      </c>
      <c r="B977">
        <v>1</v>
      </c>
      <c r="C977">
        <v>1</v>
      </c>
      <c r="E977" s="9">
        <v>947</v>
      </c>
      <c r="F977" s="9">
        <v>0.33318768208195126</v>
      </c>
      <c r="G977" s="9">
        <v>-0.33318768208195126</v>
      </c>
      <c r="H977" s="9">
        <v>-0.81029497394740169</v>
      </c>
      <c r="J977" s="9">
        <v>70.371747211895908</v>
      </c>
      <c r="K977" s="9">
        <v>0</v>
      </c>
    </row>
    <row r="978" spans="1:11">
      <c r="A978">
        <v>33</v>
      </c>
      <c r="B978">
        <v>1</v>
      </c>
      <c r="C978">
        <v>0</v>
      </c>
      <c r="E978" s="9">
        <v>948</v>
      </c>
      <c r="F978" s="9">
        <v>0.16197841521067036</v>
      </c>
      <c r="G978" s="9">
        <v>-0.16197841521067036</v>
      </c>
      <c r="H978" s="9">
        <v>-0.39392301333903773</v>
      </c>
      <c r="J978" s="9">
        <v>70.446096654275095</v>
      </c>
      <c r="K978" s="9">
        <v>0</v>
      </c>
    </row>
    <row r="979" spans="1:11">
      <c r="A979">
        <v>47</v>
      </c>
      <c r="B979">
        <v>0</v>
      </c>
      <c r="C979">
        <v>0</v>
      </c>
      <c r="E979" s="9">
        <v>949</v>
      </c>
      <c r="F979" s="9">
        <v>4.8930663788163353E-2</v>
      </c>
      <c r="G979" s="9">
        <v>-4.8930663788163353E-2</v>
      </c>
      <c r="H979" s="9">
        <v>-0.11899680892076604</v>
      </c>
      <c r="J979" s="9">
        <v>70.520446096654268</v>
      </c>
      <c r="K979" s="9">
        <v>0</v>
      </c>
    </row>
    <row r="980" spans="1:11">
      <c r="A980">
        <v>42</v>
      </c>
      <c r="B980">
        <v>1</v>
      </c>
      <c r="C980">
        <v>0</v>
      </c>
      <c r="E980" s="9">
        <v>950</v>
      </c>
      <c r="F980" s="9">
        <v>0.35740511528764957</v>
      </c>
      <c r="G980" s="9">
        <v>-0.35740511528764957</v>
      </c>
      <c r="H980" s="9">
        <v>-0.8691905017948498</v>
      </c>
      <c r="J980" s="9">
        <v>70.594795539033456</v>
      </c>
      <c r="K980" s="9">
        <v>0</v>
      </c>
    </row>
    <row r="981" spans="1:11">
      <c r="A981">
        <v>45</v>
      </c>
      <c r="B981">
        <v>1</v>
      </c>
      <c r="C981">
        <v>0</v>
      </c>
      <c r="E981" s="9">
        <v>951</v>
      </c>
      <c r="F981" s="9">
        <v>0.31542161843858951</v>
      </c>
      <c r="G981" s="9">
        <v>0.68457838156141049</v>
      </c>
      <c r="H981" s="9">
        <v>1.6648587318297687</v>
      </c>
      <c r="J981" s="9">
        <v>70.669144981412643</v>
      </c>
      <c r="K981" s="9">
        <v>0</v>
      </c>
    </row>
    <row r="982" spans="1:11">
      <c r="A982">
        <v>24</v>
      </c>
      <c r="B982">
        <v>1</v>
      </c>
      <c r="C982">
        <v>0</v>
      </c>
      <c r="E982" s="9">
        <v>952</v>
      </c>
      <c r="F982" s="9">
        <v>5.7813695609844284E-2</v>
      </c>
      <c r="G982" s="9">
        <v>-5.7813695609844284E-2</v>
      </c>
      <c r="H982" s="9">
        <v>-0.14059987657784856</v>
      </c>
      <c r="J982" s="9">
        <v>70.743494423791816</v>
      </c>
      <c r="K982" s="9">
        <v>0</v>
      </c>
    </row>
    <row r="983" spans="1:11">
      <c r="A983">
        <v>21</v>
      </c>
      <c r="B983">
        <v>1</v>
      </c>
      <c r="C983">
        <v>1</v>
      </c>
      <c r="E983" s="9">
        <v>953</v>
      </c>
      <c r="F983" s="9">
        <v>0.35740511528764957</v>
      </c>
      <c r="G983" s="9">
        <v>-0.35740511528764957</v>
      </c>
      <c r="H983" s="9">
        <v>-0.8691905017948498</v>
      </c>
      <c r="J983" s="9">
        <v>70.817843866171003</v>
      </c>
      <c r="K983" s="9">
        <v>0</v>
      </c>
    </row>
    <row r="984" spans="1:11">
      <c r="A984">
        <v>20</v>
      </c>
      <c r="B984">
        <v>0</v>
      </c>
      <c r="C984">
        <v>1</v>
      </c>
      <c r="E984" s="9">
        <v>954</v>
      </c>
      <c r="F984" s="9">
        <v>0.29522389253588344</v>
      </c>
      <c r="G984" s="9">
        <v>0.70477610746411656</v>
      </c>
      <c r="H984" s="9">
        <v>1.7139785422677325</v>
      </c>
      <c r="J984" s="9">
        <v>70.892193308550191</v>
      </c>
      <c r="K984" s="9">
        <v>0</v>
      </c>
    </row>
    <row r="985" spans="1:11">
      <c r="A985">
        <v>21</v>
      </c>
      <c r="B985">
        <v>1</v>
      </c>
      <c r="C985">
        <v>0</v>
      </c>
      <c r="E985" s="9">
        <v>955</v>
      </c>
      <c r="F985" s="9">
        <v>0.18862751067571298</v>
      </c>
      <c r="G985" s="9">
        <v>-0.18862751067571298</v>
      </c>
      <c r="H985" s="9">
        <v>-0.45873221631028488</v>
      </c>
      <c r="J985" s="9">
        <v>70.966542750929364</v>
      </c>
      <c r="K985" s="9">
        <v>0</v>
      </c>
    </row>
    <row r="986" spans="1:11">
      <c r="A986">
        <v>31</v>
      </c>
      <c r="B986">
        <v>1</v>
      </c>
      <c r="C986">
        <v>0</v>
      </c>
      <c r="E986" s="9">
        <v>956</v>
      </c>
      <c r="F986" s="9">
        <v>0.15552704564833386</v>
      </c>
      <c r="G986" s="9">
        <v>0.84447295435166614</v>
      </c>
      <c r="H986" s="9">
        <v>2.0537139496572512</v>
      </c>
      <c r="J986" s="9">
        <v>71.040892193308551</v>
      </c>
      <c r="K986" s="9">
        <v>0</v>
      </c>
    </row>
    <row r="987" spans="1:11">
      <c r="A987">
        <v>26</v>
      </c>
      <c r="B987">
        <v>0</v>
      </c>
      <c r="C987">
        <v>0</v>
      </c>
      <c r="E987" s="9">
        <v>957</v>
      </c>
      <c r="F987" s="9">
        <v>4.0047631966482533E-2</v>
      </c>
      <c r="G987" s="9">
        <v>-4.0047631966482533E-2</v>
      </c>
      <c r="H987" s="9">
        <v>-9.7393741263683803E-2</v>
      </c>
      <c r="J987" s="9">
        <v>71.115241635687738</v>
      </c>
      <c r="K987" s="9">
        <v>0</v>
      </c>
    </row>
    <row r="988" spans="1:11">
      <c r="A988">
        <v>41</v>
      </c>
      <c r="B988">
        <v>0</v>
      </c>
      <c r="C988">
        <v>0</v>
      </c>
      <c r="E988" s="9">
        <v>958</v>
      </c>
      <c r="F988" s="9">
        <v>9.0914160637223407E-2</v>
      </c>
      <c r="G988" s="9">
        <v>-9.0914160637223407E-2</v>
      </c>
      <c r="H988" s="9">
        <v>-0.2210984720823789</v>
      </c>
      <c r="J988" s="9">
        <v>71.189591078066911</v>
      </c>
      <c r="K988" s="9">
        <v>0</v>
      </c>
    </row>
    <row r="989" spans="1:11">
      <c r="A989">
        <v>41</v>
      </c>
      <c r="B989">
        <v>0</v>
      </c>
      <c r="C989">
        <v>0</v>
      </c>
      <c r="E989" s="9">
        <v>959</v>
      </c>
      <c r="F989" s="9">
        <v>0.20882523657841906</v>
      </c>
      <c r="G989" s="9">
        <v>-0.20882523657841906</v>
      </c>
      <c r="H989" s="9">
        <v>-0.50785202674824859</v>
      </c>
      <c r="J989" s="9">
        <v>71.263940520446099</v>
      </c>
      <c r="K989" s="9">
        <v>0</v>
      </c>
    </row>
    <row r="990" spans="1:11">
      <c r="A990">
        <v>21</v>
      </c>
      <c r="B990">
        <v>1</v>
      </c>
      <c r="C990">
        <v>0</v>
      </c>
      <c r="E990" s="9">
        <v>960</v>
      </c>
      <c r="F990" s="9">
        <v>0.19751054249739386</v>
      </c>
      <c r="G990" s="9">
        <v>-0.19751054249739386</v>
      </c>
      <c r="H990" s="9">
        <v>-0.48033528396736724</v>
      </c>
      <c r="J990" s="9">
        <v>71.338289962825272</v>
      </c>
      <c r="K990" s="9">
        <v>0</v>
      </c>
    </row>
    <row r="991" spans="1:11">
      <c r="A991">
        <v>42</v>
      </c>
      <c r="B991">
        <v>1</v>
      </c>
      <c r="C991">
        <v>0</v>
      </c>
      <c r="E991" s="9">
        <v>961</v>
      </c>
      <c r="F991" s="9">
        <v>0.25324039568682344</v>
      </c>
      <c r="G991" s="9">
        <v>-0.25324039568682344</v>
      </c>
      <c r="H991" s="9">
        <v>-0.61586736503366046</v>
      </c>
      <c r="J991" s="9">
        <v>71.412639405204459</v>
      </c>
      <c r="K991" s="9">
        <v>0</v>
      </c>
    </row>
    <row r="992" spans="1:11">
      <c r="A992">
        <v>36</v>
      </c>
      <c r="B992">
        <v>0</v>
      </c>
      <c r="C992">
        <v>0</v>
      </c>
      <c r="E992" s="9">
        <v>962</v>
      </c>
      <c r="F992" s="9">
        <v>0.36871980936867477</v>
      </c>
      <c r="G992" s="9">
        <v>-0.36871980936867477</v>
      </c>
      <c r="H992" s="9">
        <v>-0.89670724457573125</v>
      </c>
      <c r="J992" s="9">
        <v>71.486988847583646</v>
      </c>
      <c r="K992" s="9">
        <v>0</v>
      </c>
    </row>
    <row r="993" spans="1:11">
      <c r="A993">
        <v>39</v>
      </c>
      <c r="B993">
        <v>1</v>
      </c>
      <c r="C993">
        <v>0</v>
      </c>
      <c r="E993" s="9">
        <v>963</v>
      </c>
      <c r="F993" s="9">
        <v>0.33075601982260694</v>
      </c>
      <c r="G993" s="9">
        <v>0.66924398017739306</v>
      </c>
      <c r="H993" s="9">
        <v>1.627566271639403</v>
      </c>
      <c r="J993" s="9">
        <v>71.561338289962819</v>
      </c>
      <c r="K993" s="9">
        <v>0</v>
      </c>
    </row>
    <row r="994" spans="1:11">
      <c r="A994">
        <v>39</v>
      </c>
      <c r="B994">
        <v>1</v>
      </c>
      <c r="C994">
        <v>0</v>
      </c>
      <c r="E994" s="9">
        <v>964</v>
      </c>
      <c r="F994" s="9">
        <v>0.20639357431907474</v>
      </c>
      <c r="G994" s="9">
        <v>-0.20639357431907474</v>
      </c>
      <c r="H994" s="9">
        <v>-0.50193835162444955</v>
      </c>
      <c r="J994" s="9">
        <v>71.635687732342006</v>
      </c>
      <c r="K994" s="9">
        <v>0</v>
      </c>
    </row>
    <row r="995" spans="1:11">
      <c r="A995">
        <v>49</v>
      </c>
      <c r="B995">
        <v>1</v>
      </c>
      <c r="C995">
        <v>0</v>
      </c>
      <c r="E995" s="9">
        <v>965</v>
      </c>
      <c r="F995" s="9">
        <v>4.8930663788163353E-2</v>
      </c>
      <c r="G995" s="9">
        <v>-4.8930663788163353E-2</v>
      </c>
      <c r="H995" s="9">
        <v>-0.11899680892076604</v>
      </c>
      <c r="J995" s="9">
        <v>71.710037174721194</v>
      </c>
      <c r="K995" s="9">
        <v>0</v>
      </c>
    </row>
    <row r="996" spans="1:11">
      <c r="A996">
        <v>25</v>
      </c>
      <c r="B996">
        <v>0</v>
      </c>
      <c r="C996">
        <v>0</v>
      </c>
      <c r="E996" s="9">
        <v>966</v>
      </c>
      <c r="F996" s="9">
        <v>0.33075601982260694</v>
      </c>
      <c r="G996" s="9">
        <v>0.66924398017739306</v>
      </c>
      <c r="H996" s="9">
        <v>1.627566271639403</v>
      </c>
      <c r="J996" s="9">
        <v>71.784386617100367</v>
      </c>
      <c r="K996" s="9">
        <v>0</v>
      </c>
    </row>
    <row r="997" spans="1:11">
      <c r="A997">
        <v>33</v>
      </c>
      <c r="B997">
        <v>0</v>
      </c>
      <c r="C997">
        <v>0</v>
      </c>
      <c r="E997" s="9">
        <v>967</v>
      </c>
      <c r="F997" s="9">
        <v>0.24435736386514256</v>
      </c>
      <c r="G997" s="9">
        <v>-0.24435736386514256</v>
      </c>
      <c r="H997" s="9">
        <v>-0.59426429737657815</v>
      </c>
      <c r="J997" s="9">
        <v>71.858736059479554</v>
      </c>
      <c r="K997" s="9">
        <v>0</v>
      </c>
    </row>
    <row r="998" spans="1:11">
      <c r="A998">
        <v>54</v>
      </c>
      <c r="B998">
        <v>1</v>
      </c>
      <c r="C998">
        <v>1</v>
      </c>
      <c r="E998" s="9">
        <v>968</v>
      </c>
      <c r="F998" s="9">
        <v>0.37760284119035564</v>
      </c>
      <c r="G998" s="9">
        <v>-0.37760284119035564</v>
      </c>
      <c r="H998" s="9">
        <v>-0.91831031223281356</v>
      </c>
      <c r="J998" s="9">
        <v>71.933085501858741</v>
      </c>
      <c r="K998" s="9">
        <v>0</v>
      </c>
    </row>
    <row r="999" spans="1:11">
      <c r="A999">
        <v>20</v>
      </c>
      <c r="B999">
        <v>1</v>
      </c>
      <c r="C999">
        <v>1</v>
      </c>
      <c r="E999" s="9">
        <v>969</v>
      </c>
      <c r="F999" s="9">
        <v>0.41070330621773482</v>
      </c>
      <c r="G999" s="9">
        <v>-0.41070330621773482</v>
      </c>
      <c r="H999" s="9">
        <v>-0.9988089077373441</v>
      </c>
      <c r="J999" s="9">
        <v>72.007434944237914</v>
      </c>
      <c r="K999" s="9">
        <v>0</v>
      </c>
    </row>
    <row r="1000" spans="1:11">
      <c r="A1000">
        <v>55</v>
      </c>
      <c r="B1000">
        <v>1</v>
      </c>
      <c r="C1000">
        <v>0</v>
      </c>
      <c r="E1000" s="9">
        <v>970</v>
      </c>
      <c r="F1000" s="9">
        <v>0.20882523657841906</v>
      </c>
      <c r="G1000" s="9">
        <v>-0.20882523657841906</v>
      </c>
      <c r="H1000" s="9">
        <v>-0.50785202674824859</v>
      </c>
      <c r="J1000" s="9">
        <v>72.081784386617102</v>
      </c>
      <c r="K1000" s="9">
        <v>0</v>
      </c>
    </row>
    <row r="1001" spans="1:11">
      <c r="A1001">
        <v>60</v>
      </c>
      <c r="B1001">
        <v>1</v>
      </c>
      <c r="C1001">
        <v>0</v>
      </c>
      <c r="E1001" s="9">
        <v>971</v>
      </c>
      <c r="F1001" s="9">
        <v>0.35983677754699395</v>
      </c>
      <c r="G1001" s="9">
        <v>-0.35983677754699395</v>
      </c>
      <c r="H1001" s="9">
        <v>-0.87510417691864895</v>
      </c>
      <c r="J1001" s="9">
        <v>72.156133828996275</v>
      </c>
      <c r="K1001" s="9">
        <v>0</v>
      </c>
    </row>
    <row r="1002" spans="1:11">
      <c r="A1002">
        <v>60</v>
      </c>
      <c r="B1002">
        <v>0</v>
      </c>
      <c r="C1002">
        <v>0</v>
      </c>
      <c r="E1002" s="9">
        <v>972</v>
      </c>
      <c r="F1002" s="9">
        <v>0.41070330621773482</v>
      </c>
      <c r="G1002" s="9">
        <v>0.58929669378226524</v>
      </c>
      <c r="H1002" s="9">
        <v>1.4331386627256617</v>
      </c>
      <c r="J1002" s="9">
        <v>72.230483271375462</v>
      </c>
      <c r="K1002" s="9">
        <v>0</v>
      </c>
    </row>
    <row r="1003" spans="1:11">
      <c r="A1003">
        <v>47</v>
      </c>
      <c r="B1003">
        <v>0</v>
      </c>
      <c r="C1003">
        <v>0</v>
      </c>
      <c r="E1003" s="9">
        <v>973</v>
      </c>
      <c r="F1003" s="9">
        <v>0.20639357431907474</v>
      </c>
      <c r="G1003" s="9">
        <v>0.79360642568092521</v>
      </c>
      <c r="H1003" s="9">
        <v>1.930009218838556</v>
      </c>
      <c r="J1003" s="9">
        <v>72.304832713754649</v>
      </c>
      <c r="K1003" s="9">
        <v>0</v>
      </c>
    </row>
    <row r="1004" spans="1:11">
      <c r="A1004">
        <v>22</v>
      </c>
      <c r="B1004">
        <v>0</v>
      </c>
      <c r="C1004">
        <v>0</v>
      </c>
      <c r="E1004" s="9">
        <v>974</v>
      </c>
      <c r="F1004" s="9">
        <v>0.33075601982260694</v>
      </c>
      <c r="G1004" s="9">
        <v>-0.33075601982260694</v>
      </c>
      <c r="H1004" s="9">
        <v>-0.80438129882360265</v>
      </c>
      <c r="J1004" s="9">
        <v>72.379182156133822</v>
      </c>
      <c r="K1004" s="9">
        <v>0</v>
      </c>
    </row>
    <row r="1005" spans="1:11">
      <c r="A1005">
        <v>53</v>
      </c>
      <c r="B1005">
        <v>1</v>
      </c>
      <c r="C1005">
        <v>0</v>
      </c>
      <c r="E1005" s="9">
        <v>975</v>
      </c>
      <c r="F1005" s="9">
        <v>0.13776098200497211</v>
      </c>
      <c r="G1005" s="9">
        <v>-0.13776098200497211</v>
      </c>
      <c r="H1005" s="9">
        <v>-0.33502748549158978</v>
      </c>
      <c r="J1005" s="9">
        <v>72.45353159851301</v>
      </c>
      <c r="K1005" s="9">
        <v>0</v>
      </c>
    </row>
    <row r="1006" spans="1:11">
      <c r="A1006">
        <v>52</v>
      </c>
      <c r="B1006">
        <v>1</v>
      </c>
      <c r="C1006">
        <v>0</v>
      </c>
      <c r="E1006" s="9">
        <v>976</v>
      </c>
      <c r="F1006" s="9">
        <v>0.25080873342747911</v>
      </c>
      <c r="G1006" s="9">
        <v>-0.25080873342747911</v>
      </c>
      <c r="H1006" s="9">
        <v>-0.60995368990986143</v>
      </c>
      <c r="J1006" s="9">
        <v>72.527881040892197</v>
      </c>
      <c r="K1006" s="9">
        <v>0</v>
      </c>
    </row>
    <row r="1007" spans="1:11">
      <c r="A1007">
        <v>30</v>
      </c>
      <c r="B1007">
        <v>1</v>
      </c>
      <c r="C1007">
        <v>1</v>
      </c>
      <c r="E1007" s="9">
        <v>977</v>
      </c>
      <c r="F1007" s="9">
        <v>0.22415963796243649</v>
      </c>
      <c r="G1007" s="9">
        <v>-0.22415963796243649</v>
      </c>
      <c r="H1007" s="9">
        <v>-0.54514448693861439</v>
      </c>
      <c r="J1007" s="9">
        <v>72.60223048327137</v>
      </c>
      <c r="K1007" s="9">
        <v>0</v>
      </c>
    </row>
    <row r="1008" spans="1:11">
      <c r="A1008">
        <v>60</v>
      </c>
      <c r="B1008">
        <v>0</v>
      </c>
      <c r="C1008">
        <v>0</v>
      </c>
      <c r="E1008" s="9">
        <v>978</v>
      </c>
      <c r="F1008" s="9">
        <v>0.41070330621773482</v>
      </c>
      <c r="G1008" s="9">
        <v>-0.41070330621773482</v>
      </c>
      <c r="H1008" s="9">
        <v>-0.9988089077373441</v>
      </c>
      <c r="J1008" s="9">
        <v>72.676579925650557</v>
      </c>
      <c r="K1008" s="9">
        <v>0</v>
      </c>
    </row>
    <row r="1009" spans="1:11">
      <c r="A1009">
        <v>25</v>
      </c>
      <c r="B1009">
        <v>1</v>
      </c>
      <c r="C1009">
        <v>0</v>
      </c>
      <c r="E1009" s="9">
        <v>979</v>
      </c>
      <c r="F1009" s="9">
        <v>0.43735240168277739</v>
      </c>
      <c r="G1009" s="9">
        <v>0.56264759831722255</v>
      </c>
      <c r="H1009" s="9">
        <v>1.3683294597544144</v>
      </c>
      <c r="J1009" s="9">
        <v>72.750929368029745</v>
      </c>
      <c r="K1009" s="9">
        <v>0</v>
      </c>
    </row>
    <row r="1010" spans="1:11">
      <c r="A1010">
        <v>51</v>
      </c>
      <c r="B1010">
        <v>0</v>
      </c>
      <c r="C1010">
        <v>0</v>
      </c>
      <c r="E1010" s="9">
        <v>980</v>
      </c>
      <c r="F1010" s="9">
        <v>0.37760284119035564</v>
      </c>
      <c r="G1010" s="9">
        <v>0.62239715880964441</v>
      </c>
      <c r="H1010" s="9">
        <v>1.5136372582301922</v>
      </c>
      <c r="J1010" s="9">
        <v>72.825278810408918</v>
      </c>
      <c r="K1010" s="9">
        <v>0</v>
      </c>
    </row>
    <row r="1011" spans="1:11">
      <c r="A1011">
        <v>24</v>
      </c>
      <c r="B1011">
        <v>0</v>
      </c>
      <c r="C1011">
        <v>0</v>
      </c>
      <c r="E1011" s="9">
        <v>981</v>
      </c>
      <c r="F1011" s="9">
        <v>0.43735240168277739</v>
      </c>
      <c r="G1011" s="9">
        <v>-0.43735240168277739</v>
      </c>
      <c r="H1011" s="9">
        <v>-1.0636181107085911</v>
      </c>
      <c r="J1011" s="9">
        <v>72.899628252788105</v>
      </c>
      <c r="K1011" s="9">
        <v>0</v>
      </c>
    </row>
    <row r="1012" spans="1:11">
      <c r="A1012">
        <v>48</v>
      </c>
      <c r="B1012">
        <v>1</v>
      </c>
      <c r="C1012">
        <v>1</v>
      </c>
      <c r="E1012" s="9">
        <v>982</v>
      </c>
      <c r="F1012" s="9">
        <v>0.34852208346596869</v>
      </c>
      <c r="G1012" s="9">
        <v>-0.34852208346596869</v>
      </c>
      <c r="H1012" s="9">
        <v>-0.84758743413776749</v>
      </c>
      <c r="J1012" s="9">
        <v>72.973977695167278</v>
      </c>
      <c r="K1012" s="9">
        <v>0</v>
      </c>
    </row>
    <row r="1013" spans="1:11">
      <c r="A1013">
        <v>59</v>
      </c>
      <c r="B1013">
        <v>0</v>
      </c>
      <c r="C1013">
        <v>0</v>
      </c>
      <c r="E1013" s="9">
        <v>983</v>
      </c>
      <c r="F1013" s="9">
        <v>0.32430465026027044</v>
      </c>
      <c r="G1013" s="9">
        <v>-0.32430465026027044</v>
      </c>
      <c r="H1013" s="9">
        <v>-0.78869190629031949</v>
      </c>
      <c r="J1013" s="9">
        <v>73.048327137546465</v>
      </c>
      <c r="K1013" s="9">
        <v>0</v>
      </c>
    </row>
    <row r="1014" spans="1:11">
      <c r="A1014">
        <v>23</v>
      </c>
      <c r="B1014">
        <v>1</v>
      </c>
      <c r="C1014">
        <v>1</v>
      </c>
      <c r="E1014" s="9">
        <v>984</v>
      </c>
      <c r="F1014" s="9">
        <v>0.19105917293505736</v>
      </c>
      <c r="G1014" s="9">
        <v>-0.19105917293505736</v>
      </c>
      <c r="H1014" s="9">
        <v>-0.46464589143408402</v>
      </c>
      <c r="J1014" s="9">
        <v>73.122676579925653</v>
      </c>
      <c r="K1014" s="9">
        <v>0</v>
      </c>
    </row>
    <row r="1015" spans="1:11">
      <c r="A1015">
        <v>57</v>
      </c>
      <c r="B1015">
        <v>0</v>
      </c>
      <c r="C1015">
        <v>0</v>
      </c>
      <c r="E1015" s="9">
        <v>985</v>
      </c>
      <c r="F1015" s="9">
        <v>0.19105917293505736</v>
      </c>
      <c r="G1015" s="9">
        <v>-0.19105917293505736</v>
      </c>
      <c r="H1015" s="9">
        <v>-0.46464589143408402</v>
      </c>
      <c r="J1015" s="9">
        <v>73.197026022304826</v>
      </c>
      <c r="K1015" s="9">
        <v>0</v>
      </c>
    </row>
    <row r="1016" spans="1:11">
      <c r="A1016">
        <v>21</v>
      </c>
      <c r="B1016">
        <v>1</v>
      </c>
      <c r="C1016">
        <v>0</v>
      </c>
      <c r="E1016" s="9">
        <v>986</v>
      </c>
      <c r="F1016" s="9">
        <v>0.43735240168277739</v>
      </c>
      <c r="G1016" s="9">
        <v>-0.43735240168277739</v>
      </c>
      <c r="H1016" s="9">
        <v>-1.0636181107085911</v>
      </c>
      <c r="J1016" s="9">
        <v>73.271375464684013</v>
      </c>
      <c r="K1016" s="9">
        <v>0</v>
      </c>
    </row>
    <row r="1017" spans="1:11">
      <c r="A1017">
        <v>20</v>
      </c>
      <c r="B1017">
        <v>0</v>
      </c>
      <c r="C1017">
        <v>0</v>
      </c>
      <c r="E1017" s="9">
        <v>987</v>
      </c>
      <c r="F1017" s="9">
        <v>0.25080873342747911</v>
      </c>
      <c r="G1017" s="9">
        <v>-0.25080873342747911</v>
      </c>
      <c r="H1017" s="9">
        <v>-0.60995368990986143</v>
      </c>
      <c r="J1017" s="9">
        <v>73.3457249070632</v>
      </c>
      <c r="K1017" s="9">
        <v>0</v>
      </c>
    </row>
    <row r="1018" spans="1:11">
      <c r="A1018">
        <v>59</v>
      </c>
      <c r="B1018">
        <v>0</v>
      </c>
      <c r="C1018">
        <v>0</v>
      </c>
      <c r="E1018" s="9">
        <v>988</v>
      </c>
      <c r="F1018" s="9">
        <v>0.23547433204346169</v>
      </c>
      <c r="G1018" s="9">
        <v>-0.23547433204346169</v>
      </c>
      <c r="H1018" s="9">
        <v>-0.57266122971949573</v>
      </c>
      <c r="J1018" s="9">
        <v>73.420074349442373</v>
      </c>
      <c r="K1018" s="9">
        <v>0</v>
      </c>
    </row>
    <row r="1019" spans="1:11">
      <c r="A1019">
        <v>56</v>
      </c>
      <c r="B1019">
        <v>1</v>
      </c>
      <c r="C1019">
        <v>0</v>
      </c>
      <c r="E1019" s="9">
        <v>989</v>
      </c>
      <c r="F1019" s="9">
        <v>0.27745782889252169</v>
      </c>
      <c r="G1019" s="9">
        <v>-0.27745782889252169</v>
      </c>
      <c r="H1019" s="9">
        <v>-0.67476289288110847</v>
      </c>
      <c r="J1019" s="9">
        <v>73.494423791821561</v>
      </c>
      <c r="K1019" s="9">
        <v>0</v>
      </c>
    </row>
    <row r="1020" spans="1:11">
      <c r="A1020">
        <v>59</v>
      </c>
      <c r="B1020">
        <v>1</v>
      </c>
      <c r="C1020">
        <v>1</v>
      </c>
      <c r="E1020" s="9">
        <v>990</v>
      </c>
      <c r="F1020" s="9">
        <v>0.27745782889252169</v>
      </c>
      <c r="G1020" s="9">
        <v>-0.27745782889252169</v>
      </c>
      <c r="H1020" s="9">
        <v>-0.67476289288110847</v>
      </c>
      <c r="J1020" s="9">
        <v>73.568773234200748</v>
      </c>
      <c r="K1020" s="9">
        <v>0</v>
      </c>
    </row>
    <row r="1021" spans="1:11">
      <c r="A1021">
        <v>56</v>
      </c>
      <c r="B1021">
        <v>1</v>
      </c>
      <c r="C1021">
        <v>0</v>
      </c>
      <c r="E1021" s="9">
        <v>991</v>
      </c>
      <c r="F1021" s="9">
        <v>0.18862751067571298</v>
      </c>
      <c r="G1021" s="9">
        <v>-0.18862751067571298</v>
      </c>
      <c r="H1021" s="9">
        <v>-0.45873221631028488</v>
      </c>
      <c r="J1021" s="9">
        <v>73.643122676579921</v>
      </c>
      <c r="K1021" s="9">
        <v>0</v>
      </c>
    </row>
    <row r="1022" spans="1:11">
      <c r="A1022">
        <v>45</v>
      </c>
      <c r="B1022">
        <v>1</v>
      </c>
      <c r="C1022">
        <v>1</v>
      </c>
      <c r="E1022" s="9">
        <v>992</v>
      </c>
      <c r="F1022" s="9">
        <v>0.33318768208195126</v>
      </c>
      <c r="G1022" s="9">
        <v>-0.33318768208195126</v>
      </c>
      <c r="H1022" s="9">
        <v>-0.81029497394740169</v>
      </c>
      <c r="J1022" s="9">
        <v>73.717472118959108</v>
      </c>
      <c r="K1022" s="9">
        <v>0</v>
      </c>
    </row>
    <row r="1023" spans="1:11">
      <c r="A1023">
        <v>45</v>
      </c>
      <c r="B1023">
        <v>0</v>
      </c>
      <c r="C1023">
        <v>0</v>
      </c>
      <c r="E1023" s="9">
        <v>993</v>
      </c>
      <c r="F1023" s="9">
        <v>0.26212342750850431</v>
      </c>
      <c r="G1023" s="9">
        <v>-0.26212342750850431</v>
      </c>
      <c r="H1023" s="9">
        <v>-0.63747043269074288</v>
      </c>
      <c r="J1023" s="9">
        <v>73.791821561338296</v>
      </c>
      <c r="K1023" s="9">
        <v>0</v>
      </c>
    </row>
    <row r="1024" spans="1:11">
      <c r="A1024">
        <v>44</v>
      </c>
      <c r="B1024">
        <v>0</v>
      </c>
      <c r="C1024">
        <v>0</v>
      </c>
      <c r="E1024" s="9">
        <v>994</v>
      </c>
      <c r="F1024" s="9">
        <v>0.14421235156730861</v>
      </c>
      <c r="G1024" s="9">
        <v>0.85578764843269139</v>
      </c>
      <c r="H1024" s="9">
        <v>2.0812306924381327</v>
      </c>
      <c r="J1024" s="9">
        <v>73.866171003717469</v>
      </c>
      <c r="K1024" s="9">
        <v>0</v>
      </c>
    </row>
    <row r="1025" spans="1:11">
      <c r="A1025">
        <v>20</v>
      </c>
      <c r="B1025">
        <v>0</v>
      </c>
      <c r="C1025">
        <v>0</v>
      </c>
      <c r="E1025" s="9">
        <v>995</v>
      </c>
      <c r="F1025" s="9">
        <v>0.44623543350445827</v>
      </c>
      <c r="G1025" s="9">
        <v>0.55376456649554173</v>
      </c>
      <c r="H1025" s="9">
        <v>1.3467263920973322</v>
      </c>
      <c r="J1025" s="9">
        <v>73.940520446096656</v>
      </c>
      <c r="K1025" s="9">
        <v>0</v>
      </c>
    </row>
    <row r="1026" spans="1:11">
      <c r="A1026">
        <v>45</v>
      </c>
      <c r="B1026">
        <v>0</v>
      </c>
      <c r="C1026">
        <v>0</v>
      </c>
      <c r="E1026" s="9">
        <v>996</v>
      </c>
      <c r="F1026" s="9">
        <v>0.13532931974562773</v>
      </c>
      <c r="G1026" s="9">
        <v>-0.13532931974562773</v>
      </c>
      <c r="H1026" s="9">
        <v>-0.32911381036779064</v>
      </c>
      <c r="J1026" s="9">
        <v>74.014869888475829</v>
      </c>
      <c r="K1026" s="9">
        <v>0</v>
      </c>
    </row>
    <row r="1027" spans="1:11">
      <c r="A1027">
        <v>53</v>
      </c>
      <c r="B1027">
        <v>0</v>
      </c>
      <c r="C1027">
        <v>0</v>
      </c>
      <c r="E1027" s="9">
        <v>997</v>
      </c>
      <c r="F1027" s="9">
        <v>9.0914160637223407E-2</v>
      </c>
      <c r="G1027" s="9">
        <v>-9.0914160637223407E-2</v>
      </c>
      <c r="H1027" s="9">
        <v>-0.2210984720823789</v>
      </c>
      <c r="J1027" s="9">
        <v>74.089219330855016</v>
      </c>
      <c r="K1027" s="9">
        <v>0</v>
      </c>
    </row>
    <row r="1028" spans="1:11">
      <c r="A1028">
        <v>30</v>
      </c>
      <c r="B1028">
        <v>1</v>
      </c>
      <c r="C1028">
        <v>0</v>
      </c>
      <c r="E1028" s="9">
        <v>998</v>
      </c>
      <c r="F1028" s="9">
        <v>2.2281568323120782E-2</v>
      </c>
      <c r="G1028" s="9">
        <v>-2.2281568323120782E-2</v>
      </c>
      <c r="H1028" s="9">
        <v>-5.4187605949519053E-2</v>
      </c>
      <c r="J1028" s="9">
        <v>74.163568773234203</v>
      </c>
      <c r="K1028" s="9">
        <v>0</v>
      </c>
    </row>
    <row r="1029" spans="1:11">
      <c r="A1029">
        <v>24</v>
      </c>
      <c r="B1029">
        <v>1</v>
      </c>
      <c r="C1029">
        <v>0</v>
      </c>
      <c r="E1029" s="9">
        <v>999</v>
      </c>
      <c r="F1029" s="9">
        <v>0.13776098200497211</v>
      </c>
      <c r="G1029" s="9">
        <v>-0.13776098200497211</v>
      </c>
      <c r="H1029" s="9">
        <v>-0.33502748549158978</v>
      </c>
      <c r="J1029" s="9">
        <v>74.237918215613377</v>
      </c>
      <c r="K1029" s="9">
        <v>0</v>
      </c>
    </row>
    <row r="1030" spans="1:11">
      <c r="A1030">
        <v>20</v>
      </c>
      <c r="B1030">
        <v>0</v>
      </c>
      <c r="C1030">
        <v>0</v>
      </c>
      <c r="E1030" s="9">
        <v>1000</v>
      </c>
      <c r="F1030" s="9">
        <v>0.35983677754699395</v>
      </c>
      <c r="G1030" s="9">
        <v>-0.35983677754699395</v>
      </c>
      <c r="H1030" s="9">
        <v>-0.87510417691864895</v>
      </c>
      <c r="J1030" s="9">
        <v>74.312267657992564</v>
      </c>
      <c r="K1030" s="9">
        <v>0</v>
      </c>
    </row>
    <row r="1031" spans="1:11">
      <c r="A1031">
        <v>38</v>
      </c>
      <c r="B1031">
        <v>1</v>
      </c>
      <c r="C1031">
        <v>0</v>
      </c>
      <c r="E1031" s="9">
        <v>1001</v>
      </c>
      <c r="F1031" s="9">
        <v>0.15309538338898948</v>
      </c>
      <c r="G1031" s="9">
        <v>-0.15309538338898948</v>
      </c>
      <c r="H1031" s="9">
        <v>-0.37231994568195537</v>
      </c>
      <c r="J1031" s="9">
        <v>74.386617100371751</v>
      </c>
      <c r="K1031" s="9">
        <v>0</v>
      </c>
    </row>
    <row r="1032" spans="1:11">
      <c r="A1032">
        <v>52</v>
      </c>
      <c r="B1032">
        <v>0</v>
      </c>
      <c r="C1032">
        <v>1</v>
      </c>
      <c r="E1032" s="9">
        <v>1002</v>
      </c>
      <c r="F1032" s="9">
        <v>0.16197841521067036</v>
      </c>
      <c r="G1032" s="9">
        <v>-0.16197841521067036</v>
      </c>
      <c r="H1032" s="9">
        <v>-0.39392301333903773</v>
      </c>
      <c r="J1032" s="9">
        <v>74.460966542750924</v>
      </c>
      <c r="K1032" s="9">
        <v>0</v>
      </c>
    </row>
    <row r="1033" spans="1:11">
      <c r="A1033">
        <v>60</v>
      </c>
      <c r="B1033">
        <v>1</v>
      </c>
      <c r="C1033">
        <v>1</v>
      </c>
      <c r="E1033" s="9">
        <v>1003</v>
      </c>
      <c r="F1033" s="9">
        <v>0.35740511528764957</v>
      </c>
      <c r="G1033" s="9">
        <v>0.64259488471235038</v>
      </c>
      <c r="H1033" s="9">
        <v>1.5627570686681558</v>
      </c>
      <c r="J1033" s="9">
        <v>74.535315985130111</v>
      </c>
      <c r="K1033" s="9">
        <v>0</v>
      </c>
    </row>
    <row r="1034" spans="1:11">
      <c r="A1034">
        <v>29</v>
      </c>
      <c r="B1034">
        <v>0</v>
      </c>
      <c r="C1034">
        <v>0</v>
      </c>
      <c r="E1034" s="9">
        <v>1004</v>
      </c>
      <c r="F1034" s="9">
        <v>2.2281568323120782E-2</v>
      </c>
      <c r="G1034" s="9">
        <v>-2.2281568323120782E-2</v>
      </c>
      <c r="H1034" s="9">
        <v>-5.4187605949519053E-2</v>
      </c>
      <c r="J1034" s="9">
        <v>74.609665427509299</v>
      </c>
      <c r="K1034" s="9">
        <v>0</v>
      </c>
    </row>
    <row r="1035" spans="1:11">
      <c r="A1035">
        <v>28</v>
      </c>
      <c r="B1035">
        <v>1</v>
      </c>
      <c r="C1035">
        <v>1</v>
      </c>
      <c r="E1035" s="9">
        <v>1005</v>
      </c>
      <c r="F1035" s="9">
        <v>0.40182027439605389</v>
      </c>
      <c r="G1035" s="9">
        <v>-0.40182027439605389</v>
      </c>
      <c r="H1035" s="9">
        <v>-0.97720584008026157</v>
      </c>
      <c r="J1035" s="9">
        <v>74.684014869888472</v>
      </c>
      <c r="K1035" s="9">
        <v>0</v>
      </c>
    </row>
    <row r="1036" spans="1:11">
      <c r="A1036">
        <v>53</v>
      </c>
      <c r="B1036">
        <v>0</v>
      </c>
      <c r="C1036">
        <v>0</v>
      </c>
      <c r="E1036" s="9">
        <v>1006</v>
      </c>
      <c r="F1036" s="9">
        <v>0.10222885471824861</v>
      </c>
      <c r="G1036" s="9">
        <v>-0.10222885471824861</v>
      </c>
      <c r="H1036" s="9">
        <v>-0.24861521486326027</v>
      </c>
      <c r="J1036" s="9">
        <v>74.758364312267659</v>
      </c>
      <c r="K1036" s="9">
        <v>0</v>
      </c>
    </row>
    <row r="1037" spans="1:11">
      <c r="A1037">
        <v>59</v>
      </c>
      <c r="B1037">
        <v>0</v>
      </c>
      <c r="C1037">
        <v>0</v>
      </c>
      <c r="E1037" s="9">
        <v>1007</v>
      </c>
      <c r="F1037" s="9">
        <v>0.3420707139036322</v>
      </c>
      <c r="G1037" s="9">
        <v>-0.3420707139036322</v>
      </c>
      <c r="H1037" s="9">
        <v>-0.83189804160448422</v>
      </c>
      <c r="J1037" s="9">
        <v>74.832713754646832</v>
      </c>
      <c r="K1037" s="9">
        <v>0</v>
      </c>
    </row>
    <row r="1038" spans="1:11">
      <c r="A1038">
        <v>21</v>
      </c>
      <c r="B1038">
        <v>0</v>
      </c>
      <c r="C1038">
        <v>1</v>
      </c>
      <c r="E1038" s="9">
        <v>1008</v>
      </c>
      <c r="F1038" s="9">
        <v>0.19751054249739386</v>
      </c>
      <c r="G1038" s="9">
        <v>0.80248945750260614</v>
      </c>
      <c r="H1038" s="9">
        <v>1.9516122864956384</v>
      </c>
      <c r="J1038" s="9">
        <v>74.907063197026019</v>
      </c>
      <c r="K1038" s="9">
        <v>0</v>
      </c>
    </row>
    <row r="1039" spans="1:11">
      <c r="A1039">
        <v>25</v>
      </c>
      <c r="B1039">
        <v>0</v>
      </c>
      <c r="C1039">
        <v>0</v>
      </c>
      <c r="E1039" s="9">
        <v>1009</v>
      </c>
      <c r="F1039" s="9">
        <v>3.1164600144801602E-2</v>
      </c>
      <c r="G1039" s="9">
        <v>-3.1164600144801602E-2</v>
      </c>
      <c r="H1039" s="9">
        <v>-7.5790673606601286E-2</v>
      </c>
      <c r="J1039" s="9">
        <v>74.981412639405207</v>
      </c>
      <c r="K1039" s="9">
        <v>0</v>
      </c>
    </row>
    <row r="1040" spans="1:11">
      <c r="A1040">
        <v>58</v>
      </c>
      <c r="B1040">
        <v>0</v>
      </c>
      <c r="C1040">
        <v>0</v>
      </c>
      <c r="E1040" s="9">
        <v>1010</v>
      </c>
      <c r="F1040" s="9">
        <v>0.41958633803941564</v>
      </c>
      <c r="G1040" s="9">
        <v>0.58041366196058441</v>
      </c>
      <c r="H1040" s="9">
        <v>1.4115355950685795</v>
      </c>
      <c r="J1040" s="9">
        <v>75.05576208178438</v>
      </c>
      <c r="K1040" s="9">
        <v>0</v>
      </c>
    </row>
    <row r="1041" spans="1:11">
      <c r="A1041">
        <v>20</v>
      </c>
      <c r="B1041">
        <v>0</v>
      </c>
      <c r="C1041">
        <v>0</v>
      </c>
      <c r="E1041" s="9">
        <v>1011</v>
      </c>
      <c r="F1041" s="9">
        <v>4.8930663788163353E-2</v>
      </c>
      <c r="G1041" s="9">
        <v>-4.8930663788163353E-2</v>
      </c>
      <c r="H1041" s="9">
        <v>-0.11899680892076604</v>
      </c>
      <c r="J1041" s="9">
        <v>75.130111524163567</v>
      </c>
      <c r="K1041" s="9">
        <v>0</v>
      </c>
    </row>
    <row r="1042" spans="1:11">
      <c r="A1042">
        <v>39</v>
      </c>
      <c r="B1042">
        <v>0</v>
      </c>
      <c r="C1042">
        <v>0</v>
      </c>
      <c r="E1042" s="9">
        <v>1012</v>
      </c>
      <c r="F1042" s="9">
        <v>0.43735240168277739</v>
      </c>
      <c r="G1042" s="9">
        <v>-0.43735240168277739</v>
      </c>
      <c r="H1042" s="9">
        <v>-1.0636181107085911</v>
      </c>
      <c r="J1042" s="9">
        <v>75.204460966542754</v>
      </c>
      <c r="K1042" s="9">
        <v>0</v>
      </c>
    </row>
    <row r="1043" spans="1:11">
      <c r="A1043">
        <v>52</v>
      </c>
      <c r="B1043">
        <v>0</v>
      </c>
      <c r="C1043">
        <v>0</v>
      </c>
      <c r="E1043" s="9">
        <v>1013</v>
      </c>
      <c r="F1043" s="9">
        <v>0.37760284119035564</v>
      </c>
      <c r="G1043" s="9">
        <v>-0.37760284119035564</v>
      </c>
      <c r="H1043" s="9">
        <v>-0.91831031223281356</v>
      </c>
      <c r="J1043" s="9">
        <v>75.278810408921927</v>
      </c>
      <c r="K1043" s="9">
        <v>0</v>
      </c>
    </row>
    <row r="1044" spans="1:11">
      <c r="A1044">
        <v>44</v>
      </c>
      <c r="B1044">
        <v>0</v>
      </c>
      <c r="C1044">
        <v>0</v>
      </c>
      <c r="E1044" s="9">
        <v>1014</v>
      </c>
      <c r="F1044" s="9">
        <v>3.1164600144801602E-2</v>
      </c>
      <c r="G1044" s="9">
        <v>-3.1164600144801602E-2</v>
      </c>
      <c r="H1044" s="9">
        <v>-7.5790673606601286E-2</v>
      </c>
      <c r="J1044" s="9">
        <v>75.353159851301115</v>
      </c>
      <c r="K1044" s="9">
        <v>0</v>
      </c>
    </row>
    <row r="1045" spans="1:11">
      <c r="A1045">
        <v>20</v>
      </c>
      <c r="B1045">
        <v>1</v>
      </c>
      <c r="C1045">
        <v>0</v>
      </c>
      <c r="E1045" s="9">
        <v>1015</v>
      </c>
      <c r="F1045" s="9">
        <v>0.12644628792394691</v>
      </c>
      <c r="G1045" s="9">
        <v>-0.12644628792394691</v>
      </c>
      <c r="H1045" s="9">
        <v>-0.30751074271070838</v>
      </c>
      <c r="J1045" s="9">
        <v>75.427509293680302</v>
      </c>
      <c r="K1045" s="9">
        <v>0</v>
      </c>
    </row>
    <row r="1046" spans="1:11">
      <c r="A1046">
        <v>37</v>
      </c>
      <c r="B1046">
        <v>1</v>
      </c>
      <c r="C1046">
        <v>0</v>
      </c>
      <c r="E1046" s="9">
        <v>1016</v>
      </c>
      <c r="F1046" s="9">
        <v>9.9797192458904227E-2</v>
      </c>
      <c r="G1046" s="9">
        <v>0.90020280754109572</v>
      </c>
      <c r="H1046" s="9">
        <v>2.1892460307235444</v>
      </c>
      <c r="J1046" s="9">
        <v>75.501858736059475</v>
      </c>
      <c r="K1046" s="9">
        <v>0</v>
      </c>
    </row>
    <row r="1047" spans="1:11">
      <c r="A1047">
        <v>30</v>
      </c>
      <c r="B1047">
        <v>1</v>
      </c>
      <c r="C1047">
        <v>0</v>
      </c>
      <c r="E1047" s="9">
        <v>1017</v>
      </c>
      <c r="F1047" s="9">
        <v>0.12644628792394691</v>
      </c>
      <c r="G1047" s="9">
        <v>-0.12644628792394691</v>
      </c>
      <c r="H1047" s="9">
        <v>-0.30751074271070838</v>
      </c>
      <c r="J1047" s="9">
        <v>75.576208178438662</v>
      </c>
      <c r="K1047" s="9">
        <v>0</v>
      </c>
    </row>
    <row r="1048" spans="1:11">
      <c r="A1048">
        <v>31</v>
      </c>
      <c r="B1048">
        <v>0</v>
      </c>
      <c r="C1048">
        <v>1</v>
      </c>
      <c r="E1048" s="9">
        <v>1018</v>
      </c>
      <c r="F1048" s="9">
        <v>0.22415963796243649</v>
      </c>
      <c r="G1048" s="9">
        <v>0.77584036203756357</v>
      </c>
      <c r="H1048" s="9">
        <v>1.8868030835243914</v>
      </c>
      <c r="J1048" s="9">
        <v>75.65055762081785</v>
      </c>
      <c r="K1048" s="9">
        <v>0</v>
      </c>
    </row>
    <row r="1049" spans="1:11">
      <c r="A1049">
        <v>39</v>
      </c>
      <c r="B1049">
        <v>0</v>
      </c>
      <c r="C1049">
        <v>0</v>
      </c>
      <c r="E1049" s="9">
        <v>1019</v>
      </c>
      <c r="F1049" s="9">
        <v>0.15552704564833386</v>
      </c>
      <c r="G1049" s="9">
        <v>-0.15552704564833386</v>
      </c>
      <c r="H1049" s="9">
        <v>-0.37823362080575451</v>
      </c>
      <c r="J1049" s="9">
        <v>75.724907063197023</v>
      </c>
      <c r="K1049" s="9">
        <v>0</v>
      </c>
    </row>
    <row r="1050" spans="1:11">
      <c r="A1050">
        <v>20</v>
      </c>
      <c r="B1050">
        <v>0</v>
      </c>
      <c r="C1050">
        <v>0</v>
      </c>
      <c r="E1050" s="9">
        <v>1020</v>
      </c>
      <c r="F1050" s="9">
        <v>0.16441007747001474</v>
      </c>
      <c r="G1050" s="9">
        <v>-0.16441007747001474</v>
      </c>
      <c r="H1050" s="9">
        <v>-0.39983668846283688</v>
      </c>
      <c r="J1050" s="9">
        <v>75.79925650557621</v>
      </c>
      <c r="K1050" s="9">
        <v>0</v>
      </c>
    </row>
    <row r="1051" spans="1:11">
      <c r="A1051">
        <v>58</v>
      </c>
      <c r="B1051">
        <v>1</v>
      </c>
      <c r="C1051">
        <v>0</v>
      </c>
      <c r="E1051" s="9">
        <v>1021</v>
      </c>
      <c r="F1051" s="9">
        <v>0.37760284119035564</v>
      </c>
      <c r="G1051" s="9">
        <v>-0.37760284119035564</v>
      </c>
      <c r="H1051" s="9">
        <v>-0.91831031223281356</v>
      </c>
      <c r="J1051" s="9">
        <v>75.873605947955383</v>
      </c>
      <c r="K1051" s="9">
        <v>0</v>
      </c>
    </row>
    <row r="1052" spans="1:11">
      <c r="A1052">
        <v>32</v>
      </c>
      <c r="B1052">
        <v>1</v>
      </c>
      <c r="C1052">
        <v>0</v>
      </c>
      <c r="E1052" s="9">
        <v>1022</v>
      </c>
      <c r="F1052" s="9">
        <v>0.15552704564833386</v>
      </c>
      <c r="G1052" s="9">
        <v>-0.15552704564833386</v>
      </c>
      <c r="H1052" s="9">
        <v>-0.37823362080575451</v>
      </c>
      <c r="J1052" s="9">
        <v>75.94795539033457</v>
      </c>
      <c r="K1052" s="9">
        <v>0</v>
      </c>
    </row>
    <row r="1053" spans="1:11">
      <c r="A1053">
        <v>59</v>
      </c>
      <c r="B1053">
        <v>0</v>
      </c>
      <c r="C1053">
        <v>0</v>
      </c>
      <c r="E1053" s="9">
        <v>1023</v>
      </c>
      <c r="F1053" s="9">
        <v>8.4462791074886856E-2</v>
      </c>
      <c r="G1053" s="9">
        <v>-8.4462791074886856E-2</v>
      </c>
      <c r="H1053" s="9">
        <v>-0.20540907954909554</v>
      </c>
      <c r="J1053" s="9">
        <v>76.022304832713758</v>
      </c>
      <c r="K1053" s="9">
        <v>0</v>
      </c>
    </row>
    <row r="1054" spans="1:11">
      <c r="A1054">
        <v>49</v>
      </c>
      <c r="B1054">
        <v>1</v>
      </c>
      <c r="C1054">
        <v>0</v>
      </c>
      <c r="E1054" s="9">
        <v>1024</v>
      </c>
      <c r="F1054" s="9">
        <v>0.35740511528764957</v>
      </c>
      <c r="G1054" s="9">
        <v>-0.35740511528764957</v>
      </c>
      <c r="H1054" s="9">
        <v>-0.8691905017948498</v>
      </c>
      <c r="J1054" s="9">
        <v>76.096654275092931</v>
      </c>
      <c r="K1054" s="9">
        <v>0</v>
      </c>
    </row>
    <row r="1055" spans="1:11">
      <c r="A1055">
        <v>47</v>
      </c>
      <c r="B1055">
        <v>1</v>
      </c>
      <c r="C1055">
        <v>0</v>
      </c>
      <c r="E1055" s="9">
        <v>1025</v>
      </c>
      <c r="F1055" s="9">
        <v>0.41070330621773482</v>
      </c>
      <c r="G1055" s="9">
        <v>-0.41070330621773482</v>
      </c>
      <c r="H1055" s="9">
        <v>-0.9988089077373441</v>
      </c>
      <c r="J1055" s="9">
        <v>76.171003717472118</v>
      </c>
      <c r="K1055" s="9">
        <v>0</v>
      </c>
    </row>
    <row r="1056" spans="1:11">
      <c r="A1056">
        <v>42</v>
      </c>
      <c r="B1056">
        <v>1</v>
      </c>
      <c r="C1056">
        <v>0</v>
      </c>
      <c r="E1056" s="9">
        <v>1026</v>
      </c>
      <c r="F1056" s="9">
        <v>0.37760284119035564</v>
      </c>
      <c r="G1056" s="9">
        <v>-0.37760284119035564</v>
      </c>
      <c r="H1056" s="9">
        <v>-0.91831031223281356</v>
      </c>
      <c r="J1056" s="9">
        <v>76.245353159851305</v>
      </c>
      <c r="K1056" s="9">
        <v>1</v>
      </c>
    </row>
    <row r="1057" spans="1:11">
      <c r="A1057">
        <v>49</v>
      </c>
      <c r="B1057">
        <v>0</v>
      </c>
      <c r="C1057">
        <v>0</v>
      </c>
      <c r="E1057" s="9">
        <v>1027</v>
      </c>
      <c r="F1057" s="9">
        <v>0.28634086071420256</v>
      </c>
      <c r="G1057" s="9">
        <v>-0.28634086071420256</v>
      </c>
      <c r="H1057" s="9">
        <v>-0.69636596053819078</v>
      </c>
      <c r="J1057" s="9">
        <v>76.319702602230478</v>
      </c>
      <c r="K1057" s="9">
        <v>1</v>
      </c>
    </row>
    <row r="1058" spans="1:11">
      <c r="A1058">
        <v>53</v>
      </c>
      <c r="B1058">
        <v>1</v>
      </c>
      <c r="C1058">
        <v>1</v>
      </c>
      <c r="E1058" s="9">
        <v>1028</v>
      </c>
      <c r="F1058" s="9">
        <v>9.3345822896567732E-2</v>
      </c>
      <c r="G1058" s="9">
        <v>0.90665417710343221</v>
      </c>
      <c r="H1058" s="9">
        <v>2.2049354232568277</v>
      </c>
      <c r="J1058" s="9">
        <v>76.394052044609666</v>
      </c>
      <c r="K1058" s="9">
        <v>1</v>
      </c>
    </row>
    <row r="1059" spans="1:11">
      <c r="A1059">
        <v>42</v>
      </c>
      <c r="B1059">
        <v>1</v>
      </c>
      <c r="C1059">
        <v>0</v>
      </c>
      <c r="E1059" s="9">
        <v>1029</v>
      </c>
      <c r="F1059" s="9">
        <v>9.0914160637223407E-2</v>
      </c>
      <c r="G1059" s="9">
        <v>0.90908583936277654</v>
      </c>
      <c r="H1059" s="9">
        <v>2.2108490983806268</v>
      </c>
      <c r="J1059" s="9">
        <v>76.468401486988853</v>
      </c>
      <c r="K1059" s="9">
        <v>1</v>
      </c>
    </row>
    <row r="1060" spans="1:11">
      <c r="A1060">
        <v>20</v>
      </c>
      <c r="B1060">
        <v>1</v>
      </c>
      <c r="C1060">
        <v>0</v>
      </c>
      <c r="E1060" s="9">
        <v>1030</v>
      </c>
      <c r="F1060" s="9">
        <v>0.29765555479522782</v>
      </c>
      <c r="G1060" s="9">
        <v>-0.29765555479522782</v>
      </c>
      <c r="H1060" s="9">
        <v>-0.72388270331907234</v>
      </c>
      <c r="J1060" s="9">
        <v>76.542750929368026</v>
      </c>
      <c r="K1060" s="9">
        <v>1</v>
      </c>
    </row>
    <row r="1061" spans="1:11">
      <c r="A1061">
        <v>58</v>
      </c>
      <c r="B1061">
        <v>0</v>
      </c>
      <c r="C1061">
        <v>0</v>
      </c>
      <c r="E1061" s="9">
        <v>1031</v>
      </c>
      <c r="F1061" s="9">
        <v>0.37517117893101132</v>
      </c>
      <c r="G1061" s="9">
        <v>0.62482882106898874</v>
      </c>
      <c r="H1061" s="9">
        <v>1.5195509333539912</v>
      </c>
      <c r="J1061" s="9">
        <v>76.617100371747213</v>
      </c>
      <c r="K1061" s="9">
        <v>1</v>
      </c>
    </row>
    <row r="1062" spans="1:11">
      <c r="A1062">
        <v>25</v>
      </c>
      <c r="B1062">
        <v>0</v>
      </c>
      <c r="C1062">
        <v>1</v>
      </c>
      <c r="E1062" s="9">
        <v>1032</v>
      </c>
      <c r="F1062" s="9">
        <v>8.4462791074886856E-2</v>
      </c>
      <c r="G1062" s="9">
        <v>-8.4462791074886856E-2</v>
      </c>
      <c r="H1062" s="9">
        <v>-0.20540907954909554</v>
      </c>
      <c r="J1062" s="9">
        <v>76.691449814126386</v>
      </c>
      <c r="K1062" s="9">
        <v>1</v>
      </c>
    </row>
    <row r="1063" spans="1:11">
      <c r="A1063">
        <v>32</v>
      </c>
      <c r="B1063">
        <v>0</v>
      </c>
      <c r="C1063">
        <v>0</v>
      </c>
      <c r="E1063" s="9">
        <v>1033</v>
      </c>
      <c r="F1063" s="9">
        <v>3.1164600144801602E-2</v>
      </c>
      <c r="G1063" s="9">
        <v>-3.1164600144801602E-2</v>
      </c>
      <c r="H1063" s="9">
        <v>-7.5790673606601286E-2</v>
      </c>
      <c r="J1063" s="9">
        <v>76.765799256505574</v>
      </c>
      <c r="K1063" s="9">
        <v>1</v>
      </c>
    </row>
    <row r="1064" spans="1:11">
      <c r="A1064">
        <v>49</v>
      </c>
      <c r="B1064">
        <v>1</v>
      </c>
      <c r="C1064">
        <v>1</v>
      </c>
      <c r="E1064" s="9">
        <v>1034</v>
      </c>
      <c r="F1064" s="9">
        <v>0.36871980936867477</v>
      </c>
      <c r="G1064" s="9">
        <v>0.63128019063132523</v>
      </c>
      <c r="H1064" s="9">
        <v>1.5352403258872744</v>
      </c>
      <c r="J1064" s="9">
        <v>76.840148698884761</v>
      </c>
      <c r="K1064" s="9">
        <v>1</v>
      </c>
    </row>
    <row r="1065" spans="1:11">
      <c r="A1065">
        <v>53</v>
      </c>
      <c r="B1065">
        <v>1</v>
      </c>
      <c r="C1065">
        <v>1</v>
      </c>
      <c r="E1065" s="9">
        <v>1035</v>
      </c>
      <c r="F1065" s="9">
        <v>0.33318768208195126</v>
      </c>
      <c r="G1065" s="9">
        <v>-0.33318768208195126</v>
      </c>
      <c r="H1065" s="9">
        <v>-0.81029497394740169</v>
      </c>
      <c r="J1065" s="9">
        <v>76.914498141263934</v>
      </c>
      <c r="K1065" s="9">
        <v>1</v>
      </c>
    </row>
    <row r="1066" spans="1:11">
      <c r="A1066">
        <v>47</v>
      </c>
      <c r="B1066">
        <v>0</v>
      </c>
      <c r="C1066">
        <v>1</v>
      </c>
      <c r="E1066" s="9">
        <v>1036</v>
      </c>
      <c r="F1066" s="9">
        <v>4.0047631966482533E-2</v>
      </c>
      <c r="G1066" s="9">
        <v>-4.0047631966482533E-2</v>
      </c>
      <c r="H1066" s="9">
        <v>-9.7393741263683803E-2</v>
      </c>
      <c r="J1066" s="9">
        <v>76.988847583643121</v>
      </c>
      <c r="K1066" s="9">
        <v>1</v>
      </c>
    </row>
    <row r="1067" spans="1:11">
      <c r="A1067">
        <v>52</v>
      </c>
      <c r="B1067">
        <v>1</v>
      </c>
      <c r="C1067">
        <v>1</v>
      </c>
      <c r="E1067" s="9">
        <v>1037</v>
      </c>
      <c r="F1067" s="9">
        <v>0.37760284119035564</v>
      </c>
      <c r="G1067" s="9">
        <v>-0.37760284119035564</v>
      </c>
      <c r="H1067" s="9">
        <v>-0.91831031223281356</v>
      </c>
      <c r="J1067" s="9">
        <v>77.063197026022308</v>
      </c>
      <c r="K1067" s="9">
        <v>1</v>
      </c>
    </row>
    <row r="1068" spans="1:11">
      <c r="A1068">
        <v>57</v>
      </c>
      <c r="B1068">
        <v>0</v>
      </c>
      <c r="C1068">
        <v>0</v>
      </c>
      <c r="E1068" s="9">
        <v>1038</v>
      </c>
      <c r="F1068" s="9">
        <v>0.20882523657841906</v>
      </c>
      <c r="G1068" s="9">
        <v>-0.20882523657841906</v>
      </c>
      <c r="H1068" s="9">
        <v>-0.50785202674824859</v>
      </c>
      <c r="J1068" s="9">
        <v>77.137546468401482</v>
      </c>
      <c r="K1068" s="9">
        <v>1</v>
      </c>
    </row>
    <row r="1069" spans="1:11">
      <c r="A1069">
        <v>46</v>
      </c>
      <c r="B1069">
        <v>0</v>
      </c>
      <c r="C1069">
        <v>0</v>
      </c>
      <c r="E1069" s="9">
        <v>1039</v>
      </c>
      <c r="F1069" s="9">
        <v>9.3345822896567732E-2</v>
      </c>
      <c r="G1069" s="9">
        <v>-9.3345822896567732E-2</v>
      </c>
      <c r="H1069" s="9">
        <v>-0.22701214720617791</v>
      </c>
      <c r="J1069" s="9">
        <v>77.211895910780669</v>
      </c>
      <c r="K1069" s="9">
        <v>1</v>
      </c>
    </row>
    <row r="1070" spans="1:11">
      <c r="A1070">
        <v>28</v>
      </c>
      <c r="B1070">
        <v>1</v>
      </c>
      <c r="C1070">
        <v>0</v>
      </c>
      <c r="E1070" s="9">
        <v>1040</v>
      </c>
      <c r="F1070" s="9">
        <v>0.16441007747001474</v>
      </c>
      <c r="G1070" s="9">
        <v>-0.16441007747001474</v>
      </c>
      <c r="H1070" s="9">
        <v>-0.39983668846283688</v>
      </c>
      <c r="J1070" s="9">
        <v>77.286245353159856</v>
      </c>
      <c r="K1070" s="9">
        <v>1</v>
      </c>
    </row>
    <row r="1071" spans="1:11">
      <c r="A1071">
        <v>27</v>
      </c>
      <c r="B1071">
        <v>0</v>
      </c>
      <c r="C1071">
        <v>0</v>
      </c>
      <c r="E1071" s="9">
        <v>1041</v>
      </c>
      <c r="F1071" s="9">
        <v>0.44623543350445827</v>
      </c>
      <c r="G1071" s="9">
        <v>-0.44623543350445827</v>
      </c>
      <c r="H1071" s="9">
        <v>-1.0852211783656733</v>
      </c>
      <c r="J1071" s="9">
        <v>77.360594795539029</v>
      </c>
      <c r="K1071" s="9">
        <v>1</v>
      </c>
    </row>
    <row r="1072" spans="1:11">
      <c r="A1072">
        <v>23</v>
      </c>
      <c r="B1072">
        <v>1</v>
      </c>
      <c r="C1072">
        <v>0</v>
      </c>
      <c r="E1072" s="9">
        <v>1042</v>
      </c>
      <c r="F1072" s="9">
        <v>0.29522389253588344</v>
      </c>
      <c r="G1072" s="9">
        <v>-0.29522389253588344</v>
      </c>
      <c r="H1072" s="9">
        <v>-0.7179690281952732</v>
      </c>
      <c r="J1072" s="9">
        <v>77.434944237918216</v>
      </c>
      <c r="K1072" s="9">
        <v>1</v>
      </c>
    </row>
    <row r="1073" spans="1:11">
      <c r="A1073">
        <v>30</v>
      </c>
      <c r="B1073">
        <v>0</v>
      </c>
      <c r="C1073">
        <v>0</v>
      </c>
      <c r="E1073" s="9">
        <v>1043</v>
      </c>
      <c r="F1073" s="9">
        <v>0.35740511528764957</v>
      </c>
      <c r="G1073" s="9">
        <v>-0.35740511528764957</v>
      </c>
      <c r="H1073" s="9">
        <v>-0.8691905017948498</v>
      </c>
      <c r="J1073" s="9">
        <v>77.509293680297404</v>
      </c>
      <c r="K1073" s="9">
        <v>1</v>
      </c>
    </row>
    <row r="1074" spans="1:11">
      <c r="A1074">
        <v>46</v>
      </c>
      <c r="B1074">
        <v>0</v>
      </c>
      <c r="C1074">
        <v>0</v>
      </c>
      <c r="E1074" s="9">
        <v>1044</v>
      </c>
      <c r="F1074" s="9">
        <v>0.27988949115186607</v>
      </c>
      <c r="G1074" s="9">
        <v>0.72011050884813388</v>
      </c>
      <c r="H1074" s="9">
        <v>1.751271002458098</v>
      </c>
      <c r="J1074" s="9">
        <v>77.583643122676577</v>
      </c>
      <c r="K1074" s="9">
        <v>1</v>
      </c>
    </row>
    <row r="1075" spans="1:11">
      <c r="A1075">
        <v>27</v>
      </c>
      <c r="B1075">
        <v>0</v>
      </c>
      <c r="C1075">
        <v>0</v>
      </c>
      <c r="E1075" s="9">
        <v>1045</v>
      </c>
      <c r="F1075" s="9">
        <v>0.20882523657841906</v>
      </c>
      <c r="G1075" s="9">
        <v>-0.20882523657841906</v>
      </c>
      <c r="H1075" s="9">
        <v>-0.50785202674824859</v>
      </c>
      <c r="J1075" s="9">
        <v>77.657992565055764</v>
      </c>
      <c r="K1075" s="9">
        <v>1</v>
      </c>
    </row>
    <row r="1076" spans="1:11">
      <c r="A1076">
        <v>50</v>
      </c>
      <c r="B1076">
        <v>1</v>
      </c>
      <c r="C1076">
        <v>0</v>
      </c>
      <c r="E1076" s="9">
        <v>1046</v>
      </c>
      <c r="F1076" s="9">
        <v>0.37760284119035564</v>
      </c>
      <c r="G1076" s="9">
        <v>-0.37760284119035564</v>
      </c>
      <c r="H1076" s="9">
        <v>-0.91831031223281356</v>
      </c>
      <c r="J1076" s="9">
        <v>77.732342007434937</v>
      </c>
      <c r="K1076" s="9">
        <v>1</v>
      </c>
    </row>
    <row r="1077" spans="1:11">
      <c r="A1077">
        <v>58</v>
      </c>
      <c r="B1077">
        <v>0</v>
      </c>
      <c r="C1077">
        <v>0</v>
      </c>
      <c r="E1077" s="9">
        <v>1047</v>
      </c>
      <c r="F1077" s="9">
        <v>0.10868022428058516</v>
      </c>
      <c r="G1077" s="9">
        <v>-0.10868022428058516</v>
      </c>
      <c r="H1077" s="9">
        <v>-0.26430460739654366</v>
      </c>
      <c r="J1077" s="9">
        <v>77.806691449814124</v>
      </c>
      <c r="K1077" s="9">
        <v>1</v>
      </c>
    </row>
    <row r="1078" spans="1:11">
      <c r="A1078">
        <v>42</v>
      </c>
      <c r="B1078">
        <v>1</v>
      </c>
      <c r="C1078">
        <v>0</v>
      </c>
      <c r="E1078" s="9">
        <v>1048</v>
      </c>
      <c r="F1078" s="9">
        <v>0.33963905164428781</v>
      </c>
      <c r="G1078" s="9">
        <v>-0.33963905164428781</v>
      </c>
      <c r="H1078" s="9">
        <v>-0.82598436648068507</v>
      </c>
      <c r="J1078" s="9">
        <v>77.881040892193312</v>
      </c>
      <c r="K1078" s="9">
        <v>1</v>
      </c>
    </row>
    <row r="1079" spans="1:11">
      <c r="A1079">
        <v>44</v>
      </c>
      <c r="B1079">
        <v>0</v>
      </c>
      <c r="C1079">
        <v>0</v>
      </c>
      <c r="E1079" s="9">
        <v>1049</v>
      </c>
      <c r="F1079" s="9">
        <v>3.1164600144801602E-2</v>
      </c>
      <c r="G1079" s="9">
        <v>-3.1164600144801602E-2</v>
      </c>
      <c r="H1079" s="9">
        <v>-7.5790673606601286E-2</v>
      </c>
      <c r="J1079" s="9">
        <v>77.955390334572485</v>
      </c>
      <c r="K1079" s="9">
        <v>1</v>
      </c>
    </row>
    <row r="1080" spans="1:11">
      <c r="A1080">
        <v>33</v>
      </c>
      <c r="B1080">
        <v>0</v>
      </c>
      <c r="C1080">
        <v>0</v>
      </c>
      <c r="E1080" s="9">
        <v>1050</v>
      </c>
      <c r="F1080" s="9">
        <v>0.18862751067571298</v>
      </c>
      <c r="G1080" s="9">
        <v>-0.18862751067571298</v>
      </c>
      <c r="H1080" s="9">
        <v>-0.45873221631028488</v>
      </c>
      <c r="J1080" s="9">
        <v>78.029739776951672</v>
      </c>
      <c r="K1080" s="9">
        <v>1</v>
      </c>
    </row>
    <row r="1081" spans="1:11">
      <c r="A1081">
        <v>36</v>
      </c>
      <c r="B1081">
        <v>0</v>
      </c>
      <c r="C1081">
        <v>0</v>
      </c>
      <c r="E1081" s="9">
        <v>1051</v>
      </c>
      <c r="F1081" s="9">
        <v>0.20639357431907474</v>
      </c>
      <c r="G1081" s="9">
        <v>-0.20639357431907474</v>
      </c>
      <c r="H1081" s="9">
        <v>-0.50193835162444955</v>
      </c>
      <c r="J1081" s="9">
        <v>78.104089219330859</v>
      </c>
      <c r="K1081" s="9">
        <v>1</v>
      </c>
    </row>
    <row r="1082" spans="1:11">
      <c r="A1082">
        <v>43</v>
      </c>
      <c r="B1082">
        <v>0</v>
      </c>
      <c r="C1082">
        <v>0</v>
      </c>
      <c r="E1082" s="9">
        <v>1052</v>
      </c>
      <c r="F1082" s="9">
        <v>0.25080873342747911</v>
      </c>
      <c r="G1082" s="9">
        <v>-0.25080873342747911</v>
      </c>
      <c r="H1082" s="9">
        <v>-0.60995368990986143</v>
      </c>
      <c r="J1082" s="9">
        <v>78.178438661710032</v>
      </c>
      <c r="K1082" s="9">
        <v>1</v>
      </c>
    </row>
    <row r="1083" spans="1:11">
      <c r="A1083">
        <v>40</v>
      </c>
      <c r="B1083">
        <v>0</v>
      </c>
      <c r="C1083">
        <v>0</v>
      </c>
      <c r="E1083" s="9">
        <v>1053</v>
      </c>
      <c r="F1083" s="9">
        <v>0.11999491836161036</v>
      </c>
      <c r="G1083" s="9">
        <v>-0.11999491836161036</v>
      </c>
      <c r="H1083" s="9">
        <v>-0.291821350177425</v>
      </c>
      <c r="J1083" s="9">
        <v>78.25278810408922</v>
      </c>
      <c r="K1083" s="9">
        <v>1</v>
      </c>
    </row>
    <row r="1084" spans="1:11">
      <c r="A1084">
        <v>24</v>
      </c>
      <c r="B1084">
        <v>1</v>
      </c>
      <c r="C1084">
        <v>1</v>
      </c>
      <c r="E1084" s="9">
        <v>1054</v>
      </c>
      <c r="F1084" s="9">
        <v>0.15309538338898948</v>
      </c>
      <c r="G1084" s="9">
        <v>0.84690461661101057</v>
      </c>
      <c r="H1084" s="9">
        <v>2.0596276247810503</v>
      </c>
      <c r="J1084" s="9">
        <v>78.327137546468407</v>
      </c>
      <c r="K1084" s="9">
        <v>1</v>
      </c>
    </row>
    <row r="1085" spans="1:11">
      <c r="A1085">
        <v>55</v>
      </c>
      <c r="B1085">
        <v>0</v>
      </c>
      <c r="C1085">
        <v>0</v>
      </c>
      <c r="E1085" s="9">
        <v>1055</v>
      </c>
      <c r="F1085" s="9">
        <v>0.25080873342747911</v>
      </c>
      <c r="G1085" s="9">
        <v>-0.25080873342747911</v>
      </c>
      <c r="H1085" s="9">
        <v>-0.60995368990986143</v>
      </c>
      <c r="J1085" s="9">
        <v>78.40148698884758</v>
      </c>
      <c r="K1085" s="9">
        <v>1</v>
      </c>
    </row>
    <row r="1086" spans="1:11">
      <c r="A1086">
        <v>31</v>
      </c>
      <c r="B1086">
        <v>1</v>
      </c>
      <c r="C1086">
        <v>0</v>
      </c>
      <c r="E1086" s="9">
        <v>1056</v>
      </c>
      <c r="F1086" s="9">
        <v>0.44623543350445827</v>
      </c>
      <c r="G1086" s="9">
        <v>-0.44623543350445827</v>
      </c>
      <c r="H1086" s="9">
        <v>-1.0852211783656733</v>
      </c>
      <c r="J1086" s="9">
        <v>78.475836431226767</v>
      </c>
      <c r="K1086" s="9">
        <v>1</v>
      </c>
    </row>
    <row r="1087" spans="1:11">
      <c r="A1087">
        <v>35</v>
      </c>
      <c r="B1087">
        <v>0</v>
      </c>
      <c r="C1087">
        <v>0</v>
      </c>
      <c r="E1087" s="9">
        <v>1057</v>
      </c>
      <c r="F1087" s="9">
        <v>4.0047631966482533E-2</v>
      </c>
      <c r="G1087" s="9">
        <v>-4.0047631966482533E-2</v>
      </c>
      <c r="H1087" s="9">
        <v>-9.7393741263683803E-2</v>
      </c>
      <c r="J1087" s="9">
        <v>78.55018587360594</v>
      </c>
      <c r="K1087" s="9">
        <v>1</v>
      </c>
    </row>
    <row r="1088" spans="1:11">
      <c r="A1088">
        <v>29</v>
      </c>
      <c r="B1088">
        <v>0</v>
      </c>
      <c r="C1088">
        <v>1</v>
      </c>
      <c r="E1088" s="9">
        <v>1058</v>
      </c>
      <c r="F1088" s="9">
        <v>0.33318768208195126</v>
      </c>
      <c r="G1088" s="9">
        <v>0.66681231791804874</v>
      </c>
      <c r="H1088" s="9">
        <v>1.6216525965156039</v>
      </c>
      <c r="J1088" s="9">
        <v>78.624535315985128</v>
      </c>
      <c r="K1088" s="9">
        <v>1</v>
      </c>
    </row>
    <row r="1089" spans="1:11">
      <c r="A1089">
        <v>36</v>
      </c>
      <c r="B1089">
        <v>0</v>
      </c>
      <c r="C1089">
        <v>0</v>
      </c>
      <c r="E1089" s="9">
        <v>1059</v>
      </c>
      <c r="F1089" s="9">
        <v>0.27100645933018519</v>
      </c>
      <c r="G1089" s="9">
        <v>-0.27100645933018519</v>
      </c>
      <c r="H1089" s="9">
        <v>-0.65907350034782519</v>
      </c>
      <c r="J1089" s="9">
        <v>78.698884758364315</v>
      </c>
      <c r="K1089" s="9">
        <v>1</v>
      </c>
    </row>
    <row r="1090" spans="1:11">
      <c r="A1090">
        <v>56</v>
      </c>
      <c r="B1090">
        <v>0</v>
      </c>
      <c r="C1090">
        <v>1</v>
      </c>
      <c r="E1090" s="9">
        <v>1060</v>
      </c>
      <c r="F1090" s="9">
        <v>0.18862751067571298</v>
      </c>
      <c r="G1090" s="9">
        <v>0.81137248932428707</v>
      </c>
      <c r="H1090" s="9">
        <v>1.9732153541527209</v>
      </c>
      <c r="J1090" s="9">
        <v>78.773234200743488</v>
      </c>
      <c r="K1090" s="9">
        <v>1</v>
      </c>
    </row>
    <row r="1091" spans="1:11">
      <c r="A1091">
        <v>58</v>
      </c>
      <c r="B1091">
        <v>0</v>
      </c>
      <c r="C1091">
        <v>0</v>
      </c>
      <c r="E1091" s="9">
        <v>1061</v>
      </c>
      <c r="F1091" s="9">
        <v>0.15309538338898948</v>
      </c>
      <c r="G1091" s="9">
        <v>0.84690461661101057</v>
      </c>
      <c r="H1091" s="9">
        <v>2.0596276247810503</v>
      </c>
      <c r="J1091" s="9">
        <v>78.847583643122675</v>
      </c>
      <c r="K1091" s="9">
        <v>1</v>
      </c>
    </row>
    <row r="1092" spans="1:11">
      <c r="A1092">
        <v>36</v>
      </c>
      <c r="B1092">
        <v>0</v>
      </c>
      <c r="C1092">
        <v>1</v>
      </c>
      <c r="E1092" s="9">
        <v>1062</v>
      </c>
      <c r="F1092" s="9">
        <v>0.13776098200497211</v>
      </c>
      <c r="G1092" s="9">
        <v>0.86223901799502789</v>
      </c>
      <c r="H1092" s="9">
        <v>2.096920084971416</v>
      </c>
      <c r="J1092" s="9">
        <v>78.921933085501863</v>
      </c>
      <c r="K1092" s="9">
        <v>1</v>
      </c>
    </row>
    <row r="1093" spans="1:11">
      <c r="A1093">
        <v>22</v>
      </c>
      <c r="B1093">
        <v>0</v>
      </c>
      <c r="C1093">
        <v>0</v>
      </c>
      <c r="E1093" s="9">
        <v>1063</v>
      </c>
      <c r="F1093" s="9">
        <v>0.16197841521067036</v>
      </c>
      <c r="G1093" s="9">
        <v>0.83802158478932964</v>
      </c>
      <c r="H1093" s="9">
        <v>2.0380245571239679</v>
      </c>
      <c r="J1093" s="9">
        <v>78.996282527881036</v>
      </c>
      <c r="K1093" s="9">
        <v>1</v>
      </c>
    </row>
    <row r="1094" spans="1:11">
      <c r="A1094">
        <v>36</v>
      </c>
      <c r="B1094">
        <v>0</v>
      </c>
      <c r="C1094">
        <v>0</v>
      </c>
      <c r="E1094" s="9">
        <v>1064</v>
      </c>
      <c r="F1094" s="9">
        <v>4.8930663788163353E-2</v>
      </c>
      <c r="G1094" s="9">
        <v>-4.8930663788163353E-2</v>
      </c>
      <c r="H1094" s="9">
        <v>-0.11899680892076604</v>
      </c>
      <c r="J1094" s="9">
        <v>79.070631970260223</v>
      </c>
      <c r="K1094" s="9">
        <v>1</v>
      </c>
    </row>
    <row r="1095" spans="1:11">
      <c r="A1095">
        <v>54</v>
      </c>
      <c r="B1095">
        <v>0</v>
      </c>
      <c r="C1095">
        <v>0</v>
      </c>
      <c r="E1095" s="9">
        <v>1065</v>
      </c>
      <c r="F1095" s="9">
        <v>0.14664401382665299</v>
      </c>
      <c r="G1095" s="9">
        <v>-0.14664401382665299</v>
      </c>
      <c r="H1095" s="9">
        <v>-0.35663055314867215</v>
      </c>
      <c r="J1095" s="9">
        <v>79.14498141263941</v>
      </c>
      <c r="K1095" s="9">
        <v>1</v>
      </c>
    </row>
    <row r="1096" spans="1:11">
      <c r="A1096">
        <v>58</v>
      </c>
      <c r="B1096">
        <v>0</v>
      </c>
      <c r="C1096">
        <v>0</v>
      </c>
      <c r="E1096" s="9">
        <v>1066</v>
      </c>
      <c r="F1096" s="9">
        <v>0.37517117893101132</v>
      </c>
      <c r="G1096" s="9">
        <v>-0.37517117893101132</v>
      </c>
      <c r="H1096" s="9">
        <v>-0.91239663710901453</v>
      </c>
      <c r="J1096" s="9">
        <v>79.219330855018583</v>
      </c>
      <c r="K1096" s="9">
        <v>1</v>
      </c>
    </row>
    <row r="1097" spans="1:11">
      <c r="A1097">
        <v>54</v>
      </c>
      <c r="B1097">
        <v>1</v>
      </c>
      <c r="C1097">
        <v>0</v>
      </c>
      <c r="E1097" s="9">
        <v>1067</v>
      </c>
      <c r="F1097" s="9">
        <v>0.31542161843858951</v>
      </c>
      <c r="G1097" s="9">
        <v>-0.31542161843858951</v>
      </c>
      <c r="H1097" s="9">
        <v>-0.76708883863323696</v>
      </c>
      <c r="J1097" s="9">
        <v>79.293680297397771</v>
      </c>
      <c r="K1097" s="9">
        <v>1</v>
      </c>
    </row>
    <row r="1098" spans="1:11">
      <c r="A1098">
        <v>47</v>
      </c>
      <c r="B1098">
        <v>1</v>
      </c>
      <c r="C1098">
        <v>0</v>
      </c>
      <c r="E1098" s="9">
        <v>1068</v>
      </c>
      <c r="F1098" s="9">
        <v>0.41958633803941564</v>
      </c>
      <c r="G1098" s="9">
        <v>-0.41958633803941564</v>
      </c>
      <c r="H1098" s="9">
        <v>-1.0204119753944263</v>
      </c>
      <c r="J1098" s="9">
        <v>79.368029739776958</v>
      </c>
      <c r="K1098" s="9">
        <v>1</v>
      </c>
    </row>
    <row r="1099" spans="1:11">
      <c r="A1099">
        <v>60</v>
      </c>
      <c r="B1099">
        <v>0</v>
      </c>
      <c r="C1099">
        <v>0</v>
      </c>
      <c r="E1099" s="9">
        <v>1069</v>
      </c>
      <c r="F1099" s="9">
        <v>0.28877252297354694</v>
      </c>
      <c r="G1099" s="9">
        <v>-0.28877252297354694</v>
      </c>
      <c r="H1099" s="9">
        <v>-0.70227963566199003</v>
      </c>
      <c r="J1099" s="9">
        <v>79.442379182156131</v>
      </c>
      <c r="K1099" s="9">
        <v>1</v>
      </c>
    </row>
    <row r="1100" spans="1:11">
      <c r="A1100">
        <v>47</v>
      </c>
      <c r="B1100">
        <v>0</v>
      </c>
      <c r="C1100">
        <v>0</v>
      </c>
      <c r="E1100" s="9">
        <v>1070</v>
      </c>
      <c r="F1100" s="9">
        <v>0.14664401382665299</v>
      </c>
      <c r="G1100" s="9">
        <v>-0.14664401382665299</v>
      </c>
      <c r="H1100" s="9">
        <v>-0.35663055314867215</v>
      </c>
      <c r="J1100" s="9">
        <v>79.516728624535318</v>
      </c>
      <c r="K1100" s="9">
        <v>1</v>
      </c>
    </row>
    <row r="1101" spans="1:11">
      <c r="A1101">
        <v>30</v>
      </c>
      <c r="B1101">
        <v>0</v>
      </c>
      <c r="C1101">
        <v>0</v>
      </c>
      <c r="E1101" s="9">
        <v>1071</v>
      </c>
      <c r="F1101" s="9">
        <v>0.31542161843858951</v>
      </c>
      <c r="G1101" s="9">
        <v>-0.31542161843858951</v>
      </c>
      <c r="H1101" s="9">
        <v>-0.76708883863323696</v>
      </c>
      <c r="J1101" s="9">
        <v>79.591078066914491</v>
      </c>
      <c r="K1101" s="9">
        <v>1</v>
      </c>
    </row>
    <row r="1102" spans="1:11">
      <c r="A1102">
        <v>47</v>
      </c>
      <c r="B1102">
        <v>1</v>
      </c>
      <c r="C1102">
        <v>0</v>
      </c>
      <c r="E1102" s="9">
        <v>1072</v>
      </c>
      <c r="F1102" s="9">
        <v>0.17974447885403211</v>
      </c>
      <c r="G1102" s="9">
        <v>-0.17974447885403211</v>
      </c>
      <c r="H1102" s="9">
        <v>-0.43712914865320246</v>
      </c>
      <c r="J1102" s="9">
        <v>79.665427509293679</v>
      </c>
      <c r="K1102" s="9">
        <v>1</v>
      </c>
    </row>
    <row r="1103" spans="1:11">
      <c r="A1103">
        <v>28</v>
      </c>
      <c r="B1103">
        <v>1</v>
      </c>
      <c r="C1103">
        <v>0</v>
      </c>
      <c r="E1103" s="9">
        <v>1073</v>
      </c>
      <c r="F1103" s="9">
        <v>4.0047631966482533E-2</v>
      </c>
      <c r="G1103" s="9">
        <v>-4.0047631966482533E-2</v>
      </c>
      <c r="H1103" s="9">
        <v>-9.7393741263683803E-2</v>
      </c>
      <c r="J1103" s="9">
        <v>79.739776951672866</v>
      </c>
      <c r="K1103" s="9">
        <v>1</v>
      </c>
    </row>
    <row r="1104" spans="1:11">
      <c r="A1104">
        <v>53</v>
      </c>
      <c r="B1104">
        <v>1</v>
      </c>
      <c r="C1104">
        <v>0</v>
      </c>
      <c r="E1104" s="9">
        <v>1074</v>
      </c>
      <c r="F1104" s="9">
        <v>0.25080873342747911</v>
      </c>
      <c r="G1104" s="9">
        <v>-0.25080873342747911</v>
      </c>
      <c r="H1104" s="9">
        <v>-0.60995368990986143</v>
      </c>
      <c r="J1104" s="9">
        <v>79.814126394052039</v>
      </c>
      <c r="K1104" s="9">
        <v>1</v>
      </c>
    </row>
    <row r="1105" spans="1:11">
      <c r="A1105">
        <v>57</v>
      </c>
      <c r="B1105">
        <v>1</v>
      </c>
      <c r="C1105">
        <v>0</v>
      </c>
      <c r="E1105" s="9">
        <v>1075</v>
      </c>
      <c r="F1105" s="9">
        <v>0.16441007747001474</v>
      </c>
      <c r="G1105" s="9">
        <v>-0.16441007747001474</v>
      </c>
      <c r="H1105" s="9">
        <v>-0.39983668846283688</v>
      </c>
      <c r="J1105" s="9">
        <v>79.888475836431226</v>
      </c>
      <c r="K1105" s="9">
        <v>1</v>
      </c>
    </row>
    <row r="1106" spans="1:11">
      <c r="A1106">
        <v>27</v>
      </c>
      <c r="B1106">
        <v>0</v>
      </c>
      <c r="C1106">
        <v>1</v>
      </c>
      <c r="E1106" s="9">
        <v>1076</v>
      </c>
      <c r="F1106" s="9">
        <v>0.26212342750850431</v>
      </c>
      <c r="G1106" s="9">
        <v>-0.26212342750850431</v>
      </c>
      <c r="H1106" s="9">
        <v>-0.63747043269074288</v>
      </c>
      <c r="J1106" s="9">
        <v>79.962825278810413</v>
      </c>
      <c r="K1106" s="9">
        <v>1</v>
      </c>
    </row>
    <row r="1107" spans="1:11">
      <c r="A1107">
        <v>50</v>
      </c>
      <c r="B1107">
        <v>1</v>
      </c>
      <c r="C1107">
        <v>0</v>
      </c>
      <c r="E1107" s="9">
        <v>1077</v>
      </c>
      <c r="F1107" s="9">
        <v>0.23547433204346169</v>
      </c>
      <c r="G1107" s="9">
        <v>-0.23547433204346169</v>
      </c>
      <c r="H1107" s="9">
        <v>-0.57266122971949573</v>
      </c>
      <c r="J1107" s="9">
        <v>80.037174721189587</v>
      </c>
      <c r="K1107" s="9">
        <v>1</v>
      </c>
    </row>
    <row r="1108" spans="1:11">
      <c r="A1108">
        <v>22</v>
      </c>
      <c r="B1108">
        <v>0</v>
      </c>
      <c r="C1108">
        <v>0</v>
      </c>
      <c r="E1108" s="9">
        <v>1078</v>
      </c>
      <c r="F1108" s="9">
        <v>0.17329310929169561</v>
      </c>
      <c r="G1108" s="9">
        <v>-0.17329310929169561</v>
      </c>
      <c r="H1108" s="9">
        <v>-0.42143975611991924</v>
      </c>
      <c r="J1108" s="9">
        <v>80.111524163568774</v>
      </c>
      <c r="K1108" s="9">
        <v>1</v>
      </c>
    </row>
    <row r="1109" spans="1:11">
      <c r="A1109">
        <v>52</v>
      </c>
      <c r="B1109">
        <v>1</v>
      </c>
      <c r="C1109">
        <v>0</v>
      </c>
      <c r="E1109" s="9">
        <v>1079</v>
      </c>
      <c r="F1109" s="9">
        <v>0.19994220475673818</v>
      </c>
      <c r="G1109" s="9">
        <v>-0.19994220475673818</v>
      </c>
      <c r="H1109" s="9">
        <v>-0.48624895909116622</v>
      </c>
      <c r="J1109" s="9">
        <v>80.185873605947961</v>
      </c>
      <c r="K1109" s="9">
        <v>1</v>
      </c>
    </row>
    <row r="1110" spans="1:11">
      <c r="A1110">
        <v>46</v>
      </c>
      <c r="B1110">
        <v>0</v>
      </c>
      <c r="C1110">
        <v>0</v>
      </c>
      <c r="E1110" s="9">
        <v>1080</v>
      </c>
      <c r="F1110" s="9">
        <v>0.41070330621773482</v>
      </c>
      <c r="G1110" s="9">
        <v>0.58929669378226524</v>
      </c>
      <c r="H1110" s="9">
        <v>1.4331386627256617</v>
      </c>
      <c r="J1110" s="9">
        <v>80.260223048327134</v>
      </c>
      <c r="K1110" s="9">
        <v>1</v>
      </c>
    </row>
    <row r="1111" spans="1:11">
      <c r="A1111">
        <v>36</v>
      </c>
      <c r="B1111">
        <v>0</v>
      </c>
      <c r="C1111">
        <v>0</v>
      </c>
      <c r="E1111" s="9">
        <v>1081</v>
      </c>
      <c r="F1111" s="9">
        <v>6.6696727431525105E-2</v>
      </c>
      <c r="G1111" s="9">
        <v>-6.6696727431525105E-2</v>
      </c>
      <c r="H1111" s="9">
        <v>-0.16220294423493078</v>
      </c>
      <c r="J1111" s="9">
        <v>80.334572490706321</v>
      </c>
      <c r="K1111" s="9">
        <v>1</v>
      </c>
    </row>
    <row r="1112" spans="1:11">
      <c r="A1112">
        <v>21</v>
      </c>
      <c r="B1112">
        <v>0</v>
      </c>
      <c r="C1112">
        <v>0</v>
      </c>
      <c r="E1112" s="9">
        <v>1082</v>
      </c>
      <c r="F1112" s="9">
        <v>0.34852208346596869</v>
      </c>
      <c r="G1112" s="9">
        <v>-0.34852208346596869</v>
      </c>
      <c r="H1112" s="9">
        <v>-0.84758743413776749</v>
      </c>
      <c r="J1112" s="9">
        <v>80.408921933085495</v>
      </c>
      <c r="K1112" s="9">
        <v>1</v>
      </c>
    </row>
    <row r="1113" spans="1:11">
      <c r="A1113">
        <v>33</v>
      </c>
      <c r="B1113">
        <v>1</v>
      </c>
      <c r="C1113">
        <v>0</v>
      </c>
      <c r="E1113" s="9">
        <v>1083</v>
      </c>
      <c r="F1113" s="9">
        <v>0.24435736386514256</v>
      </c>
      <c r="G1113" s="9">
        <v>-0.24435736386514256</v>
      </c>
      <c r="H1113" s="9">
        <v>-0.59426429737657815</v>
      </c>
      <c r="J1113" s="9">
        <v>80.483271375464682</v>
      </c>
      <c r="K1113" s="9">
        <v>1</v>
      </c>
    </row>
    <row r="1114" spans="1:11">
      <c r="A1114">
        <v>33</v>
      </c>
      <c r="B1114">
        <v>0</v>
      </c>
      <c r="C1114">
        <v>0</v>
      </c>
      <c r="E1114" s="9">
        <v>1084</v>
      </c>
      <c r="F1114" s="9">
        <v>0.29765555479522782</v>
      </c>
      <c r="G1114" s="9">
        <v>0.70234444520477224</v>
      </c>
      <c r="H1114" s="9">
        <v>1.7080648671439336</v>
      </c>
      <c r="J1114" s="9">
        <v>80.557620817843869</v>
      </c>
      <c r="K1114" s="9">
        <v>1</v>
      </c>
    </row>
    <row r="1115" spans="1:11">
      <c r="A1115">
        <v>55</v>
      </c>
      <c r="B1115">
        <v>0</v>
      </c>
      <c r="C1115">
        <v>0</v>
      </c>
      <c r="E1115" s="9">
        <v>1085</v>
      </c>
      <c r="F1115" s="9">
        <v>0.23547433204346169</v>
      </c>
      <c r="G1115" s="9">
        <v>-0.23547433204346169</v>
      </c>
      <c r="H1115" s="9">
        <v>-0.57266122971949573</v>
      </c>
      <c r="J1115" s="9">
        <v>80.631970260223042</v>
      </c>
      <c r="K1115" s="9">
        <v>1</v>
      </c>
    </row>
    <row r="1116" spans="1:11">
      <c r="A1116">
        <v>20</v>
      </c>
      <c r="B1116">
        <v>0</v>
      </c>
      <c r="C1116">
        <v>0</v>
      </c>
      <c r="E1116" s="9">
        <v>1086</v>
      </c>
      <c r="F1116" s="9">
        <v>5.7813695609844284E-2</v>
      </c>
      <c r="G1116" s="9">
        <v>0.94218630439015572</v>
      </c>
      <c r="H1116" s="9">
        <v>2.2913476938851574</v>
      </c>
      <c r="J1116" s="9">
        <v>80.706319702602229</v>
      </c>
      <c r="K1116" s="9">
        <v>1</v>
      </c>
    </row>
    <row r="1117" spans="1:11">
      <c r="A1117">
        <v>51</v>
      </c>
      <c r="B1117">
        <v>1</v>
      </c>
      <c r="C1117">
        <v>0</v>
      </c>
      <c r="E1117" s="9">
        <v>1087</v>
      </c>
      <c r="F1117" s="9">
        <v>4.0047631966482533E-2</v>
      </c>
      <c r="G1117" s="9">
        <v>-4.0047631966482533E-2</v>
      </c>
      <c r="H1117" s="9">
        <v>-9.7393741263683803E-2</v>
      </c>
      <c r="J1117" s="9">
        <v>80.780669144981417</v>
      </c>
      <c r="K1117" s="9">
        <v>1</v>
      </c>
    </row>
    <row r="1118" spans="1:11">
      <c r="A1118">
        <v>41</v>
      </c>
      <c r="B1118">
        <v>1</v>
      </c>
      <c r="C1118">
        <v>0</v>
      </c>
      <c r="E1118" s="9">
        <v>1088</v>
      </c>
      <c r="F1118" s="9">
        <v>0.23547433204346169</v>
      </c>
      <c r="G1118" s="9">
        <v>0.76452566795653831</v>
      </c>
      <c r="H1118" s="9">
        <v>1.8592863407435098</v>
      </c>
      <c r="J1118" s="9">
        <v>80.85501858736059</v>
      </c>
      <c r="K1118" s="9">
        <v>1</v>
      </c>
    </row>
    <row r="1119" spans="1:11">
      <c r="A1119">
        <v>57</v>
      </c>
      <c r="B1119">
        <v>0</v>
      </c>
      <c r="C1119">
        <v>0</v>
      </c>
      <c r="E1119" s="9">
        <v>1089</v>
      </c>
      <c r="F1119" s="9">
        <v>0.35983677754699395</v>
      </c>
      <c r="G1119" s="9">
        <v>-0.35983677754699395</v>
      </c>
      <c r="H1119" s="9">
        <v>-0.87510417691864895</v>
      </c>
      <c r="J1119" s="9">
        <v>80.929368029739777</v>
      </c>
      <c r="K1119" s="9">
        <v>1</v>
      </c>
    </row>
    <row r="1120" spans="1:11">
      <c r="A1120">
        <v>39</v>
      </c>
      <c r="B1120">
        <v>0</v>
      </c>
      <c r="C1120">
        <v>0</v>
      </c>
      <c r="E1120" s="9">
        <v>1090</v>
      </c>
      <c r="F1120" s="9">
        <v>0.23547433204346169</v>
      </c>
      <c r="G1120" s="9">
        <v>-0.23547433204346169</v>
      </c>
      <c r="H1120" s="9">
        <v>-0.57266122971949573</v>
      </c>
      <c r="J1120" s="9">
        <v>81.003717472118964</v>
      </c>
      <c r="K1120" s="9">
        <v>1</v>
      </c>
    </row>
    <row r="1121" spans="1:11">
      <c r="A1121">
        <v>41</v>
      </c>
      <c r="B1121">
        <v>1</v>
      </c>
      <c r="C1121">
        <v>0</v>
      </c>
      <c r="E1121" s="9">
        <v>1091</v>
      </c>
      <c r="F1121" s="9">
        <v>7.557975925320598E-2</v>
      </c>
      <c r="G1121" s="9">
        <v>-7.557975925320598E-2</v>
      </c>
      <c r="H1121" s="9">
        <v>-0.18380601189201315</v>
      </c>
      <c r="J1121" s="9">
        <v>81.078066914498137</v>
      </c>
      <c r="K1121" s="9">
        <v>1</v>
      </c>
    </row>
    <row r="1122" spans="1:11">
      <c r="A1122">
        <v>46</v>
      </c>
      <c r="B1122">
        <v>1</v>
      </c>
      <c r="C1122">
        <v>1</v>
      </c>
      <c r="E1122" s="9">
        <v>1092</v>
      </c>
      <c r="F1122" s="9">
        <v>4.0047631966482533E-2</v>
      </c>
      <c r="G1122" s="9">
        <v>-4.0047631966482533E-2</v>
      </c>
      <c r="H1122" s="9">
        <v>-9.7393741263683803E-2</v>
      </c>
      <c r="J1122" s="9">
        <v>81.152416356877325</v>
      </c>
      <c r="K1122" s="9">
        <v>1</v>
      </c>
    </row>
    <row r="1123" spans="1:11">
      <c r="A1123">
        <v>23</v>
      </c>
      <c r="B1123">
        <v>0</v>
      </c>
      <c r="C1123">
        <v>0</v>
      </c>
      <c r="E1123" s="9">
        <v>1093</v>
      </c>
      <c r="F1123" s="9">
        <v>0.14421235156730861</v>
      </c>
      <c r="G1123" s="9">
        <v>-0.14421235156730861</v>
      </c>
      <c r="H1123" s="9">
        <v>-0.350716878024873</v>
      </c>
      <c r="J1123" s="9">
        <v>81.226765799256498</v>
      </c>
      <c r="K1123" s="9">
        <v>1</v>
      </c>
    </row>
    <row r="1124" spans="1:11">
      <c r="A1124">
        <v>34</v>
      </c>
      <c r="B1124">
        <v>0</v>
      </c>
      <c r="C1124">
        <v>0</v>
      </c>
      <c r="E1124" s="9">
        <v>1094</v>
      </c>
      <c r="F1124" s="9">
        <v>0.20639357431907474</v>
      </c>
      <c r="G1124" s="9">
        <v>-0.20639357431907474</v>
      </c>
      <c r="H1124" s="9">
        <v>-0.50193835162444955</v>
      </c>
      <c r="J1124" s="9">
        <v>81.301115241635685</v>
      </c>
      <c r="K1124" s="9">
        <v>1</v>
      </c>
    </row>
    <row r="1125" spans="1:11">
      <c r="A1125">
        <v>51</v>
      </c>
      <c r="B1125">
        <v>1</v>
      </c>
      <c r="C1125">
        <v>0</v>
      </c>
      <c r="E1125" s="9">
        <v>1095</v>
      </c>
      <c r="F1125" s="9">
        <v>2.2281568323120782E-2</v>
      </c>
      <c r="G1125" s="9">
        <v>-2.2281568323120782E-2</v>
      </c>
      <c r="H1125" s="9">
        <v>-5.4187605949519053E-2</v>
      </c>
      <c r="J1125" s="9">
        <v>81.375464684014872</v>
      </c>
      <c r="K1125" s="9">
        <v>1</v>
      </c>
    </row>
    <row r="1126" spans="1:11">
      <c r="A1126">
        <v>20</v>
      </c>
      <c r="B1126">
        <v>1</v>
      </c>
      <c r="C1126">
        <v>0</v>
      </c>
      <c r="E1126" s="9">
        <v>1096</v>
      </c>
      <c r="F1126" s="9">
        <v>0.13776098200497211</v>
      </c>
      <c r="G1126" s="9">
        <v>-0.13776098200497211</v>
      </c>
      <c r="H1126" s="9">
        <v>-0.33502748549158978</v>
      </c>
      <c r="J1126" s="9">
        <v>81.449814126394045</v>
      </c>
      <c r="K1126" s="9">
        <v>1</v>
      </c>
    </row>
    <row r="1127" spans="1:11">
      <c r="A1127">
        <v>28</v>
      </c>
      <c r="B1127">
        <v>1</v>
      </c>
      <c r="C1127">
        <v>0</v>
      </c>
      <c r="E1127" s="9">
        <v>1097</v>
      </c>
      <c r="F1127" s="9">
        <v>0.28877252297354694</v>
      </c>
      <c r="G1127" s="9">
        <v>-0.28877252297354694</v>
      </c>
      <c r="H1127" s="9">
        <v>-0.70227963566199003</v>
      </c>
      <c r="J1127" s="9">
        <v>81.524163568773233</v>
      </c>
      <c r="K1127" s="9">
        <v>1</v>
      </c>
    </row>
    <row r="1128" spans="1:11">
      <c r="A1128">
        <v>60</v>
      </c>
      <c r="B1128">
        <v>0</v>
      </c>
      <c r="C1128">
        <v>0</v>
      </c>
      <c r="E1128" s="9">
        <v>1098</v>
      </c>
      <c r="F1128" s="9">
        <v>0.20639357431907474</v>
      </c>
      <c r="G1128" s="9">
        <v>-0.20639357431907474</v>
      </c>
      <c r="H1128" s="9">
        <v>-0.50193835162444955</v>
      </c>
      <c r="J1128" s="9">
        <v>81.59851301115242</v>
      </c>
      <c r="K1128" s="9">
        <v>1</v>
      </c>
    </row>
    <row r="1129" spans="1:11">
      <c r="A1129">
        <v>41</v>
      </c>
      <c r="B1129">
        <v>1</v>
      </c>
      <c r="C1129">
        <v>1</v>
      </c>
      <c r="E1129" s="9">
        <v>1099</v>
      </c>
      <c r="F1129" s="9">
        <v>0.37517117893101132</v>
      </c>
      <c r="G1129" s="9">
        <v>-0.37517117893101132</v>
      </c>
      <c r="H1129" s="9">
        <v>-0.91239663710901453</v>
      </c>
      <c r="J1129" s="9">
        <v>81.672862453531593</v>
      </c>
      <c r="K1129" s="9">
        <v>1</v>
      </c>
    </row>
    <row r="1130" spans="1:11">
      <c r="A1130">
        <v>48</v>
      </c>
      <c r="B1130">
        <v>1</v>
      </c>
      <c r="C1130">
        <v>0</v>
      </c>
      <c r="E1130" s="9">
        <v>1100</v>
      </c>
      <c r="F1130" s="9">
        <v>0.15309538338898948</v>
      </c>
      <c r="G1130" s="9">
        <v>-0.15309538338898948</v>
      </c>
      <c r="H1130" s="9">
        <v>-0.37231994568195537</v>
      </c>
      <c r="J1130" s="9">
        <v>81.74721189591078</v>
      </c>
      <c r="K1130" s="9">
        <v>1</v>
      </c>
    </row>
    <row r="1131" spans="1:11">
      <c r="A1131">
        <v>30</v>
      </c>
      <c r="B1131">
        <v>0</v>
      </c>
      <c r="C1131">
        <v>1</v>
      </c>
      <c r="E1131" s="9">
        <v>1101</v>
      </c>
      <c r="F1131" s="9">
        <v>0.11756325610226598</v>
      </c>
      <c r="G1131" s="9">
        <v>-0.11756325610226598</v>
      </c>
      <c r="H1131" s="9">
        <v>-0.28590767505362585</v>
      </c>
      <c r="J1131" s="9">
        <v>81.821561338289968</v>
      </c>
      <c r="K1131" s="9">
        <v>1</v>
      </c>
    </row>
    <row r="1132" spans="1:11">
      <c r="A1132">
        <v>32</v>
      </c>
      <c r="B1132">
        <v>1</v>
      </c>
      <c r="C1132">
        <v>1</v>
      </c>
      <c r="E1132" s="9">
        <v>1102</v>
      </c>
      <c r="F1132" s="9">
        <v>0.31542161843858951</v>
      </c>
      <c r="G1132" s="9">
        <v>0.68457838156141049</v>
      </c>
      <c r="H1132" s="9">
        <v>1.6648587318297687</v>
      </c>
      <c r="J1132" s="9">
        <v>81.895910780669141</v>
      </c>
      <c r="K1132" s="9">
        <v>1</v>
      </c>
    </row>
    <row r="1133" spans="1:11">
      <c r="A1133">
        <v>31</v>
      </c>
      <c r="B1133">
        <v>0</v>
      </c>
      <c r="C1133">
        <v>0</v>
      </c>
      <c r="E1133" s="9">
        <v>1103</v>
      </c>
      <c r="F1133" s="9">
        <v>0.17974447885403211</v>
      </c>
      <c r="G1133" s="9">
        <v>-0.17974447885403211</v>
      </c>
      <c r="H1133" s="9">
        <v>-0.43712914865320246</v>
      </c>
      <c r="J1133" s="9">
        <v>81.970260223048328</v>
      </c>
      <c r="K1133" s="9">
        <v>1</v>
      </c>
    </row>
    <row r="1134" spans="1:11">
      <c r="A1134">
        <v>40</v>
      </c>
      <c r="B1134">
        <v>1</v>
      </c>
      <c r="C1134">
        <v>1</v>
      </c>
      <c r="E1134" s="9">
        <v>1104</v>
      </c>
      <c r="F1134" s="9">
        <v>0.35983677754699395</v>
      </c>
      <c r="G1134" s="9">
        <v>-0.35983677754699395</v>
      </c>
      <c r="H1134" s="9">
        <v>-0.87510417691864895</v>
      </c>
      <c r="J1134" s="9">
        <v>82.044609665427515</v>
      </c>
      <c r="K1134" s="9">
        <v>1</v>
      </c>
    </row>
    <row r="1135" spans="1:11">
      <c r="A1135">
        <v>31</v>
      </c>
      <c r="B1135">
        <v>0</v>
      </c>
      <c r="C1135">
        <v>0</v>
      </c>
      <c r="E1135" s="9">
        <v>1105</v>
      </c>
      <c r="F1135" s="9">
        <v>0.16197841521067036</v>
      </c>
      <c r="G1135" s="9">
        <v>-0.16197841521067036</v>
      </c>
      <c r="H1135" s="9">
        <v>-0.39392301333903773</v>
      </c>
      <c r="J1135" s="9">
        <v>82.118959107806688</v>
      </c>
      <c r="K1135" s="9">
        <v>1</v>
      </c>
    </row>
    <row r="1136" spans="1:11">
      <c r="A1136">
        <v>35</v>
      </c>
      <c r="B1136">
        <v>0</v>
      </c>
      <c r="C1136">
        <v>0</v>
      </c>
      <c r="E1136" s="9">
        <v>1106</v>
      </c>
      <c r="F1136" s="9">
        <v>0.14664401382665299</v>
      </c>
      <c r="G1136" s="9">
        <v>-0.14664401382665299</v>
      </c>
      <c r="H1136" s="9">
        <v>-0.35663055314867215</v>
      </c>
      <c r="J1136" s="9">
        <v>82.193308550185876</v>
      </c>
      <c r="K1136" s="9">
        <v>1</v>
      </c>
    </row>
    <row r="1137" spans="1:11">
      <c r="A1137">
        <v>33</v>
      </c>
      <c r="B1137">
        <v>0</v>
      </c>
      <c r="C1137">
        <v>0</v>
      </c>
      <c r="E1137" s="9">
        <v>1107</v>
      </c>
      <c r="F1137" s="9">
        <v>0.23547433204346169</v>
      </c>
      <c r="G1137" s="9">
        <v>-0.23547433204346169</v>
      </c>
      <c r="H1137" s="9">
        <v>-0.57266122971949573</v>
      </c>
      <c r="J1137" s="9">
        <v>82.267657992565049</v>
      </c>
      <c r="K1137" s="9">
        <v>1</v>
      </c>
    </row>
    <row r="1138" spans="1:11">
      <c r="A1138">
        <v>30</v>
      </c>
      <c r="B1138">
        <v>0</v>
      </c>
      <c r="C1138">
        <v>1</v>
      </c>
      <c r="E1138" s="9">
        <v>1108</v>
      </c>
      <c r="F1138" s="9">
        <v>0.36871980936867477</v>
      </c>
      <c r="G1138" s="9">
        <v>-0.36871980936867477</v>
      </c>
      <c r="H1138" s="9">
        <v>-0.89670724457573125</v>
      </c>
      <c r="J1138" s="9">
        <v>82.342007434944236</v>
      </c>
      <c r="K1138" s="9">
        <v>1</v>
      </c>
    </row>
    <row r="1139" spans="1:11">
      <c r="A1139">
        <v>59</v>
      </c>
      <c r="B1139">
        <v>0</v>
      </c>
      <c r="C1139">
        <v>0</v>
      </c>
      <c r="E1139" s="9">
        <v>1109</v>
      </c>
      <c r="F1139" s="9">
        <v>0.33075601982260694</v>
      </c>
      <c r="G1139" s="9">
        <v>-0.33075601982260694</v>
      </c>
      <c r="H1139" s="9">
        <v>-0.80438129882360265</v>
      </c>
      <c r="J1139" s="9">
        <v>82.416356877323423</v>
      </c>
      <c r="K1139" s="9">
        <v>1</v>
      </c>
    </row>
    <row r="1140" spans="1:11">
      <c r="A1140">
        <v>37</v>
      </c>
      <c r="B1140">
        <v>0</v>
      </c>
      <c r="C1140">
        <v>0</v>
      </c>
      <c r="E1140" s="9">
        <v>1110</v>
      </c>
      <c r="F1140" s="9">
        <v>0.26212342750850431</v>
      </c>
      <c r="G1140" s="9">
        <v>-0.26212342750850431</v>
      </c>
      <c r="H1140" s="9">
        <v>-0.63747043269074288</v>
      </c>
      <c r="J1140" s="9">
        <v>82.490706319702596</v>
      </c>
      <c r="K1140" s="9">
        <v>1</v>
      </c>
    </row>
    <row r="1141" spans="1:11">
      <c r="A1141">
        <v>47</v>
      </c>
      <c r="B1141">
        <v>0</v>
      </c>
      <c r="C1141">
        <v>0</v>
      </c>
      <c r="E1141" s="9">
        <v>1111</v>
      </c>
      <c r="F1141" s="9">
        <v>6.6696727431525105E-2</v>
      </c>
      <c r="G1141" s="9">
        <v>-6.6696727431525105E-2</v>
      </c>
      <c r="H1141" s="9">
        <v>-0.16220294423493078</v>
      </c>
      <c r="J1141" s="9">
        <v>82.565055762081784</v>
      </c>
      <c r="K1141" s="9">
        <v>1</v>
      </c>
    </row>
    <row r="1142" spans="1:11">
      <c r="A1142">
        <v>20</v>
      </c>
      <c r="B1142">
        <v>0</v>
      </c>
      <c r="C1142">
        <v>0</v>
      </c>
      <c r="E1142" s="9">
        <v>1112</v>
      </c>
      <c r="F1142" s="9">
        <v>0.37760284119035564</v>
      </c>
      <c r="G1142" s="9">
        <v>-0.37760284119035564</v>
      </c>
      <c r="H1142" s="9">
        <v>-0.91831031223281356</v>
      </c>
      <c r="J1142" s="9">
        <v>82.639405204460971</v>
      </c>
      <c r="K1142" s="9">
        <v>1</v>
      </c>
    </row>
    <row r="1143" spans="1:11">
      <c r="A1143">
        <v>33</v>
      </c>
      <c r="B1143">
        <v>1</v>
      </c>
      <c r="C1143">
        <v>1</v>
      </c>
      <c r="E1143" s="9">
        <v>1113</v>
      </c>
      <c r="F1143" s="9">
        <v>0.17086144703235123</v>
      </c>
      <c r="G1143" s="9">
        <v>-0.17086144703235123</v>
      </c>
      <c r="H1143" s="9">
        <v>-0.4155260809961201</v>
      </c>
      <c r="J1143" s="9">
        <v>82.713754646840144</v>
      </c>
      <c r="K1143" s="9">
        <v>1</v>
      </c>
    </row>
    <row r="1144" spans="1:11">
      <c r="A1144">
        <v>24</v>
      </c>
      <c r="B1144">
        <v>1</v>
      </c>
      <c r="C1144">
        <v>0</v>
      </c>
      <c r="E1144" s="9">
        <v>1114</v>
      </c>
      <c r="F1144" s="9">
        <v>0.25969176524915999</v>
      </c>
      <c r="G1144" s="9">
        <v>-0.25969176524915999</v>
      </c>
      <c r="H1144" s="9">
        <v>-0.63155675756694385</v>
      </c>
      <c r="J1144" s="9">
        <v>82.788104089219331</v>
      </c>
      <c r="K1144" s="9">
        <v>1</v>
      </c>
    </row>
    <row r="1145" spans="1:11">
      <c r="A1145">
        <v>46</v>
      </c>
      <c r="B1145">
        <v>0</v>
      </c>
      <c r="C1145">
        <v>1</v>
      </c>
      <c r="E1145" s="9">
        <v>1115</v>
      </c>
      <c r="F1145" s="9">
        <v>4.8930663788163353E-2</v>
      </c>
      <c r="G1145" s="9">
        <v>-4.8930663788163353E-2</v>
      </c>
      <c r="H1145" s="9">
        <v>-0.11899680892076604</v>
      </c>
      <c r="J1145" s="9">
        <v>82.862453531598518</v>
      </c>
      <c r="K1145" s="9">
        <v>1</v>
      </c>
    </row>
    <row r="1146" spans="1:11">
      <c r="A1146">
        <v>59</v>
      </c>
      <c r="B1146">
        <v>0</v>
      </c>
      <c r="C1146">
        <v>0</v>
      </c>
      <c r="E1146" s="9">
        <v>1116</v>
      </c>
      <c r="F1146" s="9">
        <v>0.20882523657841906</v>
      </c>
      <c r="G1146" s="9">
        <v>-0.20882523657841906</v>
      </c>
      <c r="H1146" s="9">
        <v>-0.50785202674824859</v>
      </c>
      <c r="J1146" s="9">
        <v>82.936802973977692</v>
      </c>
      <c r="K1146" s="9">
        <v>1</v>
      </c>
    </row>
    <row r="1147" spans="1:11">
      <c r="A1147">
        <v>53</v>
      </c>
      <c r="B1147">
        <v>1</v>
      </c>
      <c r="C1147">
        <v>0</v>
      </c>
      <c r="E1147" s="9">
        <v>1117</v>
      </c>
      <c r="F1147" s="9">
        <v>0.25969176524915999</v>
      </c>
      <c r="G1147" s="9">
        <v>-0.25969176524915999</v>
      </c>
      <c r="H1147" s="9">
        <v>-0.63155675756694385</v>
      </c>
      <c r="J1147" s="9">
        <v>83.011152416356879</v>
      </c>
      <c r="K1147" s="9">
        <v>1</v>
      </c>
    </row>
    <row r="1148" spans="1:11">
      <c r="A1148">
        <v>21</v>
      </c>
      <c r="B1148">
        <v>0</v>
      </c>
      <c r="C1148">
        <v>0</v>
      </c>
      <c r="E1148" s="9">
        <v>1118</v>
      </c>
      <c r="F1148" s="9">
        <v>0.21527660614075561</v>
      </c>
      <c r="G1148" s="9">
        <v>0.78472339385924439</v>
      </c>
      <c r="H1148" s="9">
        <v>1.9084061511814736</v>
      </c>
      <c r="J1148" s="9">
        <v>83.085501858736052</v>
      </c>
      <c r="K1148" s="9">
        <v>1</v>
      </c>
    </row>
    <row r="1149" spans="1:11">
      <c r="A1149">
        <v>45</v>
      </c>
      <c r="B1149">
        <v>1</v>
      </c>
      <c r="C1149">
        <v>0</v>
      </c>
      <c r="E1149" s="9">
        <v>1119</v>
      </c>
      <c r="F1149" s="9">
        <v>0.35095374572531302</v>
      </c>
      <c r="G1149" s="9">
        <v>-0.35095374572531302</v>
      </c>
      <c r="H1149" s="9">
        <v>-0.85350110926156642</v>
      </c>
      <c r="J1149" s="9">
        <v>83.159851301115239</v>
      </c>
      <c r="K1149" s="9">
        <v>1</v>
      </c>
    </row>
    <row r="1150" spans="1:11">
      <c r="A1150">
        <v>29</v>
      </c>
      <c r="B1150">
        <v>0</v>
      </c>
      <c r="C1150">
        <v>0</v>
      </c>
      <c r="E1150" s="9">
        <v>1120</v>
      </c>
      <c r="F1150" s="9">
        <v>0.25324039568682344</v>
      </c>
      <c r="G1150" s="9">
        <v>-0.25324039568682344</v>
      </c>
      <c r="H1150" s="9">
        <v>-0.61586736503366046</v>
      </c>
      <c r="J1150" s="9">
        <v>83.234200743494426</v>
      </c>
      <c r="K1150" s="9">
        <v>1</v>
      </c>
    </row>
    <row r="1151" spans="1:11">
      <c r="A1151">
        <v>55</v>
      </c>
      <c r="B1151">
        <v>1</v>
      </c>
      <c r="C1151">
        <v>0</v>
      </c>
      <c r="E1151" s="9">
        <v>1121</v>
      </c>
      <c r="F1151" s="9">
        <v>0.17086144703235123</v>
      </c>
      <c r="G1151" s="9">
        <v>-0.17086144703235123</v>
      </c>
      <c r="H1151" s="9">
        <v>-0.4155260809961201</v>
      </c>
      <c r="J1151" s="9">
        <v>83.3085501858736</v>
      </c>
      <c r="K1151" s="9">
        <v>1</v>
      </c>
    </row>
    <row r="1152" spans="1:11">
      <c r="A1152">
        <v>55</v>
      </c>
      <c r="B1152">
        <v>1</v>
      </c>
      <c r="C1152">
        <v>1</v>
      </c>
      <c r="E1152" s="9">
        <v>1122</v>
      </c>
      <c r="F1152" s="9">
        <v>0.44623543350445827</v>
      </c>
      <c r="G1152" s="9">
        <v>-0.44623543350445827</v>
      </c>
      <c r="H1152" s="9">
        <v>-1.0852211783656733</v>
      </c>
      <c r="J1152" s="9">
        <v>83.382899628252787</v>
      </c>
      <c r="K1152" s="9">
        <v>1</v>
      </c>
    </row>
    <row r="1153" spans="1:11">
      <c r="A1153">
        <v>36</v>
      </c>
      <c r="B1153">
        <v>1</v>
      </c>
      <c r="C1153">
        <v>0</v>
      </c>
      <c r="E1153" s="9">
        <v>1123</v>
      </c>
      <c r="F1153" s="9">
        <v>0.37517117893101132</v>
      </c>
      <c r="G1153" s="9">
        <v>-0.37517117893101132</v>
      </c>
      <c r="H1153" s="9">
        <v>-0.91239663710901453</v>
      </c>
      <c r="J1153" s="9">
        <v>83.457249070631974</v>
      </c>
      <c r="K1153" s="9">
        <v>1</v>
      </c>
    </row>
    <row r="1154" spans="1:11">
      <c r="A1154">
        <v>22</v>
      </c>
      <c r="B1154">
        <v>1</v>
      </c>
      <c r="C1154">
        <v>1</v>
      </c>
      <c r="E1154" s="9">
        <v>1124</v>
      </c>
      <c r="F1154" s="9">
        <v>2.2281568323120782E-2</v>
      </c>
      <c r="G1154" s="9">
        <v>-2.2281568323120782E-2</v>
      </c>
      <c r="H1154" s="9">
        <v>-5.4187605949519053E-2</v>
      </c>
      <c r="J1154" s="9">
        <v>83.531598513011147</v>
      </c>
      <c r="K1154" s="9">
        <v>1</v>
      </c>
    </row>
    <row r="1155" spans="1:11">
      <c r="A1155">
        <v>32</v>
      </c>
      <c r="B1155">
        <v>1</v>
      </c>
      <c r="C1155">
        <v>0</v>
      </c>
      <c r="E1155" s="9">
        <v>1125</v>
      </c>
      <c r="F1155" s="9">
        <v>0.25969176524915999</v>
      </c>
      <c r="G1155" s="9">
        <v>0.74030823475084007</v>
      </c>
      <c r="H1155" s="9">
        <v>1.800390812896062</v>
      </c>
      <c r="J1155" s="9">
        <v>83.605947955390334</v>
      </c>
      <c r="K1155" s="9">
        <v>1</v>
      </c>
    </row>
    <row r="1156" spans="1:11">
      <c r="A1156">
        <v>49</v>
      </c>
      <c r="B1156">
        <v>0</v>
      </c>
      <c r="C1156">
        <v>0</v>
      </c>
      <c r="E1156" s="9">
        <v>1126</v>
      </c>
      <c r="F1156" s="9">
        <v>0.19751054249739386</v>
      </c>
      <c r="G1156" s="9">
        <v>-0.19751054249739386</v>
      </c>
      <c r="H1156" s="9">
        <v>-0.48033528396736724</v>
      </c>
      <c r="J1156" s="9">
        <v>83.680297397769522</v>
      </c>
      <c r="K1156" s="9">
        <v>1</v>
      </c>
    </row>
    <row r="1157" spans="1:11">
      <c r="A1157">
        <v>20</v>
      </c>
      <c r="B1157">
        <v>1</v>
      </c>
      <c r="C1157">
        <v>1</v>
      </c>
      <c r="E1157" s="9">
        <v>1127</v>
      </c>
      <c r="F1157" s="9">
        <v>0.28877252297354694</v>
      </c>
      <c r="G1157" s="9">
        <v>0.71122747702645306</v>
      </c>
      <c r="H1157" s="9">
        <v>1.7296679348010158</v>
      </c>
      <c r="J1157" s="9">
        <v>83.754646840148695</v>
      </c>
      <c r="K1157" s="9">
        <v>1</v>
      </c>
    </row>
    <row r="1158" spans="1:11">
      <c r="A1158">
        <v>47</v>
      </c>
      <c r="B1158">
        <v>0</v>
      </c>
      <c r="C1158">
        <v>0</v>
      </c>
      <c r="E1158" s="9">
        <v>1128</v>
      </c>
      <c r="F1158" s="9">
        <v>0.33963905164428781</v>
      </c>
      <c r="G1158" s="9">
        <v>0.66036094835571224</v>
      </c>
      <c r="H1158" s="9">
        <v>1.6059632039823208</v>
      </c>
      <c r="J1158" s="9">
        <v>83.828996282527882</v>
      </c>
      <c r="K1158" s="9">
        <v>1</v>
      </c>
    </row>
    <row r="1159" spans="1:11">
      <c r="A1159">
        <v>23</v>
      </c>
      <c r="B1159">
        <v>0</v>
      </c>
      <c r="C1159">
        <v>0</v>
      </c>
      <c r="E1159" s="9">
        <v>1129</v>
      </c>
      <c r="F1159" s="9">
        <v>0.27988949115186607</v>
      </c>
      <c r="G1159" s="9">
        <v>-0.27988949115186607</v>
      </c>
      <c r="H1159" s="9">
        <v>-0.68067656800490761</v>
      </c>
      <c r="J1159" s="9">
        <v>83.903345724907069</v>
      </c>
      <c r="K1159" s="9">
        <v>1</v>
      </c>
    </row>
    <row r="1160" spans="1:11">
      <c r="A1160">
        <v>37</v>
      </c>
      <c r="B1160">
        <v>1</v>
      </c>
      <c r="C1160">
        <v>0</v>
      </c>
      <c r="E1160" s="9">
        <v>1130</v>
      </c>
      <c r="F1160" s="9">
        <v>0.26857479707084081</v>
      </c>
      <c r="G1160" s="9">
        <v>0.73142520292915925</v>
      </c>
      <c r="H1160" s="9">
        <v>1.7787877452389798</v>
      </c>
      <c r="J1160" s="9">
        <v>83.977695167286242</v>
      </c>
      <c r="K1160" s="9">
        <v>1</v>
      </c>
    </row>
    <row r="1161" spans="1:11">
      <c r="A1161">
        <v>50</v>
      </c>
      <c r="B1161">
        <v>1</v>
      </c>
      <c r="C1161">
        <v>0</v>
      </c>
      <c r="E1161" s="9">
        <v>1131</v>
      </c>
      <c r="F1161" s="9">
        <v>0.27988949115186607</v>
      </c>
      <c r="G1161" s="9">
        <v>-0.27988949115186607</v>
      </c>
      <c r="H1161" s="9">
        <v>-0.68067656800490761</v>
      </c>
      <c r="J1161" s="9">
        <v>84.05204460966543</v>
      </c>
      <c r="K1161" s="9">
        <v>1</v>
      </c>
    </row>
    <row r="1162" spans="1:11">
      <c r="A1162">
        <v>57</v>
      </c>
      <c r="B1162">
        <v>1</v>
      </c>
      <c r="C1162">
        <v>0</v>
      </c>
      <c r="E1162" s="9">
        <v>1132</v>
      </c>
      <c r="F1162" s="9">
        <v>0.24435736386514256</v>
      </c>
      <c r="G1162" s="9">
        <v>-0.24435736386514256</v>
      </c>
      <c r="H1162" s="9">
        <v>-0.59426429737657815</v>
      </c>
      <c r="J1162" s="9">
        <v>84.126394052044603</v>
      </c>
      <c r="K1162" s="9">
        <v>1</v>
      </c>
    </row>
    <row r="1163" spans="1:11">
      <c r="A1163">
        <v>33</v>
      </c>
      <c r="B1163">
        <v>1</v>
      </c>
      <c r="C1163">
        <v>0</v>
      </c>
      <c r="E1163" s="9">
        <v>1133</v>
      </c>
      <c r="F1163" s="9">
        <v>0.26212342750850431</v>
      </c>
      <c r="G1163" s="9">
        <v>-0.26212342750850431</v>
      </c>
      <c r="H1163" s="9">
        <v>-0.63747043269074288</v>
      </c>
      <c r="J1163" s="9">
        <v>84.20074349442379</v>
      </c>
      <c r="K1163" s="9">
        <v>1</v>
      </c>
    </row>
    <row r="1164" spans="1:11">
      <c r="A1164">
        <v>43</v>
      </c>
      <c r="B1164">
        <v>0</v>
      </c>
      <c r="C1164">
        <v>0</v>
      </c>
      <c r="E1164" s="9">
        <v>1134</v>
      </c>
      <c r="F1164" s="9">
        <v>0.28877252297354694</v>
      </c>
      <c r="G1164" s="9">
        <v>0.71122747702645306</v>
      </c>
      <c r="H1164" s="9">
        <v>1.7296679348010158</v>
      </c>
      <c r="J1164" s="9">
        <v>84.275092936802977</v>
      </c>
      <c r="K1164" s="9">
        <v>1</v>
      </c>
    </row>
    <row r="1165" spans="1:11">
      <c r="A1165">
        <v>60</v>
      </c>
      <c r="B1165">
        <v>0</v>
      </c>
      <c r="C1165">
        <v>0</v>
      </c>
      <c r="E1165" s="9">
        <v>1135</v>
      </c>
      <c r="F1165" s="9">
        <v>3.1164600144801602E-2</v>
      </c>
      <c r="G1165" s="9">
        <v>-3.1164600144801602E-2</v>
      </c>
      <c r="H1165" s="9">
        <v>-7.5790673606601286E-2</v>
      </c>
      <c r="J1165" s="9">
        <v>84.34944237918215</v>
      </c>
      <c r="K1165" s="9">
        <v>1</v>
      </c>
    </row>
    <row r="1166" spans="1:11">
      <c r="A1166">
        <v>26</v>
      </c>
      <c r="B1166">
        <v>0</v>
      </c>
      <c r="C1166">
        <v>0</v>
      </c>
      <c r="E1166" s="9">
        <v>1136</v>
      </c>
      <c r="F1166" s="9">
        <v>0.22659130022178081</v>
      </c>
      <c r="G1166" s="9">
        <v>-0.22659130022178081</v>
      </c>
      <c r="H1166" s="9">
        <v>-0.55105816206241331</v>
      </c>
      <c r="J1166" s="9">
        <v>84.423791821561338</v>
      </c>
      <c r="K1166" s="9">
        <v>1</v>
      </c>
    </row>
    <row r="1167" spans="1:11">
      <c r="A1167">
        <v>53</v>
      </c>
      <c r="B1167">
        <v>0</v>
      </c>
      <c r="C1167">
        <v>0</v>
      </c>
      <c r="E1167" s="9">
        <v>1137</v>
      </c>
      <c r="F1167" s="9">
        <v>0.13776098200497211</v>
      </c>
      <c r="G1167" s="9">
        <v>-0.13776098200497211</v>
      </c>
      <c r="H1167" s="9">
        <v>-0.33502748549158978</v>
      </c>
      <c r="J1167" s="9">
        <v>84.498141263940525</v>
      </c>
      <c r="K1167" s="9">
        <v>1</v>
      </c>
    </row>
    <row r="1168" spans="1:11">
      <c r="A1168">
        <v>47</v>
      </c>
      <c r="B1168">
        <v>1</v>
      </c>
      <c r="C1168">
        <v>0</v>
      </c>
      <c r="E1168" s="9">
        <v>1138</v>
      </c>
      <c r="F1168" s="9">
        <v>0.37760284119035564</v>
      </c>
      <c r="G1168" s="9">
        <v>-0.37760284119035564</v>
      </c>
      <c r="H1168" s="9">
        <v>-0.91831031223281356</v>
      </c>
      <c r="J1168" s="9">
        <v>84.572490706319698</v>
      </c>
      <c r="K1168" s="9">
        <v>1</v>
      </c>
    </row>
    <row r="1169" spans="1:11">
      <c r="A1169">
        <v>44</v>
      </c>
      <c r="B1169">
        <v>1</v>
      </c>
      <c r="C1169">
        <v>0</v>
      </c>
      <c r="E1169" s="9">
        <v>1139</v>
      </c>
      <c r="F1169" s="9">
        <v>0.33075601982260694</v>
      </c>
      <c r="G1169" s="9">
        <v>0.66924398017739306</v>
      </c>
      <c r="H1169" s="9">
        <v>1.627566271639403</v>
      </c>
      <c r="J1169" s="9">
        <v>84.646840148698885</v>
      </c>
      <c r="K1169" s="9">
        <v>1</v>
      </c>
    </row>
    <row r="1170" spans="1:11">
      <c r="A1170">
        <v>41</v>
      </c>
      <c r="B1170">
        <v>0</v>
      </c>
      <c r="C1170">
        <v>1</v>
      </c>
      <c r="E1170" s="9">
        <v>1140</v>
      </c>
      <c r="F1170" s="9">
        <v>0.41070330621773482</v>
      </c>
      <c r="G1170" s="9">
        <v>-0.41070330621773482</v>
      </c>
      <c r="H1170" s="9">
        <v>-0.9988089077373441</v>
      </c>
      <c r="J1170" s="9">
        <v>84.721189591078073</v>
      </c>
      <c r="K1170" s="9">
        <v>1</v>
      </c>
    </row>
    <row r="1171" spans="1:11">
      <c r="A1171">
        <v>44</v>
      </c>
      <c r="B1171">
        <v>0</v>
      </c>
      <c r="C1171">
        <v>1</v>
      </c>
      <c r="E1171" s="9">
        <v>1141</v>
      </c>
      <c r="F1171" s="9">
        <v>0.14664401382665299</v>
      </c>
      <c r="G1171" s="9">
        <v>0.85335598617334707</v>
      </c>
      <c r="H1171" s="9">
        <v>2.0753170173143336</v>
      </c>
      <c r="J1171" s="9">
        <v>84.795539033457246</v>
      </c>
      <c r="K1171" s="9">
        <v>1</v>
      </c>
    </row>
    <row r="1172" spans="1:11">
      <c r="A1172">
        <v>33</v>
      </c>
      <c r="B1172">
        <v>1</v>
      </c>
      <c r="C1172">
        <v>0</v>
      </c>
      <c r="E1172" s="9">
        <v>1142</v>
      </c>
      <c r="F1172" s="9">
        <v>3.1164600144801602E-2</v>
      </c>
      <c r="G1172" s="9">
        <v>-3.1164600144801602E-2</v>
      </c>
      <c r="H1172" s="9">
        <v>-7.5790673606601286E-2</v>
      </c>
      <c r="J1172" s="9">
        <v>84.869888475836433</v>
      </c>
      <c r="K1172" s="9">
        <v>1</v>
      </c>
    </row>
    <row r="1173" spans="1:11">
      <c r="A1173">
        <v>34</v>
      </c>
      <c r="B1173">
        <v>1</v>
      </c>
      <c r="C1173">
        <v>1</v>
      </c>
      <c r="E1173" s="9">
        <v>1143</v>
      </c>
      <c r="F1173" s="9">
        <v>0.15309538338898948</v>
      </c>
      <c r="G1173" s="9">
        <v>-0.15309538338898948</v>
      </c>
      <c r="H1173" s="9">
        <v>-0.37231994568195537</v>
      </c>
      <c r="J1173" s="9">
        <v>84.944237918215606</v>
      </c>
      <c r="K1173" s="9">
        <v>1</v>
      </c>
    </row>
    <row r="1174" spans="1:11">
      <c r="A1174">
        <v>38</v>
      </c>
      <c r="B1174">
        <v>1</v>
      </c>
      <c r="C1174">
        <v>0</v>
      </c>
      <c r="E1174" s="9">
        <v>1144</v>
      </c>
      <c r="F1174" s="9">
        <v>0.36871980936867477</v>
      </c>
      <c r="G1174" s="9">
        <v>-0.36871980936867477</v>
      </c>
      <c r="H1174" s="9">
        <v>-0.89670724457573125</v>
      </c>
      <c r="J1174" s="9">
        <v>85.018587360594793</v>
      </c>
      <c r="K1174" s="9">
        <v>1</v>
      </c>
    </row>
    <row r="1175" spans="1:11">
      <c r="A1175">
        <v>41</v>
      </c>
      <c r="B1175">
        <v>0</v>
      </c>
      <c r="C1175">
        <v>0</v>
      </c>
      <c r="E1175" s="9">
        <v>1145</v>
      </c>
      <c r="F1175" s="9">
        <v>0.22415963796243649</v>
      </c>
      <c r="G1175" s="9">
        <v>-0.22415963796243649</v>
      </c>
      <c r="H1175" s="9">
        <v>-0.54514448693861439</v>
      </c>
      <c r="J1175" s="9">
        <v>85.092936802973981</v>
      </c>
      <c r="K1175" s="9">
        <v>1</v>
      </c>
    </row>
    <row r="1176" spans="1:11">
      <c r="A1176">
        <v>33</v>
      </c>
      <c r="B1176">
        <v>1</v>
      </c>
      <c r="C1176">
        <v>0</v>
      </c>
      <c r="E1176" s="9">
        <v>1146</v>
      </c>
      <c r="F1176" s="9">
        <v>0.29765555479522782</v>
      </c>
      <c r="G1176" s="9">
        <v>-0.29765555479522782</v>
      </c>
      <c r="H1176" s="9">
        <v>-0.72388270331907234</v>
      </c>
      <c r="J1176" s="9">
        <v>85.167286245353154</v>
      </c>
      <c r="K1176" s="9">
        <v>1</v>
      </c>
    </row>
    <row r="1177" spans="1:11">
      <c r="A1177">
        <v>58</v>
      </c>
      <c r="B1177">
        <v>1</v>
      </c>
      <c r="C1177">
        <v>0</v>
      </c>
      <c r="E1177" s="9">
        <v>1147</v>
      </c>
      <c r="F1177" s="9">
        <v>0.13532931974562773</v>
      </c>
      <c r="G1177" s="9">
        <v>-0.13532931974562773</v>
      </c>
      <c r="H1177" s="9">
        <v>-0.32911381036779064</v>
      </c>
      <c r="J1177" s="9">
        <v>85.241635687732341</v>
      </c>
      <c r="K1177" s="9">
        <v>1</v>
      </c>
    </row>
    <row r="1178" spans="1:11">
      <c r="A1178">
        <v>39</v>
      </c>
      <c r="B1178">
        <v>0</v>
      </c>
      <c r="C1178">
        <v>0</v>
      </c>
      <c r="E1178" s="9">
        <v>1148</v>
      </c>
      <c r="F1178" s="9">
        <v>0.13532931974562773</v>
      </c>
      <c r="G1178" s="9">
        <v>0.86467068025437221</v>
      </c>
      <c r="H1178" s="9">
        <v>2.1028337600952147</v>
      </c>
      <c r="J1178" s="9">
        <v>85.315985130111528</v>
      </c>
      <c r="K1178" s="9">
        <v>1</v>
      </c>
    </row>
    <row r="1179" spans="1:11">
      <c r="A1179">
        <v>30</v>
      </c>
      <c r="B1179">
        <v>0</v>
      </c>
      <c r="C1179">
        <v>1</v>
      </c>
      <c r="E1179" s="9">
        <v>1149</v>
      </c>
      <c r="F1179" s="9">
        <v>0.30410692435756431</v>
      </c>
      <c r="G1179" s="9">
        <v>-0.30410692435756431</v>
      </c>
      <c r="H1179" s="9">
        <v>-0.73957209585235562</v>
      </c>
      <c r="J1179" s="9">
        <v>85.390334572490701</v>
      </c>
      <c r="K1179" s="9">
        <v>1</v>
      </c>
    </row>
    <row r="1180" spans="1:11">
      <c r="A1180">
        <v>20</v>
      </c>
      <c r="B1180">
        <v>1</v>
      </c>
      <c r="C1180">
        <v>0</v>
      </c>
      <c r="E1180" s="9">
        <v>1150</v>
      </c>
      <c r="F1180" s="9">
        <v>0.42846936986109657</v>
      </c>
      <c r="G1180" s="9">
        <v>0.57153063013890337</v>
      </c>
      <c r="H1180" s="9">
        <v>1.3899325274114966</v>
      </c>
      <c r="J1180" s="9">
        <v>85.464684014869889</v>
      </c>
      <c r="K1180" s="9">
        <v>1</v>
      </c>
    </row>
    <row r="1181" spans="1:11">
      <c r="A1181">
        <v>34</v>
      </c>
      <c r="B1181">
        <v>0</v>
      </c>
      <c r="C1181">
        <v>1</v>
      </c>
      <c r="E1181" s="9">
        <v>1151</v>
      </c>
      <c r="F1181" s="9">
        <v>0.33963905164428781</v>
      </c>
      <c r="G1181" s="9">
        <v>-0.33963905164428781</v>
      </c>
      <c r="H1181" s="9">
        <v>-0.82598436648068507</v>
      </c>
      <c r="J1181" s="9">
        <v>85.539033457249076</v>
      </c>
      <c r="K1181" s="9">
        <v>1</v>
      </c>
    </row>
    <row r="1182" spans="1:11">
      <c r="A1182">
        <v>38</v>
      </c>
      <c r="B1182">
        <v>1</v>
      </c>
      <c r="C1182">
        <v>1</v>
      </c>
      <c r="E1182" s="9">
        <v>1152</v>
      </c>
      <c r="F1182" s="9">
        <v>0.11999491836161036</v>
      </c>
      <c r="G1182" s="9">
        <v>-0.11999491836161036</v>
      </c>
      <c r="H1182" s="9">
        <v>-0.291821350177425</v>
      </c>
      <c r="J1182" s="9">
        <v>85.613382899628249</v>
      </c>
      <c r="K1182" s="9">
        <v>1</v>
      </c>
    </row>
    <row r="1183" spans="1:11">
      <c r="A1183">
        <v>35</v>
      </c>
      <c r="B1183">
        <v>1</v>
      </c>
      <c r="C1183">
        <v>0</v>
      </c>
      <c r="E1183" s="9">
        <v>1153</v>
      </c>
      <c r="F1183" s="9">
        <v>0.44623543350445827</v>
      </c>
      <c r="G1183" s="9">
        <v>0.55376456649554173</v>
      </c>
      <c r="H1183" s="9">
        <v>1.3467263920973322</v>
      </c>
      <c r="J1183" s="9">
        <v>85.687732342007436</v>
      </c>
      <c r="K1183" s="9">
        <v>1</v>
      </c>
    </row>
    <row r="1184" spans="1:11">
      <c r="A1184">
        <v>31</v>
      </c>
      <c r="B1184">
        <v>0</v>
      </c>
      <c r="C1184">
        <v>1</v>
      </c>
      <c r="E1184" s="9">
        <v>1154</v>
      </c>
      <c r="F1184" s="9">
        <v>0.13776098200497211</v>
      </c>
      <c r="G1184" s="9">
        <v>-0.13776098200497211</v>
      </c>
      <c r="H1184" s="9">
        <v>-0.33502748549158978</v>
      </c>
      <c r="J1184" s="9">
        <v>85.762081784386623</v>
      </c>
      <c r="K1184" s="9">
        <v>1</v>
      </c>
    </row>
    <row r="1185" spans="1:11">
      <c r="A1185">
        <v>60</v>
      </c>
      <c r="B1185">
        <v>1</v>
      </c>
      <c r="C1185">
        <v>0</v>
      </c>
      <c r="E1185" s="9">
        <v>1155</v>
      </c>
      <c r="F1185" s="9">
        <v>0.35095374572531302</v>
      </c>
      <c r="G1185" s="9">
        <v>-0.35095374572531302</v>
      </c>
      <c r="H1185" s="9">
        <v>-0.85350110926156642</v>
      </c>
      <c r="J1185" s="9">
        <v>85.836431226765797</v>
      </c>
      <c r="K1185" s="9">
        <v>1</v>
      </c>
    </row>
    <row r="1186" spans="1:11">
      <c r="A1186">
        <v>46</v>
      </c>
      <c r="B1186">
        <v>0</v>
      </c>
      <c r="C1186">
        <v>0</v>
      </c>
      <c r="E1186" s="9">
        <v>1156</v>
      </c>
      <c r="F1186" s="9">
        <v>0.29522389253588344</v>
      </c>
      <c r="G1186" s="9">
        <v>-0.29522389253588344</v>
      </c>
      <c r="H1186" s="9">
        <v>-0.7179690281952732</v>
      </c>
      <c r="J1186" s="9">
        <v>85.910780669144984</v>
      </c>
      <c r="K1186" s="9">
        <v>1</v>
      </c>
    </row>
    <row r="1187" spans="1:11">
      <c r="A1187">
        <v>46</v>
      </c>
      <c r="B1187">
        <v>0</v>
      </c>
      <c r="C1187">
        <v>0</v>
      </c>
      <c r="E1187" s="9">
        <v>1157</v>
      </c>
      <c r="F1187" s="9">
        <v>0.17974447885403211</v>
      </c>
      <c r="G1187" s="9">
        <v>-0.17974447885403211</v>
      </c>
      <c r="H1187" s="9">
        <v>-0.43712914865320246</v>
      </c>
      <c r="J1187" s="9">
        <v>85.985130111524157</v>
      </c>
      <c r="K1187" s="9">
        <v>1</v>
      </c>
    </row>
    <row r="1188" spans="1:11">
      <c r="A1188">
        <v>24</v>
      </c>
      <c r="B1188">
        <v>1</v>
      </c>
      <c r="C1188">
        <v>1</v>
      </c>
      <c r="E1188" s="9">
        <v>1158</v>
      </c>
      <c r="F1188" s="9">
        <v>0.11756325610226598</v>
      </c>
      <c r="G1188" s="9">
        <v>-0.11756325610226598</v>
      </c>
      <c r="H1188" s="9">
        <v>-0.28590767505362585</v>
      </c>
      <c r="J1188" s="9">
        <v>86.059479553903344</v>
      </c>
      <c r="K1188" s="9">
        <v>1</v>
      </c>
    </row>
    <row r="1189" spans="1:11">
      <c r="A1189">
        <v>25</v>
      </c>
      <c r="B1189">
        <v>1</v>
      </c>
      <c r="C1189">
        <v>0</v>
      </c>
      <c r="E1189" s="9">
        <v>1159</v>
      </c>
      <c r="F1189" s="9">
        <v>0.33075601982260694</v>
      </c>
      <c r="G1189" s="9">
        <v>-0.33075601982260694</v>
      </c>
      <c r="H1189" s="9">
        <v>-0.80438129882360265</v>
      </c>
      <c r="J1189" s="9">
        <v>86.133828996282531</v>
      </c>
      <c r="K1189" s="9">
        <v>1</v>
      </c>
    </row>
    <row r="1190" spans="1:11">
      <c r="A1190">
        <v>38</v>
      </c>
      <c r="B1190">
        <v>1</v>
      </c>
      <c r="C1190">
        <v>0</v>
      </c>
      <c r="E1190" s="9">
        <v>1160</v>
      </c>
      <c r="F1190" s="9">
        <v>0.17329310929169561</v>
      </c>
      <c r="G1190" s="9">
        <v>-0.17329310929169561</v>
      </c>
      <c r="H1190" s="9">
        <v>-0.42143975611991924</v>
      </c>
      <c r="J1190" s="9">
        <v>86.208178438661704</v>
      </c>
      <c r="K1190" s="9">
        <v>1</v>
      </c>
    </row>
    <row r="1191" spans="1:11">
      <c r="A1191">
        <v>21</v>
      </c>
      <c r="B1191">
        <v>1</v>
      </c>
      <c r="C1191">
        <v>1</v>
      </c>
      <c r="E1191" s="9">
        <v>1161</v>
      </c>
      <c r="F1191" s="9">
        <v>2.2281568323120782E-2</v>
      </c>
      <c r="G1191" s="9">
        <v>-2.2281568323120782E-2</v>
      </c>
      <c r="H1191" s="9">
        <v>-5.4187605949519053E-2</v>
      </c>
      <c r="J1191" s="9">
        <v>86.282527881040892</v>
      </c>
      <c r="K1191" s="9">
        <v>1</v>
      </c>
    </row>
    <row r="1192" spans="1:11">
      <c r="A1192">
        <v>34</v>
      </c>
      <c r="B1192">
        <v>1</v>
      </c>
      <c r="C1192">
        <v>0</v>
      </c>
      <c r="E1192" s="9">
        <v>1162</v>
      </c>
      <c r="F1192" s="9">
        <v>0.32430465026027044</v>
      </c>
      <c r="G1192" s="9">
        <v>-0.32430465026027044</v>
      </c>
      <c r="H1192" s="9">
        <v>-0.78869190629031949</v>
      </c>
      <c r="J1192" s="9">
        <v>86.356877323420079</v>
      </c>
      <c r="K1192" s="9">
        <v>1</v>
      </c>
    </row>
    <row r="1193" spans="1:11">
      <c r="A1193">
        <v>59</v>
      </c>
      <c r="B1193">
        <v>0</v>
      </c>
      <c r="C1193">
        <v>0</v>
      </c>
      <c r="E1193" s="9">
        <v>1163</v>
      </c>
      <c r="F1193" s="9">
        <v>8.4462791074886856E-2</v>
      </c>
      <c r="G1193" s="9">
        <v>-8.4462791074886856E-2</v>
      </c>
      <c r="H1193" s="9">
        <v>-0.20540907954909554</v>
      </c>
      <c r="J1193" s="9">
        <v>86.431226765799252</v>
      </c>
      <c r="K1193" s="9">
        <v>1</v>
      </c>
    </row>
    <row r="1194" spans="1:11">
      <c r="A1194">
        <v>21</v>
      </c>
      <c r="B1194">
        <v>0</v>
      </c>
      <c r="C1194">
        <v>1</v>
      </c>
      <c r="E1194" s="9">
        <v>1164</v>
      </c>
      <c r="F1194" s="9">
        <v>0.20639357431907474</v>
      </c>
      <c r="G1194" s="9">
        <v>-0.20639357431907474</v>
      </c>
      <c r="H1194" s="9">
        <v>-0.50193835162444955</v>
      </c>
      <c r="J1194" s="9">
        <v>86.505576208178439</v>
      </c>
      <c r="K1194" s="9">
        <v>1</v>
      </c>
    </row>
    <row r="1195" spans="1:11">
      <c r="A1195">
        <v>22</v>
      </c>
      <c r="B1195">
        <v>0</v>
      </c>
      <c r="C1195">
        <v>0</v>
      </c>
      <c r="E1195" s="9">
        <v>1165</v>
      </c>
      <c r="F1195" s="9">
        <v>0.23304266978411736</v>
      </c>
      <c r="G1195" s="9">
        <v>-0.23304266978411736</v>
      </c>
      <c r="H1195" s="9">
        <v>-0.5667475545956967</v>
      </c>
      <c r="J1195" s="9">
        <v>86.579925650557627</v>
      </c>
      <c r="K1195" s="9">
        <v>1</v>
      </c>
    </row>
    <row r="1196" spans="1:11">
      <c r="A1196">
        <v>59</v>
      </c>
      <c r="B1196">
        <v>1</v>
      </c>
      <c r="C1196">
        <v>1</v>
      </c>
      <c r="E1196" s="9">
        <v>1166</v>
      </c>
      <c r="F1196" s="9">
        <v>0.19105917293505736</v>
      </c>
      <c r="G1196" s="9">
        <v>0.80894082706494264</v>
      </c>
      <c r="H1196" s="9">
        <v>1.9673016790289217</v>
      </c>
      <c r="J1196" s="9">
        <v>86.6542750929368</v>
      </c>
      <c r="K1196" s="9">
        <v>1</v>
      </c>
    </row>
    <row r="1197" spans="1:11">
      <c r="A1197">
        <v>21</v>
      </c>
      <c r="B1197">
        <v>0</v>
      </c>
      <c r="C1197">
        <v>0</v>
      </c>
      <c r="E1197" s="9">
        <v>1167</v>
      </c>
      <c r="F1197" s="9">
        <v>0.16441007747001474</v>
      </c>
      <c r="G1197" s="9">
        <v>0.83558992252998521</v>
      </c>
      <c r="H1197" s="9">
        <v>2.0321108820001688</v>
      </c>
      <c r="J1197" s="9">
        <v>86.728624535315987</v>
      </c>
      <c r="K1197" s="9">
        <v>1</v>
      </c>
    </row>
    <row r="1198" spans="1:11">
      <c r="A1198">
        <v>54</v>
      </c>
      <c r="B1198">
        <v>1</v>
      </c>
      <c r="C1198">
        <v>0</v>
      </c>
      <c r="E1198" s="9">
        <v>1168</v>
      </c>
      <c r="F1198" s="9">
        <v>0.33075601982260694</v>
      </c>
      <c r="G1198" s="9">
        <v>-0.33075601982260694</v>
      </c>
      <c r="H1198" s="9">
        <v>-0.80438129882360265</v>
      </c>
      <c r="J1198" s="9">
        <v>86.80297397769516</v>
      </c>
      <c r="K1198" s="9">
        <v>1</v>
      </c>
    </row>
    <row r="1199" spans="1:11">
      <c r="A1199">
        <v>33</v>
      </c>
      <c r="B1199">
        <v>1</v>
      </c>
      <c r="C1199">
        <v>0</v>
      </c>
      <c r="E1199" s="9">
        <v>1169</v>
      </c>
      <c r="F1199" s="9">
        <v>0.32187298800092606</v>
      </c>
      <c r="G1199" s="9">
        <v>0.67812701199907388</v>
      </c>
      <c r="H1199" s="9">
        <v>1.6491693392964852</v>
      </c>
      <c r="J1199" s="9">
        <v>86.877323420074347</v>
      </c>
      <c r="K1199" s="9">
        <v>1</v>
      </c>
    </row>
    <row r="1200" spans="1:11">
      <c r="A1200">
        <v>24</v>
      </c>
      <c r="B1200">
        <v>0</v>
      </c>
      <c r="C1200">
        <v>1</v>
      </c>
      <c r="E1200" s="9">
        <v>1170</v>
      </c>
      <c r="F1200" s="9">
        <v>0.28634086071420256</v>
      </c>
      <c r="G1200" s="9">
        <v>-0.28634086071420256</v>
      </c>
      <c r="H1200" s="9">
        <v>-0.69636596053819078</v>
      </c>
      <c r="J1200" s="9">
        <v>86.951672862453535</v>
      </c>
      <c r="K1200" s="9">
        <v>1</v>
      </c>
    </row>
    <row r="1201" spans="1:11">
      <c r="A1201">
        <v>48</v>
      </c>
      <c r="B1201">
        <v>1</v>
      </c>
      <c r="C1201">
        <v>0</v>
      </c>
      <c r="E1201" s="9">
        <v>1171</v>
      </c>
      <c r="F1201" s="9">
        <v>0.19105917293505736</v>
      </c>
      <c r="G1201" s="9">
        <v>-0.19105917293505736</v>
      </c>
      <c r="H1201" s="9">
        <v>-0.46464589143408402</v>
      </c>
      <c r="J1201" s="9">
        <v>87.026022304832708</v>
      </c>
      <c r="K1201" s="9">
        <v>1</v>
      </c>
    </row>
    <row r="1202" spans="1:11">
      <c r="A1202">
        <v>49</v>
      </c>
      <c r="B1202">
        <v>0</v>
      </c>
      <c r="C1202">
        <v>0</v>
      </c>
      <c r="E1202" s="9">
        <v>1172</v>
      </c>
      <c r="F1202" s="9">
        <v>0.33075601982260694</v>
      </c>
      <c r="G1202" s="9">
        <v>-0.33075601982260694</v>
      </c>
      <c r="H1202" s="9">
        <v>-0.80438129882360265</v>
      </c>
      <c r="J1202" s="9">
        <v>87.100371747211895</v>
      </c>
      <c r="K1202" s="9">
        <v>1</v>
      </c>
    </row>
    <row r="1203" spans="1:11">
      <c r="A1203">
        <v>28</v>
      </c>
      <c r="B1203">
        <v>1</v>
      </c>
      <c r="C1203">
        <v>0</v>
      </c>
      <c r="E1203" s="9">
        <v>1173</v>
      </c>
      <c r="F1203" s="9">
        <v>0.10868022428058516</v>
      </c>
      <c r="G1203" s="9">
        <v>-0.10868022428058516</v>
      </c>
      <c r="H1203" s="9">
        <v>-0.26430460739654366</v>
      </c>
      <c r="J1203" s="9">
        <v>87.174721189591082</v>
      </c>
      <c r="K1203" s="9">
        <v>1</v>
      </c>
    </row>
    <row r="1204" spans="1:11">
      <c r="A1204">
        <v>54</v>
      </c>
      <c r="B1204">
        <v>0</v>
      </c>
      <c r="C1204">
        <v>0</v>
      </c>
      <c r="E1204" s="9">
        <v>1174</v>
      </c>
      <c r="F1204" s="9">
        <v>0.20882523657841906</v>
      </c>
      <c r="G1204" s="9">
        <v>-0.20882523657841906</v>
      </c>
      <c r="H1204" s="9">
        <v>-0.50785202674824859</v>
      </c>
      <c r="J1204" s="9">
        <v>87.249070631970255</v>
      </c>
      <c r="K1204" s="9">
        <v>1</v>
      </c>
    </row>
    <row r="1205" spans="1:11">
      <c r="A1205">
        <v>51</v>
      </c>
      <c r="B1205">
        <v>1</v>
      </c>
      <c r="C1205">
        <v>0</v>
      </c>
      <c r="E1205" s="9">
        <v>1175</v>
      </c>
      <c r="F1205" s="9">
        <v>0.28877252297354694</v>
      </c>
      <c r="G1205" s="9">
        <v>0.71122747702645306</v>
      </c>
      <c r="H1205" s="9">
        <v>1.7296679348010158</v>
      </c>
      <c r="J1205" s="9">
        <v>87.323420074349443</v>
      </c>
      <c r="K1205" s="9">
        <v>1</v>
      </c>
    </row>
    <row r="1206" spans="1:11">
      <c r="A1206">
        <v>57</v>
      </c>
      <c r="B1206">
        <v>1</v>
      </c>
      <c r="C1206">
        <v>0</v>
      </c>
      <c r="E1206" s="9">
        <v>1176</v>
      </c>
      <c r="F1206" s="9">
        <v>0.44623543350445827</v>
      </c>
      <c r="G1206" s="9">
        <v>-0.44623543350445827</v>
      </c>
      <c r="H1206" s="9">
        <v>-1.0852211783656733</v>
      </c>
      <c r="J1206" s="9">
        <v>87.39776951672863</v>
      </c>
      <c r="K1206" s="9">
        <v>1</v>
      </c>
    </row>
    <row r="1207" spans="1:11">
      <c r="A1207">
        <v>22</v>
      </c>
      <c r="B1207">
        <v>1</v>
      </c>
      <c r="C1207">
        <v>1</v>
      </c>
      <c r="E1207" s="9">
        <v>1177</v>
      </c>
      <c r="F1207" s="9">
        <v>0.25324039568682344</v>
      </c>
      <c r="G1207" s="9">
        <v>0.74675960431317656</v>
      </c>
      <c r="H1207" s="9">
        <v>1.8160802054293452</v>
      </c>
      <c r="J1207" s="9">
        <v>87.472118959107803</v>
      </c>
      <c r="K1207" s="9">
        <v>1</v>
      </c>
    </row>
    <row r="1208" spans="1:11">
      <c r="A1208">
        <v>33</v>
      </c>
      <c r="B1208">
        <v>1</v>
      </c>
      <c r="C1208">
        <v>0</v>
      </c>
      <c r="E1208" s="9">
        <v>1178</v>
      </c>
      <c r="F1208" s="9">
        <v>0.28634086071420256</v>
      </c>
      <c r="G1208" s="9">
        <v>0.71365913928579738</v>
      </c>
      <c r="H1208" s="9">
        <v>1.7355816099248147</v>
      </c>
      <c r="J1208" s="9">
        <v>87.54646840148699</v>
      </c>
      <c r="K1208" s="9">
        <v>1</v>
      </c>
    </row>
    <row r="1209" spans="1:11">
      <c r="A1209">
        <v>57</v>
      </c>
      <c r="B1209">
        <v>1</v>
      </c>
      <c r="C1209">
        <v>0</v>
      </c>
      <c r="E1209" s="9">
        <v>1179</v>
      </c>
      <c r="F1209" s="9">
        <v>0.31298995617924519</v>
      </c>
      <c r="G1209" s="9">
        <v>-0.31298995617924519</v>
      </c>
      <c r="H1209" s="9">
        <v>-0.76117516350943792</v>
      </c>
      <c r="J1209" s="9">
        <v>87.620817843866178</v>
      </c>
      <c r="K1209" s="9">
        <v>1</v>
      </c>
    </row>
    <row r="1210" spans="1:11">
      <c r="A1210">
        <v>35</v>
      </c>
      <c r="B1210">
        <v>1</v>
      </c>
      <c r="C1210">
        <v>0</v>
      </c>
      <c r="E1210" s="9">
        <v>1180</v>
      </c>
      <c r="F1210" s="9">
        <v>0.27988949115186607</v>
      </c>
      <c r="G1210" s="9">
        <v>0.72011050884813388</v>
      </c>
      <c r="H1210" s="9">
        <v>1.751271002458098</v>
      </c>
      <c r="J1210" s="9">
        <v>87.695167286245351</v>
      </c>
      <c r="K1210" s="9">
        <v>1</v>
      </c>
    </row>
    <row r="1211" spans="1:11">
      <c r="A1211">
        <v>22</v>
      </c>
      <c r="B1211">
        <v>1</v>
      </c>
      <c r="C1211">
        <v>0</v>
      </c>
      <c r="E1211" s="9">
        <v>1181</v>
      </c>
      <c r="F1211" s="9">
        <v>9.0914160637223407E-2</v>
      </c>
      <c r="G1211" s="9">
        <v>-9.0914160637223407E-2</v>
      </c>
      <c r="H1211" s="9">
        <v>-0.2210984720823789</v>
      </c>
      <c r="J1211" s="9">
        <v>87.769516728624538</v>
      </c>
      <c r="K1211" s="9">
        <v>1</v>
      </c>
    </row>
    <row r="1212" spans="1:11">
      <c r="A1212">
        <v>46</v>
      </c>
      <c r="B1212">
        <v>1</v>
      </c>
      <c r="C1212">
        <v>0</v>
      </c>
      <c r="E1212" s="9">
        <v>1182</v>
      </c>
      <c r="F1212" s="9">
        <v>0.14664401382665299</v>
      </c>
      <c r="G1212" s="9">
        <v>-0.14664401382665299</v>
      </c>
      <c r="H1212" s="9">
        <v>-0.35663055314867215</v>
      </c>
      <c r="J1212" s="9">
        <v>87.843866171003711</v>
      </c>
      <c r="K1212" s="9">
        <v>1</v>
      </c>
    </row>
    <row r="1213" spans="1:11">
      <c r="A1213">
        <v>26</v>
      </c>
      <c r="B1213">
        <v>0</v>
      </c>
      <c r="C1213">
        <v>0</v>
      </c>
      <c r="E1213" s="9">
        <v>1183</v>
      </c>
      <c r="F1213" s="9">
        <v>0.14664401382665299</v>
      </c>
      <c r="G1213" s="9">
        <v>-0.14664401382665299</v>
      </c>
      <c r="H1213" s="9">
        <v>-0.35663055314867215</v>
      </c>
      <c r="J1213" s="9">
        <v>87.918215613382898</v>
      </c>
      <c r="K1213" s="9">
        <v>1</v>
      </c>
    </row>
    <row r="1214" spans="1:11">
      <c r="A1214">
        <v>37</v>
      </c>
      <c r="B1214">
        <v>1</v>
      </c>
      <c r="C1214">
        <v>0</v>
      </c>
      <c r="E1214" s="9">
        <v>1184</v>
      </c>
      <c r="F1214" s="9">
        <v>0.41070330621773482</v>
      </c>
      <c r="G1214" s="9">
        <v>0.58929669378226524</v>
      </c>
      <c r="H1214" s="9">
        <v>1.4331386627256617</v>
      </c>
      <c r="J1214" s="9">
        <v>87.992565055762086</v>
      </c>
      <c r="K1214" s="9">
        <v>1</v>
      </c>
    </row>
    <row r="1215" spans="1:11">
      <c r="A1215">
        <v>33</v>
      </c>
      <c r="B1215">
        <v>0</v>
      </c>
      <c r="C1215">
        <v>0</v>
      </c>
      <c r="E1215" s="9">
        <v>1185</v>
      </c>
      <c r="F1215" s="9">
        <v>0.40182027439605389</v>
      </c>
      <c r="G1215" s="9">
        <v>-0.40182027439605389</v>
      </c>
      <c r="H1215" s="9">
        <v>-0.97720584008026157</v>
      </c>
      <c r="J1215" s="9">
        <v>88.066914498141259</v>
      </c>
      <c r="K1215" s="9">
        <v>1</v>
      </c>
    </row>
    <row r="1216" spans="1:11">
      <c r="A1216">
        <v>55</v>
      </c>
      <c r="B1216">
        <v>1</v>
      </c>
      <c r="C1216">
        <v>0</v>
      </c>
      <c r="E1216" s="9">
        <v>1186</v>
      </c>
      <c r="F1216" s="9">
        <v>0.28634086071420256</v>
      </c>
      <c r="G1216" s="9">
        <v>-0.28634086071420256</v>
      </c>
      <c r="H1216" s="9">
        <v>-0.69636596053819078</v>
      </c>
      <c r="J1216" s="9">
        <v>88.141263940520446</v>
      </c>
      <c r="K1216" s="9">
        <v>1</v>
      </c>
    </row>
    <row r="1217" spans="1:11">
      <c r="A1217">
        <v>58</v>
      </c>
      <c r="B1217">
        <v>1</v>
      </c>
      <c r="C1217">
        <v>1</v>
      </c>
      <c r="E1217" s="9">
        <v>1187</v>
      </c>
      <c r="F1217" s="9">
        <v>0.43735240168277739</v>
      </c>
      <c r="G1217" s="9">
        <v>0.56264759831722255</v>
      </c>
      <c r="H1217" s="9">
        <v>1.3683294597544144</v>
      </c>
      <c r="J1217" s="9">
        <v>88.215613382899633</v>
      </c>
      <c r="K1217" s="9">
        <v>1</v>
      </c>
    </row>
    <row r="1218" spans="1:11">
      <c r="A1218">
        <v>40</v>
      </c>
      <c r="B1218">
        <v>0</v>
      </c>
      <c r="C1218">
        <v>0</v>
      </c>
      <c r="E1218" s="9">
        <v>1188</v>
      </c>
      <c r="F1218" s="9">
        <v>0.32187298800092606</v>
      </c>
      <c r="G1218" s="9">
        <v>-0.32187298800092606</v>
      </c>
      <c r="H1218" s="9">
        <v>-0.78277823116652034</v>
      </c>
      <c r="J1218" s="9">
        <v>88.289962825278806</v>
      </c>
      <c r="K1218" s="9">
        <v>1</v>
      </c>
    </row>
    <row r="1219" spans="1:11">
      <c r="A1219">
        <v>50</v>
      </c>
      <c r="B1219">
        <v>0</v>
      </c>
      <c r="C1219">
        <v>0</v>
      </c>
      <c r="E1219" s="9">
        <v>1189</v>
      </c>
      <c r="F1219" s="9">
        <v>3.1164600144801602E-2</v>
      </c>
      <c r="G1219" s="9">
        <v>-3.1164600144801602E-2</v>
      </c>
      <c r="H1219" s="9">
        <v>-7.5790673606601286E-2</v>
      </c>
      <c r="J1219" s="9">
        <v>88.364312267657994</v>
      </c>
      <c r="K1219" s="9">
        <v>1</v>
      </c>
    </row>
    <row r="1220" spans="1:11">
      <c r="A1220">
        <v>37</v>
      </c>
      <c r="B1220">
        <v>0</v>
      </c>
      <c r="C1220">
        <v>0</v>
      </c>
      <c r="E1220" s="9">
        <v>1190</v>
      </c>
      <c r="F1220" s="9">
        <v>0.36871980936867477</v>
      </c>
      <c r="G1220" s="9">
        <v>0.63128019063132523</v>
      </c>
      <c r="H1220" s="9">
        <v>1.5352403258872744</v>
      </c>
      <c r="J1220" s="9">
        <v>88.438661710037181</v>
      </c>
      <c r="K1220" s="9">
        <v>1</v>
      </c>
    </row>
    <row r="1221" spans="1:11">
      <c r="A1221">
        <v>30</v>
      </c>
      <c r="B1221">
        <v>0</v>
      </c>
      <c r="C1221">
        <v>1</v>
      </c>
      <c r="E1221" s="9">
        <v>1191</v>
      </c>
      <c r="F1221" s="9">
        <v>0.35983677754699395</v>
      </c>
      <c r="G1221" s="9">
        <v>-0.35983677754699395</v>
      </c>
      <c r="H1221" s="9">
        <v>-0.87510417691864895</v>
      </c>
      <c r="J1221" s="9">
        <v>88.513011152416354</v>
      </c>
      <c r="K1221" s="9">
        <v>1</v>
      </c>
    </row>
    <row r="1222" spans="1:11">
      <c r="A1222">
        <v>48</v>
      </c>
      <c r="B1222">
        <v>1</v>
      </c>
      <c r="C1222">
        <v>0</v>
      </c>
      <c r="E1222" s="9">
        <v>1192</v>
      </c>
      <c r="F1222" s="9">
        <v>9.9797192458904227E-2</v>
      </c>
      <c r="G1222" s="9">
        <v>0.90020280754109572</v>
      </c>
      <c r="H1222" s="9">
        <v>2.1892460307235444</v>
      </c>
      <c r="J1222" s="9">
        <v>88.587360594795541</v>
      </c>
      <c r="K1222" s="9">
        <v>1</v>
      </c>
    </row>
    <row r="1223" spans="1:11">
      <c r="A1223">
        <v>39</v>
      </c>
      <c r="B1223">
        <v>0</v>
      </c>
      <c r="C1223">
        <v>0</v>
      </c>
      <c r="E1223" s="9">
        <v>1193</v>
      </c>
      <c r="F1223" s="9">
        <v>0.36871980936867477</v>
      </c>
      <c r="G1223" s="9">
        <v>-0.36871980936867477</v>
      </c>
      <c r="H1223" s="9">
        <v>-0.89670724457573125</v>
      </c>
      <c r="J1223" s="9">
        <v>88.661710037174714</v>
      </c>
      <c r="K1223" s="9">
        <v>1</v>
      </c>
    </row>
    <row r="1224" spans="1:11">
      <c r="A1224">
        <v>32</v>
      </c>
      <c r="B1224">
        <v>0</v>
      </c>
      <c r="C1224">
        <v>1</v>
      </c>
      <c r="E1224" s="9">
        <v>1194</v>
      </c>
      <c r="F1224" s="9">
        <v>0.14421235156730861</v>
      </c>
      <c r="G1224" s="9">
        <v>-0.14421235156730861</v>
      </c>
      <c r="H1224" s="9">
        <v>-0.350716878024873</v>
      </c>
      <c r="J1224" s="9">
        <v>88.736059479553901</v>
      </c>
      <c r="K1224" s="9">
        <v>1</v>
      </c>
    </row>
    <row r="1225" spans="1:11">
      <c r="A1225">
        <v>49</v>
      </c>
      <c r="B1225">
        <v>0</v>
      </c>
      <c r="C1225">
        <v>0</v>
      </c>
      <c r="E1225" s="9">
        <v>1195</v>
      </c>
      <c r="F1225" s="9">
        <v>0.33075601982260694</v>
      </c>
      <c r="G1225" s="9">
        <v>-0.33075601982260694</v>
      </c>
      <c r="H1225" s="9">
        <v>-0.80438129882360265</v>
      </c>
      <c r="J1225" s="9">
        <v>88.810408921933089</v>
      </c>
      <c r="K1225" s="9">
        <v>1</v>
      </c>
    </row>
    <row r="1226" spans="1:11">
      <c r="A1226">
        <v>33</v>
      </c>
      <c r="B1226">
        <v>1</v>
      </c>
      <c r="C1226">
        <v>1</v>
      </c>
      <c r="E1226" s="9">
        <v>1196</v>
      </c>
      <c r="F1226" s="9">
        <v>0.3420707139036322</v>
      </c>
      <c r="G1226" s="9">
        <v>0.6579292860963678</v>
      </c>
      <c r="H1226" s="9">
        <v>1.6000495288585215</v>
      </c>
      <c r="J1226" s="9">
        <v>88.884758364312262</v>
      </c>
      <c r="K1226" s="9">
        <v>1</v>
      </c>
    </row>
    <row r="1227" spans="1:11">
      <c r="A1227">
        <v>50</v>
      </c>
      <c r="B1227">
        <v>0</v>
      </c>
      <c r="C1227">
        <v>0</v>
      </c>
      <c r="E1227" s="9">
        <v>1197</v>
      </c>
      <c r="F1227" s="9">
        <v>0.19751054249739386</v>
      </c>
      <c r="G1227" s="9">
        <v>-0.19751054249739386</v>
      </c>
      <c r="H1227" s="9">
        <v>-0.48033528396736724</v>
      </c>
      <c r="J1227" s="9">
        <v>88.959107806691449</v>
      </c>
      <c r="K1227" s="9">
        <v>1</v>
      </c>
    </row>
    <row r="1228" spans="1:11">
      <c r="A1228">
        <v>48</v>
      </c>
      <c r="B1228">
        <v>0</v>
      </c>
      <c r="C1228">
        <v>0</v>
      </c>
      <c r="E1228" s="9">
        <v>1198</v>
      </c>
      <c r="F1228" s="9">
        <v>0.11999491836161036</v>
      </c>
      <c r="G1228" s="9">
        <v>-0.11999491836161036</v>
      </c>
      <c r="H1228" s="9">
        <v>-0.291821350177425</v>
      </c>
      <c r="J1228" s="9">
        <v>89.033457249070636</v>
      </c>
      <c r="K1228" s="9">
        <v>1</v>
      </c>
    </row>
    <row r="1229" spans="1:11">
      <c r="A1229">
        <v>56</v>
      </c>
      <c r="B1229">
        <v>1</v>
      </c>
      <c r="C1229">
        <v>1</v>
      </c>
      <c r="E1229" s="9">
        <v>1199</v>
      </c>
      <c r="F1229" s="9">
        <v>0.37517117893101132</v>
      </c>
      <c r="G1229" s="9">
        <v>-0.37517117893101132</v>
      </c>
      <c r="H1229" s="9">
        <v>-0.91239663710901453</v>
      </c>
      <c r="J1229" s="9">
        <v>89.107806691449809</v>
      </c>
      <c r="K1229" s="9">
        <v>1</v>
      </c>
    </row>
    <row r="1230" spans="1:11">
      <c r="A1230">
        <v>52</v>
      </c>
      <c r="B1230">
        <v>0</v>
      </c>
      <c r="C1230">
        <v>1</v>
      </c>
      <c r="E1230" s="9">
        <v>1200</v>
      </c>
      <c r="F1230" s="9">
        <v>7.557975925320598E-2</v>
      </c>
      <c r="G1230" s="9">
        <v>-7.557975925320598E-2</v>
      </c>
      <c r="H1230" s="9">
        <v>-0.18380601189201315</v>
      </c>
      <c r="J1230" s="9">
        <v>89.182156133828997</v>
      </c>
      <c r="K1230" s="9">
        <v>1</v>
      </c>
    </row>
    <row r="1231" spans="1:11">
      <c r="A1231">
        <v>24</v>
      </c>
      <c r="B1231">
        <v>1</v>
      </c>
      <c r="C1231">
        <v>0</v>
      </c>
      <c r="E1231" s="9">
        <v>1201</v>
      </c>
      <c r="F1231" s="9">
        <v>0.17086144703235123</v>
      </c>
      <c r="G1231" s="9">
        <v>-0.17086144703235123</v>
      </c>
      <c r="H1231" s="9">
        <v>-0.4155260809961201</v>
      </c>
      <c r="J1231" s="9">
        <v>89.256505576208184</v>
      </c>
      <c r="K1231" s="9">
        <v>1</v>
      </c>
    </row>
    <row r="1232" spans="1:11">
      <c r="A1232">
        <v>47</v>
      </c>
      <c r="B1232">
        <v>0</v>
      </c>
      <c r="C1232">
        <v>0</v>
      </c>
      <c r="E1232" s="9">
        <v>1202</v>
      </c>
      <c r="F1232" s="9">
        <v>0.11756325610226598</v>
      </c>
      <c r="G1232" s="9">
        <v>-0.11756325610226598</v>
      </c>
      <c r="H1232" s="9">
        <v>-0.28590767505362585</v>
      </c>
      <c r="J1232" s="9">
        <v>89.330855018587357</v>
      </c>
      <c r="K1232" s="9">
        <v>1</v>
      </c>
    </row>
    <row r="1233" spans="1:11">
      <c r="A1233">
        <v>33</v>
      </c>
      <c r="B1233">
        <v>0</v>
      </c>
      <c r="C1233">
        <v>0</v>
      </c>
      <c r="E1233" s="9">
        <v>1203</v>
      </c>
      <c r="F1233" s="9">
        <v>0.42846936986109657</v>
      </c>
      <c r="G1233" s="9">
        <v>0.57153063013890337</v>
      </c>
      <c r="H1233" s="9">
        <v>1.3899325274114966</v>
      </c>
      <c r="J1233" s="9">
        <v>89.405204460966544</v>
      </c>
      <c r="K1233" s="9">
        <v>1</v>
      </c>
    </row>
    <row r="1234" spans="1:11">
      <c r="A1234">
        <v>52</v>
      </c>
      <c r="B1234">
        <v>1</v>
      </c>
      <c r="C1234">
        <v>0</v>
      </c>
      <c r="E1234" s="9">
        <v>1204</v>
      </c>
      <c r="F1234" s="9">
        <v>0.33075601982260694</v>
      </c>
      <c r="G1234" s="9">
        <v>-0.33075601982260694</v>
      </c>
      <c r="H1234" s="9">
        <v>-0.80438129882360265</v>
      </c>
      <c r="J1234" s="9">
        <v>89.479553903345717</v>
      </c>
      <c r="K1234" s="9">
        <v>1</v>
      </c>
    </row>
    <row r="1235" spans="1:11">
      <c r="A1235">
        <v>26</v>
      </c>
      <c r="B1235">
        <v>0</v>
      </c>
      <c r="C1235">
        <v>1</v>
      </c>
      <c r="E1235" s="9">
        <v>1205</v>
      </c>
      <c r="F1235" s="9">
        <v>0.11756325610226598</v>
      </c>
      <c r="G1235" s="9">
        <v>-0.11756325610226598</v>
      </c>
      <c r="H1235" s="9">
        <v>-0.28590767505362585</v>
      </c>
      <c r="J1235" s="9">
        <v>89.553903345724905</v>
      </c>
      <c r="K1235" s="9">
        <v>1</v>
      </c>
    </row>
    <row r="1236" spans="1:11">
      <c r="A1236">
        <v>52</v>
      </c>
      <c r="B1236">
        <v>0</v>
      </c>
      <c r="C1236">
        <v>0</v>
      </c>
      <c r="E1236" s="9">
        <v>1206</v>
      </c>
      <c r="F1236" s="9">
        <v>0.31298995617924519</v>
      </c>
      <c r="G1236" s="9">
        <v>-0.31298995617924519</v>
      </c>
      <c r="H1236" s="9">
        <v>-0.76117516350943792</v>
      </c>
      <c r="J1236" s="9">
        <v>89.628252788104092</v>
      </c>
      <c r="K1236" s="9">
        <v>1</v>
      </c>
    </row>
    <row r="1237" spans="1:11">
      <c r="A1237">
        <v>51</v>
      </c>
      <c r="B1237">
        <v>1</v>
      </c>
      <c r="C1237">
        <v>0</v>
      </c>
      <c r="E1237" s="9">
        <v>1207</v>
      </c>
      <c r="F1237" s="9">
        <v>0.42846936986109657</v>
      </c>
      <c r="G1237" s="9">
        <v>-0.42846936986109657</v>
      </c>
      <c r="H1237" s="9">
        <v>-1.0420150430515087</v>
      </c>
      <c r="J1237" s="9">
        <v>89.702602230483265</v>
      </c>
      <c r="K1237" s="9">
        <v>1</v>
      </c>
    </row>
    <row r="1238" spans="1:11">
      <c r="A1238">
        <v>21</v>
      </c>
      <c r="B1238">
        <v>1</v>
      </c>
      <c r="C1238">
        <v>1</v>
      </c>
      <c r="E1238" s="9">
        <v>1208</v>
      </c>
      <c r="F1238" s="9">
        <v>0.21527660614075561</v>
      </c>
      <c r="G1238" s="9">
        <v>-0.21527660614075561</v>
      </c>
      <c r="H1238" s="9">
        <v>-0.52354141928153197</v>
      </c>
      <c r="J1238" s="9">
        <v>89.776951672862452</v>
      </c>
      <c r="K1238" s="9">
        <v>1</v>
      </c>
    </row>
    <row r="1239" spans="1:11">
      <c r="A1239">
        <v>50</v>
      </c>
      <c r="B1239">
        <v>1</v>
      </c>
      <c r="C1239">
        <v>0</v>
      </c>
      <c r="E1239" s="9">
        <v>1209</v>
      </c>
      <c r="F1239" s="9">
        <v>0.32430465026027044</v>
      </c>
      <c r="G1239" s="9">
        <v>-0.32430465026027044</v>
      </c>
      <c r="H1239" s="9">
        <v>-0.78869190629031949</v>
      </c>
      <c r="J1239" s="9">
        <v>89.85130111524164</v>
      </c>
      <c r="K1239" s="9">
        <v>1</v>
      </c>
    </row>
    <row r="1240" spans="1:11">
      <c r="A1240">
        <v>37</v>
      </c>
      <c r="B1240">
        <v>1</v>
      </c>
      <c r="C1240">
        <v>0</v>
      </c>
      <c r="E1240" s="9">
        <v>1210</v>
      </c>
      <c r="F1240" s="9">
        <v>0.29522389253588344</v>
      </c>
      <c r="G1240" s="9">
        <v>-0.29522389253588344</v>
      </c>
      <c r="H1240" s="9">
        <v>-0.7179690281952732</v>
      </c>
      <c r="J1240" s="9">
        <v>89.925650557620813</v>
      </c>
      <c r="K1240" s="9">
        <v>1</v>
      </c>
    </row>
    <row r="1241" spans="1:11">
      <c r="A1241">
        <v>21</v>
      </c>
      <c r="B1241">
        <v>1</v>
      </c>
      <c r="C1241">
        <v>1</v>
      </c>
      <c r="E1241" s="9">
        <v>1211</v>
      </c>
      <c r="F1241" s="9">
        <v>0.26212342750850431</v>
      </c>
      <c r="G1241" s="9">
        <v>-0.26212342750850431</v>
      </c>
      <c r="H1241" s="9">
        <v>-0.63747043269074288</v>
      </c>
      <c r="J1241" s="9">
        <v>90</v>
      </c>
      <c r="K1241" s="9">
        <v>1</v>
      </c>
    </row>
    <row r="1242" spans="1:11">
      <c r="A1242">
        <v>46</v>
      </c>
      <c r="B1242">
        <v>1</v>
      </c>
      <c r="C1242">
        <v>1</v>
      </c>
      <c r="E1242" s="9">
        <v>1212</v>
      </c>
      <c r="F1242" s="9">
        <v>0.13532931974562773</v>
      </c>
      <c r="G1242" s="9">
        <v>-0.13532931974562773</v>
      </c>
      <c r="H1242" s="9">
        <v>-0.32911381036779064</v>
      </c>
      <c r="J1242" s="9">
        <v>90.074349442379187</v>
      </c>
      <c r="K1242" s="9">
        <v>1</v>
      </c>
    </row>
    <row r="1243" spans="1:11">
      <c r="A1243">
        <v>34</v>
      </c>
      <c r="B1243">
        <v>1</v>
      </c>
      <c r="C1243">
        <v>1</v>
      </c>
      <c r="E1243" s="9">
        <v>1213</v>
      </c>
      <c r="F1243" s="9">
        <v>0.10868022428058516</v>
      </c>
      <c r="G1243" s="9">
        <v>0.8913197757194149</v>
      </c>
      <c r="H1243" s="9">
        <v>2.167642963066462</v>
      </c>
      <c r="J1243" s="9">
        <v>90.14869888475836</v>
      </c>
      <c r="K1243" s="9">
        <v>1</v>
      </c>
    </row>
    <row r="1244" spans="1:11">
      <c r="A1244">
        <v>35</v>
      </c>
      <c r="B1244">
        <v>0</v>
      </c>
      <c r="C1244">
        <v>0</v>
      </c>
      <c r="E1244" s="9">
        <v>1214</v>
      </c>
      <c r="F1244" s="9">
        <v>0.19994220475673818</v>
      </c>
      <c r="G1244" s="9">
        <v>-0.19994220475673818</v>
      </c>
      <c r="H1244" s="9">
        <v>-0.48624895909116622</v>
      </c>
      <c r="J1244" s="9">
        <v>90.223048327137548</v>
      </c>
      <c r="K1244" s="9">
        <v>1</v>
      </c>
    </row>
    <row r="1245" spans="1:11">
      <c r="A1245">
        <v>47</v>
      </c>
      <c r="B1245">
        <v>0</v>
      </c>
      <c r="C1245">
        <v>0</v>
      </c>
      <c r="E1245" s="9">
        <v>1215</v>
      </c>
      <c r="F1245" s="9">
        <v>0.11111188653992948</v>
      </c>
      <c r="G1245" s="9">
        <v>-0.11111188653992948</v>
      </c>
      <c r="H1245" s="9">
        <v>-0.27021828252034263</v>
      </c>
      <c r="J1245" s="9">
        <v>90.297397769516735</v>
      </c>
      <c r="K1245" s="9">
        <v>1</v>
      </c>
    </row>
    <row r="1246" spans="1:11">
      <c r="A1246">
        <v>50</v>
      </c>
      <c r="B1246">
        <v>1</v>
      </c>
      <c r="C1246">
        <v>0</v>
      </c>
      <c r="E1246" s="9">
        <v>1216</v>
      </c>
      <c r="F1246" s="9">
        <v>0.22659130022178081</v>
      </c>
      <c r="G1246" s="9">
        <v>-0.22659130022178081</v>
      </c>
      <c r="H1246" s="9">
        <v>-0.55105816206241331</v>
      </c>
      <c r="J1246" s="9">
        <v>90.371747211895908</v>
      </c>
      <c r="K1246" s="9">
        <v>1</v>
      </c>
    </row>
    <row r="1247" spans="1:11">
      <c r="A1247">
        <v>44</v>
      </c>
      <c r="B1247">
        <v>0</v>
      </c>
      <c r="C1247">
        <v>1</v>
      </c>
      <c r="E1247" s="9">
        <v>1217</v>
      </c>
      <c r="F1247" s="9">
        <v>0.28877252297354694</v>
      </c>
      <c r="G1247" s="9">
        <v>0.71122747702645306</v>
      </c>
      <c r="H1247" s="9">
        <v>1.7296679348010158</v>
      </c>
      <c r="J1247" s="9">
        <v>90.446096654275095</v>
      </c>
      <c r="K1247" s="9">
        <v>1</v>
      </c>
    </row>
    <row r="1248" spans="1:11">
      <c r="A1248">
        <v>30</v>
      </c>
      <c r="B1248">
        <v>1</v>
      </c>
      <c r="C1248">
        <v>0</v>
      </c>
      <c r="E1248" s="9">
        <v>1218</v>
      </c>
      <c r="F1248" s="9">
        <v>0.19751054249739386</v>
      </c>
      <c r="G1248" s="9">
        <v>-0.19751054249739386</v>
      </c>
      <c r="H1248" s="9">
        <v>-0.48033528396736724</v>
      </c>
      <c r="J1248" s="9">
        <v>90.520446096654268</v>
      </c>
      <c r="K1248" s="9">
        <v>1</v>
      </c>
    </row>
    <row r="1249" spans="1:11">
      <c r="A1249">
        <v>40</v>
      </c>
      <c r="B1249">
        <v>1</v>
      </c>
      <c r="C1249">
        <v>0</v>
      </c>
      <c r="E1249" s="9">
        <v>1219</v>
      </c>
      <c r="F1249" s="9">
        <v>0.20882523657841906</v>
      </c>
      <c r="G1249" s="9">
        <v>-0.20882523657841906</v>
      </c>
      <c r="H1249" s="9">
        <v>-0.50785202674824859</v>
      </c>
      <c r="J1249" s="9">
        <v>90.594795539033456</v>
      </c>
      <c r="K1249" s="9">
        <v>1</v>
      </c>
    </row>
    <row r="1250" spans="1:11">
      <c r="A1250">
        <v>56</v>
      </c>
      <c r="B1250">
        <v>1</v>
      </c>
      <c r="C1250">
        <v>0</v>
      </c>
      <c r="E1250" s="9">
        <v>1220</v>
      </c>
      <c r="F1250" s="9">
        <v>0.27100645933018519</v>
      </c>
      <c r="G1250" s="9">
        <v>0.72899354066981481</v>
      </c>
      <c r="H1250" s="9">
        <v>1.7728740701151804</v>
      </c>
      <c r="J1250" s="9">
        <v>90.669144981412643</v>
      </c>
      <c r="K1250" s="9">
        <v>1</v>
      </c>
    </row>
    <row r="1251" spans="1:11">
      <c r="A1251">
        <v>42</v>
      </c>
      <c r="B1251">
        <v>1</v>
      </c>
      <c r="C1251">
        <v>0</v>
      </c>
      <c r="E1251" s="9">
        <v>1221</v>
      </c>
      <c r="F1251" s="9">
        <v>0.11999491836161036</v>
      </c>
      <c r="G1251" s="9">
        <v>-0.11999491836161036</v>
      </c>
      <c r="H1251" s="9">
        <v>-0.291821350177425</v>
      </c>
      <c r="J1251" s="9">
        <v>90.743494423791816</v>
      </c>
      <c r="K1251" s="9">
        <v>1</v>
      </c>
    </row>
    <row r="1252" spans="1:11">
      <c r="A1252">
        <v>54</v>
      </c>
      <c r="B1252">
        <v>1</v>
      </c>
      <c r="C1252">
        <v>1</v>
      </c>
      <c r="E1252" s="9">
        <v>1222</v>
      </c>
      <c r="F1252" s="9">
        <v>0.33075601982260694</v>
      </c>
      <c r="G1252" s="9">
        <v>0.66924398017739306</v>
      </c>
      <c r="H1252" s="9">
        <v>1.627566271639403</v>
      </c>
      <c r="J1252" s="9">
        <v>90.817843866171003</v>
      </c>
      <c r="K1252" s="9">
        <v>1</v>
      </c>
    </row>
    <row r="1253" spans="1:11">
      <c r="A1253">
        <v>39</v>
      </c>
      <c r="B1253">
        <v>0</v>
      </c>
      <c r="C1253">
        <v>0</v>
      </c>
      <c r="E1253" s="9">
        <v>1223</v>
      </c>
      <c r="F1253" s="9">
        <v>0.11111188653992948</v>
      </c>
      <c r="G1253" s="9">
        <v>-0.11111188653992948</v>
      </c>
      <c r="H1253" s="9">
        <v>-0.27021828252034263</v>
      </c>
      <c r="J1253" s="9">
        <v>90.892193308550191</v>
      </c>
      <c r="K1253" s="9">
        <v>1</v>
      </c>
    </row>
    <row r="1254" spans="1:11">
      <c r="A1254">
        <v>48</v>
      </c>
      <c r="B1254">
        <v>0</v>
      </c>
      <c r="C1254">
        <v>0</v>
      </c>
      <c r="E1254" s="9">
        <v>1224</v>
      </c>
      <c r="F1254" s="9">
        <v>0.12887795018329123</v>
      </c>
      <c r="G1254" s="9">
        <v>-0.12887795018329123</v>
      </c>
      <c r="H1254" s="9">
        <v>-0.31342441783450742</v>
      </c>
      <c r="J1254" s="9">
        <v>90.966542750929364</v>
      </c>
      <c r="K1254" s="9">
        <v>1</v>
      </c>
    </row>
    <row r="1255" spans="1:11">
      <c r="A1255">
        <v>42</v>
      </c>
      <c r="B1255">
        <v>0</v>
      </c>
      <c r="C1255">
        <v>0</v>
      </c>
      <c r="E1255" s="9">
        <v>1225</v>
      </c>
      <c r="F1255" s="9">
        <v>0.12644628792394691</v>
      </c>
      <c r="G1255" s="9">
        <v>0.87355371207605303</v>
      </c>
      <c r="H1255" s="9">
        <v>2.1244368277522971</v>
      </c>
      <c r="J1255" s="9">
        <v>91.040892193308551</v>
      </c>
      <c r="K1255" s="9">
        <v>1</v>
      </c>
    </row>
    <row r="1256" spans="1:11">
      <c r="A1256">
        <v>51</v>
      </c>
      <c r="B1256">
        <v>1</v>
      </c>
      <c r="C1256">
        <v>1</v>
      </c>
      <c r="E1256" s="9">
        <v>1226</v>
      </c>
      <c r="F1256" s="9">
        <v>9.3345822896567732E-2</v>
      </c>
      <c r="G1256" s="9">
        <v>0.90665417710343221</v>
      </c>
      <c r="H1256" s="9">
        <v>2.2049354232568277</v>
      </c>
      <c r="J1256" s="9">
        <v>91.115241635687738</v>
      </c>
      <c r="K1256" s="9">
        <v>1</v>
      </c>
    </row>
    <row r="1257" spans="1:11">
      <c r="A1257">
        <v>58</v>
      </c>
      <c r="B1257">
        <v>0</v>
      </c>
      <c r="C1257">
        <v>1</v>
      </c>
      <c r="E1257" s="9">
        <v>1227</v>
      </c>
      <c r="F1257" s="9">
        <v>0.41070330621773482</v>
      </c>
      <c r="G1257" s="9">
        <v>-0.41070330621773482</v>
      </c>
      <c r="H1257" s="9">
        <v>-0.9988089077373441</v>
      </c>
      <c r="J1257" s="9">
        <v>91.189591078066911</v>
      </c>
      <c r="K1257" s="9">
        <v>1</v>
      </c>
    </row>
    <row r="1258" spans="1:11">
      <c r="A1258">
        <v>43</v>
      </c>
      <c r="B1258">
        <v>1</v>
      </c>
      <c r="C1258">
        <v>0</v>
      </c>
      <c r="E1258" s="9">
        <v>1228</v>
      </c>
      <c r="F1258" s="9">
        <v>0.13776098200497211</v>
      </c>
      <c r="G1258" s="9">
        <v>-0.13776098200497211</v>
      </c>
      <c r="H1258" s="9">
        <v>-0.33502748549158978</v>
      </c>
      <c r="J1258" s="9">
        <v>91.263940520446099</v>
      </c>
      <c r="K1258" s="9">
        <v>1</v>
      </c>
    </row>
    <row r="1259" spans="1:11">
      <c r="A1259">
        <v>47</v>
      </c>
      <c r="B1259">
        <v>0</v>
      </c>
      <c r="C1259">
        <v>0</v>
      </c>
      <c r="E1259" s="9">
        <v>1229</v>
      </c>
      <c r="F1259" s="9">
        <v>0.26212342750850431</v>
      </c>
      <c r="G1259" s="9">
        <v>-0.26212342750850431</v>
      </c>
      <c r="H1259" s="9">
        <v>-0.63747043269074288</v>
      </c>
      <c r="J1259" s="9">
        <v>91.338289962825272</v>
      </c>
      <c r="K1259" s="9">
        <v>1</v>
      </c>
    </row>
    <row r="1260" spans="1:11">
      <c r="A1260">
        <v>33</v>
      </c>
      <c r="B1260">
        <v>1</v>
      </c>
      <c r="C1260">
        <v>1</v>
      </c>
      <c r="E1260" s="9">
        <v>1230</v>
      </c>
      <c r="F1260" s="9">
        <v>0.16197841521067036</v>
      </c>
      <c r="G1260" s="9">
        <v>-0.16197841521067036</v>
      </c>
      <c r="H1260" s="9">
        <v>-0.39392301333903773</v>
      </c>
      <c r="J1260" s="9">
        <v>91.412639405204459</v>
      </c>
      <c r="K1260" s="9">
        <v>1</v>
      </c>
    </row>
    <row r="1261" spans="1:11">
      <c r="A1261">
        <v>39</v>
      </c>
      <c r="B1261">
        <v>1</v>
      </c>
      <c r="C1261">
        <v>0</v>
      </c>
      <c r="E1261" s="9">
        <v>1231</v>
      </c>
      <c r="F1261" s="9">
        <v>0.32430465026027044</v>
      </c>
      <c r="G1261" s="9">
        <v>0.67569534973972956</v>
      </c>
      <c r="H1261" s="9">
        <v>1.6432556641726863</v>
      </c>
      <c r="J1261" s="9">
        <v>91.486988847583646</v>
      </c>
      <c r="K1261" s="9">
        <v>1</v>
      </c>
    </row>
    <row r="1262" spans="1:11">
      <c r="A1262">
        <v>21</v>
      </c>
      <c r="B1262">
        <v>0</v>
      </c>
      <c r="C1262">
        <v>0</v>
      </c>
      <c r="E1262" s="9">
        <v>1232</v>
      </c>
      <c r="F1262" s="9">
        <v>9.3345822896567732E-2</v>
      </c>
      <c r="G1262" s="9">
        <v>-9.3345822896567732E-2</v>
      </c>
      <c r="H1262" s="9">
        <v>-0.22701214720617791</v>
      </c>
      <c r="J1262" s="9">
        <v>91.561338289962819</v>
      </c>
      <c r="K1262" s="9">
        <v>1</v>
      </c>
    </row>
    <row r="1263" spans="1:11">
      <c r="A1263">
        <v>29</v>
      </c>
      <c r="B1263">
        <v>1</v>
      </c>
      <c r="C1263">
        <v>1</v>
      </c>
      <c r="E1263" s="9">
        <v>1233</v>
      </c>
      <c r="F1263" s="9">
        <v>0.17086144703235123</v>
      </c>
      <c r="G1263" s="9">
        <v>-0.17086144703235123</v>
      </c>
      <c r="H1263" s="9">
        <v>-0.4155260809961201</v>
      </c>
      <c r="J1263" s="9">
        <v>91.635687732342006</v>
      </c>
      <c r="K1263" s="9">
        <v>1</v>
      </c>
    </row>
    <row r="1264" spans="1:11">
      <c r="A1264">
        <v>31</v>
      </c>
      <c r="B1264">
        <v>0</v>
      </c>
      <c r="C1264">
        <v>0</v>
      </c>
      <c r="E1264" s="9">
        <v>1234</v>
      </c>
      <c r="F1264" s="9">
        <v>0.43735240168277739</v>
      </c>
      <c r="G1264" s="9">
        <v>0.56264759831722255</v>
      </c>
      <c r="H1264" s="9">
        <v>1.3683294597544144</v>
      </c>
      <c r="J1264" s="9">
        <v>91.710037174721194</v>
      </c>
      <c r="K1264" s="9">
        <v>1</v>
      </c>
    </row>
    <row r="1265" spans="1:11">
      <c r="A1265">
        <v>37</v>
      </c>
      <c r="B1265">
        <v>0</v>
      </c>
      <c r="C1265">
        <v>0</v>
      </c>
      <c r="E1265" s="9">
        <v>1235</v>
      </c>
      <c r="F1265" s="9">
        <v>0.17974447885403211</v>
      </c>
      <c r="G1265" s="9">
        <v>-0.17974447885403211</v>
      </c>
      <c r="H1265" s="9">
        <v>-0.43712914865320246</v>
      </c>
      <c r="J1265" s="9">
        <v>91.784386617100367</v>
      </c>
      <c r="K1265" s="9">
        <v>1</v>
      </c>
    </row>
    <row r="1266" spans="1:11">
      <c r="A1266">
        <v>33</v>
      </c>
      <c r="B1266">
        <v>1</v>
      </c>
      <c r="C1266">
        <v>0</v>
      </c>
      <c r="E1266" s="9">
        <v>1236</v>
      </c>
      <c r="F1266" s="9">
        <v>0.29522389253588344</v>
      </c>
      <c r="G1266" s="9">
        <v>-0.29522389253588344</v>
      </c>
      <c r="H1266" s="9">
        <v>-0.7179690281952732</v>
      </c>
      <c r="J1266" s="9">
        <v>91.858736059479554</v>
      </c>
      <c r="K1266" s="9">
        <v>1</v>
      </c>
    </row>
    <row r="1267" spans="1:11">
      <c r="A1267">
        <v>53</v>
      </c>
      <c r="B1267">
        <v>0</v>
      </c>
      <c r="C1267">
        <v>1</v>
      </c>
      <c r="E1267" s="9">
        <v>1237</v>
      </c>
      <c r="F1267" s="9">
        <v>0.43735240168277739</v>
      </c>
      <c r="G1267" s="9">
        <v>0.56264759831722255</v>
      </c>
      <c r="H1267" s="9">
        <v>1.3683294597544144</v>
      </c>
      <c r="J1267" s="9">
        <v>91.933085501858741</v>
      </c>
      <c r="K1267" s="9">
        <v>1</v>
      </c>
    </row>
    <row r="1268" spans="1:11">
      <c r="A1268">
        <v>45</v>
      </c>
      <c r="B1268">
        <v>1</v>
      </c>
      <c r="C1268">
        <v>0</v>
      </c>
      <c r="E1268" s="9">
        <v>1238</v>
      </c>
      <c r="F1268" s="9">
        <v>0.21527660614075561</v>
      </c>
      <c r="G1268" s="9">
        <v>0.78472339385924439</v>
      </c>
      <c r="H1268" s="9">
        <v>1.9084061511814736</v>
      </c>
      <c r="J1268" s="9">
        <v>92.007434944237914</v>
      </c>
      <c r="K1268" s="9">
        <v>1</v>
      </c>
    </row>
    <row r="1269" spans="1:11">
      <c r="A1269">
        <v>21</v>
      </c>
      <c r="B1269">
        <v>0</v>
      </c>
      <c r="C1269">
        <v>0</v>
      </c>
      <c r="E1269" s="9">
        <v>1239</v>
      </c>
      <c r="F1269" s="9">
        <v>0.32187298800092606</v>
      </c>
      <c r="G1269" s="9">
        <v>0.67812701199907388</v>
      </c>
      <c r="H1269" s="9">
        <v>1.6491693392964852</v>
      </c>
      <c r="J1269" s="9">
        <v>92.081784386617102</v>
      </c>
      <c r="K1269" s="9">
        <v>1</v>
      </c>
    </row>
    <row r="1270" spans="1:11">
      <c r="A1270">
        <v>47</v>
      </c>
      <c r="B1270">
        <v>1</v>
      </c>
      <c r="C1270">
        <v>0</v>
      </c>
      <c r="E1270" s="9">
        <v>1240</v>
      </c>
      <c r="F1270" s="9">
        <v>0.24435736386514256</v>
      </c>
      <c r="G1270" s="9">
        <v>-0.24435736386514256</v>
      </c>
      <c r="H1270" s="9">
        <v>-0.59426429737657815</v>
      </c>
      <c r="J1270" s="9">
        <v>92.156133828996289</v>
      </c>
      <c r="K1270" s="9">
        <v>1</v>
      </c>
    </row>
    <row r="1271" spans="1:11">
      <c r="A1271">
        <v>26</v>
      </c>
      <c r="B1271">
        <v>1</v>
      </c>
      <c r="C1271">
        <v>0</v>
      </c>
      <c r="E1271" s="9">
        <v>1241</v>
      </c>
      <c r="F1271" s="9">
        <v>0.13776098200497211</v>
      </c>
      <c r="G1271" s="9">
        <v>-0.13776098200497211</v>
      </c>
      <c r="H1271" s="9">
        <v>-0.33502748549158978</v>
      </c>
      <c r="J1271" s="9">
        <v>92.230483271375462</v>
      </c>
      <c r="K1271" s="9">
        <v>1</v>
      </c>
    </row>
    <row r="1272" spans="1:11">
      <c r="A1272">
        <v>30</v>
      </c>
      <c r="B1272">
        <v>1</v>
      </c>
      <c r="C1272">
        <v>1</v>
      </c>
      <c r="E1272" s="9">
        <v>1242</v>
      </c>
      <c r="F1272" s="9">
        <v>0.17974447885403211</v>
      </c>
      <c r="G1272" s="9">
        <v>-0.17974447885403211</v>
      </c>
      <c r="H1272" s="9">
        <v>-0.43712914865320246</v>
      </c>
      <c r="J1272" s="9">
        <v>92.304832713754649</v>
      </c>
      <c r="K1272" s="9">
        <v>1</v>
      </c>
    </row>
    <row r="1273" spans="1:11">
      <c r="A1273">
        <v>28</v>
      </c>
      <c r="B1273">
        <v>0</v>
      </c>
      <c r="C1273">
        <v>0</v>
      </c>
      <c r="E1273" s="9">
        <v>1243</v>
      </c>
      <c r="F1273" s="9">
        <v>0.16441007747001474</v>
      </c>
      <c r="G1273" s="9">
        <v>0.83558992252998521</v>
      </c>
      <c r="H1273" s="9">
        <v>2.0321108820001688</v>
      </c>
      <c r="J1273" s="9">
        <v>92.379182156133822</v>
      </c>
      <c r="K1273" s="9">
        <v>1</v>
      </c>
    </row>
    <row r="1274" spans="1:11">
      <c r="A1274">
        <v>20</v>
      </c>
      <c r="B1274">
        <v>0</v>
      </c>
      <c r="C1274">
        <v>0</v>
      </c>
      <c r="E1274" s="9">
        <v>1244</v>
      </c>
      <c r="F1274" s="9">
        <v>0.35740511528764957</v>
      </c>
      <c r="G1274" s="9">
        <v>-0.35740511528764957</v>
      </c>
      <c r="H1274" s="9">
        <v>-0.8691905017948498</v>
      </c>
      <c r="J1274" s="9">
        <v>92.45353159851301</v>
      </c>
      <c r="K1274" s="9">
        <v>1</v>
      </c>
    </row>
    <row r="1275" spans="1:11">
      <c r="A1275">
        <v>40</v>
      </c>
      <c r="B1275">
        <v>1</v>
      </c>
      <c r="C1275">
        <v>0</v>
      </c>
      <c r="E1275" s="9">
        <v>1245</v>
      </c>
      <c r="F1275" s="9">
        <v>0.26857479707084081</v>
      </c>
      <c r="G1275" s="9">
        <v>-0.26857479707084081</v>
      </c>
      <c r="H1275" s="9">
        <v>-0.65315982522402605</v>
      </c>
      <c r="J1275" s="9">
        <v>92.527881040892197</v>
      </c>
      <c r="K1275" s="9">
        <v>1</v>
      </c>
    </row>
    <row r="1276" spans="1:11">
      <c r="A1276">
        <v>57</v>
      </c>
      <c r="B1276">
        <v>1</v>
      </c>
      <c r="C1276">
        <v>0</v>
      </c>
      <c r="E1276" s="9">
        <v>1246</v>
      </c>
      <c r="F1276" s="9">
        <v>0.12644628792394691</v>
      </c>
      <c r="G1276" s="9">
        <v>-0.12644628792394691</v>
      </c>
      <c r="H1276" s="9">
        <v>-0.30751074271070838</v>
      </c>
      <c r="J1276" s="9">
        <v>92.60223048327137</v>
      </c>
      <c r="K1276" s="9">
        <v>1</v>
      </c>
    </row>
    <row r="1277" spans="1:11">
      <c r="A1277">
        <v>59</v>
      </c>
      <c r="B1277">
        <v>0</v>
      </c>
      <c r="C1277">
        <v>0</v>
      </c>
      <c r="E1277" s="9">
        <v>1247</v>
      </c>
      <c r="F1277" s="9">
        <v>0.25080873342747911</v>
      </c>
      <c r="G1277" s="9">
        <v>-0.25080873342747911</v>
      </c>
      <c r="H1277" s="9">
        <v>-0.60995368990986143</v>
      </c>
      <c r="J1277" s="9">
        <v>92.676579925650557</v>
      </c>
      <c r="K1277" s="9">
        <v>1</v>
      </c>
    </row>
    <row r="1278" spans="1:11">
      <c r="A1278">
        <v>27</v>
      </c>
      <c r="B1278">
        <v>1</v>
      </c>
      <c r="C1278">
        <v>1</v>
      </c>
      <c r="E1278" s="9">
        <v>1248</v>
      </c>
      <c r="F1278" s="9">
        <v>0.14421235156730861</v>
      </c>
      <c r="G1278" s="9">
        <v>0.85578764843269139</v>
      </c>
      <c r="H1278" s="9">
        <v>2.0812306924381327</v>
      </c>
      <c r="J1278" s="9">
        <v>92.750929368029745</v>
      </c>
      <c r="K1278" s="9">
        <v>1</v>
      </c>
    </row>
    <row r="1279" spans="1:11">
      <c r="A1279">
        <v>57</v>
      </c>
      <c r="B1279">
        <v>0</v>
      </c>
      <c r="C1279">
        <v>0</v>
      </c>
      <c r="E1279" s="9">
        <v>1249</v>
      </c>
      <c r="F1279" s="9">
        <v>0.20882523657841906</v>
      </c>
      <c r="G1279" s="9">
        <v>-0.20882523657841906</v>
      </c>
      <c r="H1279" s="9">
        <v>-0.50785202674824859</v>
      </c>
      <c r="J1279" s="9">
        <v>92.825278810408918</v>
      </c>
      <c r="K1279" s="9">
        <v>1</v>
      </c>
    </row>
    <row r="1280" spans="1:11">
      <c r="A1280">
        <v>48</v>
      </c>
      <c r="B1280">
        <v>1</v>
      </c>
      <c r="C1280">
        <v>0</v>
      </c>
      <c r="E1280" s="9">
        <v>1250</v>
      </c>
      <c r="F1280" s="9">
        <v>0.12887795018329123</v>
      </c>
      <c r="G1280" s="9">
        <v>-0.12887795018329123</v>
      </c>
      <c r="H1280" s="9">
        <v>-0.31342441783450742</v>
      </c>
      <c r="J1280" s="9">
        <v>92.899628252788105</v>
      </c>
      <c r="K1280" s="9">
        <v>1</v>
      </c>
    </row>
    <row r="1281" spans="1:11">
      <c r="A1281">
        <v>30</v>
      </c>
      <c r="B1281">
        <v>1</v>
      </c>
      <c r="C1281">
        <v>1</v>
      </c>
      <c r="E1281" s="9">
        <v>1251</v>
      </c>
      <c r="F1281" s="9">
        <v>0.18217614111337649</v>
      </c>
      <c r="G1281" s="9">
        <v>-0.18217614111337649</v>
      </c>
      <c r="H1281" s="9">
        <v>-0.44304282377700166</v>
      </c>
      <c r="J1281" s="9">
        <v>92.973977695167292</v>
      </c>
      <c r="K1281" s="9">
        <v>1</v>
      </c>
    </row>
    <row r="1282" spans="1:11">
      <c r="A1282">
        <v>26</v>
      </c>
      <c r="B1282">
        <v>1</v>
      </c>
      <c r="C1282">
        <v>0</v>
      </c>
      <c r="E1282" s="9">
        <v>1252</v>
      </c>
      <c r="F1282" s="9">
        <v>0.17086144703235123</v>
      </c>
      <c r="G1282" s="9">
        <v>0.82913855296764871</v>
      </c>
      <c r="H1282" s="9">
        <v>2.0164214894668855</v>
      </c>
      <c r="J1282" s="9">
        <v>93.048327137546465</v>
      </c>
      <c r="K1282" s="9">
        <v>1</v>
      </c>
    </row>
    <row r="1283" spans="1:11">
      <c r="A1283">
        <v>23</v>
      </c>
      <c r="B1283">
        <v>1</v>
      </c>
      <c r="C1283">
        <v>1</v>
      </c>
      <c r="E1283" s="9">
        <v>1253</v>
      </c>
      <c r="F1283" s="9">
        <v>4.0047631966482533E-2</v>
      </c>
      <c r="G1283" s="9">
        <v>0.95995236803351747</v>
      </c>
      <c r="H1283" s="9">
        <v>2.3345538291993218</v>
      </c>
      <c r="J1283" s="9">
        <v>93.122676579925653</v>
      </c>
      <c r="K1283" s="9">
        <v>1</v>
      </c>
    </row>
    <row r="1284" spans="1:11">
      <c r="A1284">
        <v>47</v>
      </c>
      <c r="B1284">
        <v>0</v>
      </c>
      <c r="C1284">
        <v>1</v>
      </c>
      <c r="E1284" s="9">
        <v>1254</v>
      </c>
      <c r="F1284" s="9">
        <v>0.24192570160579824</v>
      </c>
      <c r="G1284" s="9">
        <v>-0.24192570160579824</v>
      </c>
      <c r="H1284" s="9">
        <v>-0.58835062225277912</v>
      </c>
      <c r="J1284" s="9">
        <v>93.197026022304826</v>
      </c>
      <c r="K1284" s="9">
        <v>1</v>
      </c>
    </row>
    <row r="1285" spans="1:11">
      <c r="A1285">
        <v>36</v>
      </c>
      <c r="B1285">
        <v>0</v>
      </c>
      <c r="C1285">
        <v>0</v>
      </c>
      <c r="E1285" s="9">
        <v>1255</v>
      </c>
      <c r="F1285" s="9">
        <v>0.13776098200497211</v>
      </c>
      <c r="G1285" s="9">
        <v>-0.13776098200497211</v>
      </c>
      <c r="H1285" s="9">
        <v>-0.33502748549158978</v>
      </c>
      <c r="J1285" s="9">
        <v>93.271375464684013</v>
      </c>
      <c r="K1285" s="9">
        <v>1</v>
      </c>
    </row>
    <row r="1286" spans="1:11">
      <c r="A1286">
        <v>24</v>
      </c>
      <c r="B1286">
        <v>1</v>
      </c>
      <c r="C1286">
        <v>0</v>
      </c>
      <c r="E1286" s="9">
        <v>1256</v>
      </c>
      <c r="F1286" s="9">
        <v>0.33075601982260694</v>
      </c>
      <c r="G1286" s="9">
        <v>0.66924398017739306</v>
      </c>
      <c r="H1286" s="9">
        <v>1.627566271639403</v>
      </c>
      <c r="J1286" s="9">
        <v>93.3457249070632</v>
      </c>
      <c r="K1286" s="9">
        <v>1</v>
      </c>
    </row>
    <row r="1287" spans="1:11">
      <c r="A1287">
        <v>60</v>
      </c>
      <c r="B1287">
        <v>0</v>
      </c>
      <c r="C1287">
        <v>0</v>
      </c>
      <c r="E1287" s="9">
        <v>1257</v>
      </c>
      <c r="F1287" s="9">
        <v>0.27745782889252169</v>
      </c>
      <c r="G1287" s="9">
        <v>-0.27745782889252169</v>
      </c>
      <c r="H1287" s="9">
        <v>-0.67476289288110847</v>
      </c>
      <c r="J1287" s="9">
        <v>93.420074349442373</v>
      </c>
      <c r="K1287" s="9">
        <v>1</v>
      </c>
    </row>
    <row r="1288" spans="1:11">
      <c r="A1288">
        <v>27</v>
      </c>
      <c r="B1288">
        <v>1</v>
      </c>
      <c r="C1288">
        <v>1</v>
      </c>
      <c r="E1288" s="9">
        <v>1258</v>
      </c>
      <c r="F1288" s="9">
        <v>0.36871980936867477</v>
      </c>
      <c r="G1288" s="9">
        <v>-0.36871980936867477</v>
      </c>
      <c r="H1288" s="9">
        <v>-0.89670724457573125</v>
      </c>
      <c r="J1288" s="9">
        <v>93.494423791821561</v>
      </c>
      <c r="K1288" s="9">
        <v>1</v>
      </c>
    </row>
    <row r="1289" spans="1:11">
      <c r="A1289">
        <v>41</v>
      </c>
      <c r="B1289">
        <v>1</v>
      </c>
      <c r="C1289">
        <v>0</v>
      </c>
      <c r="E1289" s="9">
        <v>1259</v>
      </c>
      <c r="F1289" s="9">
        <v>0.36628814710933044</v>
      </c>
      <c r="G1289" s="9">
        <v>0.63371185289066956</v>
      </c>
      <c r="H1289" s="9">
        <v>1.5411540010110736</v>
      </c>
      <c r="J1289" s="9">
        <v>93.568773234200748</v>
      </c>
      <c r="K1289" s="9">
        <v>1</v>
      </c>
    </row>
    <row r="1290" spans="1:11">
      <c r="A1290">
        <v>47</v>
      </c>
      <c r="B1290">
        <v>1</v>
      </c>
      <c r="C1290">
        <v>0</v>
      </c>
      <c r="E1290" s="9">
        <v>1260</v>
      </c>
      <c r="F1290" s="9">
        <v>0.27988949115186607</v>
      </c>
      <c r="G1290" s="9">
        <v>-0.27988949115186607</v>
      </c>
      <c r="H1290" s="9">
        <v>-0.68067656800490761</v>
      </c>
      <c r="J1290" s="9">
        <v>93.643122676579921</v>
      </c>
      <c r="K1290" s="9">
        <v>1</v>
      </c>
    </row>
    <row r="1291" spans="1:11">
      <c r="A1291">
        <v>56</v>
      </c>
      <c r="B1291">
        <v>1</v>
      </c>
      <c r="C1291">
        <v>0</v>
      </c>
      <c r="E1291" s="9">
        <v>1261</v>
      </c>
      <c r="F1291" s="9">
        <v>0.22659130022178081</v>
      </c>
      <c r="G1291" s="9">
        <v>-0.22659130022178081</v>
      </c>
      <c r="H1291" s="9">
        <v>-0.55105816206241331</v>
      </c>
      <c r="J1291" s="9">
        <v>93.717472118959108</v>
      </c>
      <c r="K1291" s="9">
        <v>1</v>
      </c>
    </row>
    <row r="1292" spans="1:11">
      <c r="A1292">
        <v>53</v>
      </c>
      <c r="B1292">
        <v>1</v>
      </c>
      <c r="C1292">
        <v>0</v>
      </c>
      <c r="E1292" s="9">
        <v>1262</v>
      </c>
      <c r="F1292" s="9">
        <v>0.33075601982260694</v>
      </c>
      <c r="G1292" s="9">
        <v>-0.33075601982260694</v>
      </c>
      <c r="H1292" s="9">
        <v>-0.80438129882360265</v>
      </c>
      <c r="J1292" s="9">
        <v>93.791821561338296</v>
      </c>
      <c r="K1292" s="9">
        <v>1</v>
      </c>
    </row>
    <row r="1293" spans="1:11">
      <c r="A1293">
        <v>53</v>
      </c>
      <c r="B1293">
        <v>0</v>
      </c>
      <c r="C1293">
        <v>0</v>
      </c>
      <c r="E1293" s="9">
        <v>1263</v>
      </c>
      <c r="F1293" s="9">
        <v>8.4462791074886856E-2</v>
      </c>
      <c r="G1293" s="9">
        <v>0.91553720892511314</v>
      </c>
      <c r="H1293" s="9">
        <v>2.2265384909139101</v>
      </c>
      <c r="J1293" s="9">
        <v>93.866171003717469</v>
      </c>
      <c r="K1293" s="9">
        <v>1</v>
      </c>
    </row>
    <row r="1294" spans="1:11">
      <c r="A1294">
        <v>38</v>
      </c>
      <c r="B1294">
        <v>1</v>
      </c>
      <c r="C1294">
        <v>1</v>
      </c>
      <c r="E1294" s="9">
        <v>1264</v>
      </c>
      <c r="F1294" s="9">
        <v>0.22415963796243649</v>
      </c>
      <c r="G1294" s="9">
        <v>-0.22415963796243649</v>
      </c>
      <c r="H1294" s="9">
        <v>-0.54514448693861439</v>
      </c>
      <c r="J1294" s="9">
        <v>93.940520446096656</v>
      </c>
      <c r="K1294" s="9">
        <v>1</v>
      </c>
    </row>
    <row r="1295" spans="1:11">
      <c r="A1295">
        <v>39</v>
      </c>
      <c r="B1295">
        <v>0</v>
      </c>
      <c r="C1295">
        <v>0</v>
      </c>
      <c r="E1295" s="9">
        <v>1265</v>
      </c>
      <c r="F1295" s="9">
        <v>0.36871980936867477</v>
      </c>
      <c r="G1295" s="9">
        <v>-0.36871980936867477</v>
      </c>
      <c r="H1295" s="9">
        <v>-0.89670724457573125</v>
      </c>
      <c r="J1295" s="9">
        <v>94.014869888475843</v>
      </c>
      <c r="K1295" s="9">
        <v>1</v>
      </c>
    </row>
    <row r="1296" spans="1:11">
      <c r="A1296">
        <v>37</v>
      </c>
      <c r="B1296">
        <v>1</v>
      </c>
      <c r="C1296">
        <v>0</v>
      </c>
      <c r="E1296" s="9">
        <v>1266</v>
      </c>
      <c r="F1296" s="9">
        <v>0.20639357431907474</v>
      </c>
      <c r="G1296" s="9">
        <v>-0.20639357431907474</v>
      </c>
      <c r="H1296" s="9">
        <v>-0.50193835162444955</v>
      </c>
      <c r="J1296" s="9">
        <v>94.089219330855016</v>
      </c>
      <c r="K1296" s="9">
        <v>1</v>
      </c>
    </row>
    <row r="1297" spans="1:11">
      <c r="A1297">
        <v>55</v>
      </c>
      <c r="B1297">
        <v>0</v>
      </c>
      <c r="C1297">
        <v>0</v>
      </c>
      <c r="E1297" s="9">
        <v>1267</v>
      </c>
      <c r="F1297" s="9">
        <v>0.39293724257437307</v>
      </c>
      <c r="G1297" s="9">
        <v>-0.39293724257437307</v>
      </c>
      <c r="H1297" s="9">
        <v>-0.95560277242317926</v>
      </c>
      <c r="J1297" s="9">
        <v>94.163568773234203</v>
      </c>
      <c r="K1297" s="9">
        <v>1</v>
      </c>
    </row>
    <row r="1298" spans="1:11">
      <c r="A1298">
        <v>58</v>
      </c>
      <c r="B1298">
        <v>0</v>
      </c>
      <c r="C1298">
        <v>0</v>
      </c>
      <c r="E1298" s="9">
        <v>1268</v>
      </c>
      <c r="F1298" s="9">
        <v>0.35740511528764957</v>
      </c>
      <c r="G1298" s="9">
        <v>0.64259488471235038</v>
      </c>
      <c r="H1298" s="9">
        <v>1.5627570686681558</v>
      </c>
      <c r="J1298" s="9">
        <v>94.237918215613377</v>
      </c>
      <c r="K1298" s="9">
        <v>1</v>
      </c>
    </row>
    <row r="1299" spans="1:11">
      <c r="A1299">
        <v>38</v>
      </c>
      <c r="B1299">
        <v>0</v>
      </c>
      <c r="C1299">
        <v>1</v>
      </c>
      <c r="E1299" s="9">
        <v>1269</v>
      </c>
      <c r="F1299" s="9">
        <v>0.30653858661690869</v>
      </c>
      <c r="G1299" s="9">
        <v>-0.30653858661690869</v>
      </c>
      <c r="H1299" s="9">
        <v>-0.74548577097615476</v>
      </c>
      <c r="J1299" s="9">
        <v>94.312267657992564</v>
      </c>
      <c r="K1299" s="9">
        <v>1</v>
      </c>
    </row>
    <row r="1300" spans="1:11">
      <c r="A1300">
        <v>35</v>
      </c>
      <c r="B1300">
        <v>0</v>
      </c>
      <c r="C1300">
        <v>0</v>
      </c>
      <c r="E1300" s="9">
        <v>1270</v>
      </c>
      <c r="F1300" s="9">
        <v>0.37760284119035564</v>
      </c>
      <c r="G1300" s="9">
        <v>-0.37760284119035564</v>
      </c>
      <c r="H1300" s="9">
        <v>-0.91831031223281356</v>
      </c>
      <c r="J1300" s="9">
        <v>94.386617100371751</v>
      </c>
      <c r="K1300" s="9">
        <v>1</v>
      </c>
    </row>
    <row r="1301" spans="1:11">
      <c r="A1301">
        <v>28</v>
      </c>
      <c r="B1301">
        <v>0</v>
      </c>
      <c r="C1301">
        <v>0</v>
      </c>
      <c r="E1301" s="9">
        <v>1271</v>
      </c>
      <c r="F1301" s="9">
        <v>0.26857479707084081</v>
      </c>
      <c r="G1301" s="9">
        <v>-0.26857479707084081</v>
      </c>
      <c r="H1301" s="9">
        <v>-0.65315982522402605</v>
      </c>
      <c r="J1301" s="9">
        <v>94.460966542750924</v>
      </c>
      <c r="K1301" s="9">
        <v>1</v>
      </c>
    </row>
    <row r="1302" spans="1:11">
      <c r="A1302">
        <v>37</v>
      </c>
      <c r="B1302">
        <v>0</v>
      </c>
      <c r="C1302">
        <v>0</v>
      </c>
      <c r="E1302" s="9">
        <v>1272</v>
      </c>
      <c r="F1302" s="9">
        <v>0.11756325610226598</v>
      </c>
      <c r="G1302" s="9">
        <v>-0.11756325610226598</v>
      </c>
      <c r="H1302" s="9">
        <v>-0.28590767505362585</v>
      </c>
      <c r="J1302" s="9">
        <v>94.535315985130111</v>
      </c>
      <c r="K1302" s="9">
        <v>1</v>
      </c>
    </row>
    <row r="1303" spans="1:11">
      <c r="A1303">
        <v>50</v>
      </c>
      <c r="B1303">
        <v>1</v>
      </c>
      <c r="C1303">
        <v>0</v>
      </c>
      <c r="E1303" s="9">
        <v>1273</v>
      </c>
      <c r="F1303" s="9">
        <v>3.1164600144801602E-2</v>
      </c>
      <c r="G1303" s="9">
        <v>-3.1164600144801602E-2</v>
      </c>
      <c r="H1303" s="9">
        <v>-7.5790673606601286E-2</v>
      </c>
      <c r="J1303" s="9">
        <v>94.609665427509299</v>
      </c>
      <c r="K1303" s="9">
        <v>1</v>
      </c>
    </row>
    <row r="1304" spans="1:11">
      <c r="A1304">
        <v>54</v>
      </c>
      <c r="B1304">
        <v>0</v>
      </c>
      <c r="C1304">
        <v>0</v>
      </c>
      <c r="E1304" s="9">
        <v>1274</v>
      </c>
      <c r="F1304" s="9">
        <v>0.38405421075269214</v>
      </c>
      <c r="G1304" s="9">
        <v>0.61594578924730792</v>
      </c>
      <c r="H1304" s="9">
        <v>1.497947865696909</v>
      </c>
      <c r="J1304" s="9">
        <v>94.684014869888472</v>
      </c>
      <c r="K1304" s="9">
        <v>1</v>
      </c>
    </row>
    <row r="1305" spans="1:11">
      <c r="A1305">
        <v>23</v>
      </c>
      <c r="B1305">
        <v>1</v>
      </c>
      <c r="C1305">
        <v>1</v>
      </c>
      <c r="E1305" s="9">
        <v>1275</v>
      </c>
      <c r="F1305" s="9">
        <v>4.8930663788163353E-2</v>
      </c>
      <c r="G1305" s="9">
        <v>-4.8930663788163353E-2</v>
      </c>
      <c r="H1305" s="9">
        <v>-0.11899680892076604</v>
      </c>
      <c r="J1305" s="9">
        <v>94.758364312267659</v>
      </c>
      <c r="K1305" s="9">
        <v>1</v>
      </c>
    </row>
    <row r="1306" spans="1:11">
      <c r="A1306">
        <v>30</v>
      </c>
      <c r="B1306">
        <v>0</v>
      </c>
      <c r="C1306">
        <v>0</v>
      </c>
      <c r="E1306" s="9">
        <v>1276</v>
      </c>
      <c r="F1306" s="9">
        <v>0.19751054249739386</v>
      </c>
      <c r="G1306" s="9">
        <v>-0.19751054249739386</v>
      </c>
      <c r="H1306" s="9">
        <v>-0.48033528396736724</v>
      </c>
      <c r="J1306" s="9">
        <v>94.832713754646846</v>
      </c>
      <c r="K1306" s="9">
        <v>1</v>
      </c>
    </row>
    <row r="1307" spans="1:11">
      <c r="A1307">
        <v>42</v>
      </c>
      <c r="B1307">
        <v>1</v>
      </c>
      <c r="C1307">
        <v>0</v>
      </c>
      <c r="E1307" s="9">
        <v>1277</v>
      </c>
      <c r="F1307" s="9">
        <v>0.35740511528764957</v>
      </c>
      <c r="G1307" s="9">
        <v>0.64259488471235038</v>
      </c>
      <c r="H1307" s="9">
        <v>1.5627570686681558</v>
      </c>
      <c r="J1307" s="9">
        <v>94.907063197026019</v>
      </c>
      <c r="K1307" s="9">
        <v>1</v>
      </c>
    </row>
    <row r="1308" spans="1:11">
      <c r="A1308">
        <v>48</v>
      </c>
      <c r="B1308">
        <v>0</v>
      </c>
      <c r="C1308">
        <v>0</v>
      </c>
      <c r="E1308" s="9">
        <v>1278</v>
      </c>
      <c r="F1308" s="9">
        <v>0.39293724257437307</v>
      </c>
      <c r="G1308" s="9">
        <v>-0.39293724257437307</v>
      </c>
      <c r="H1308" s="9">
        <v>-0.95560277242317926</v>
      </c>
      <c r="J1308" s="9">
        <v>94.981412639405207</v>
      </c>
      <c r="K1308" s="9">
        <v>1</v>
      </c>
    </row>
    <row r="1309" spans="1:11">
      <c r="A1309">
        <v>36</v>
      </c>
      <c r="B1309">
        <v>1</v>
      </c>
      <c r="C1309">
        <v>0</v>
      </c>
      <c r="E1309" s="9">
        <v>1279</v>
      </c>
      <c r="F1309" s="9">
        <v>0.41958633803941564</v>
      </c>
      <c r="G1309" s="9">
        <v>0.58041366196058441</v>
      </c>
      <c r="H1309" s="9">
        <v>1.4115355950685795</v>
      </c>
      <c r="J1309" s="9">
        <v>95.05576208178438</v>
      </c>
      <c r="K1309" s="9">
        <v>1</v>
      </c>
    </row>
    <row r="1310" spans="1:11">
      <c r="A1310">
        <v>53</v>
      </c>
      <c r="B1310">
        <v>1</v>
      </c>
      <c r="C1310">
        <v>0</v>
      </c>
      <c r="E1310" s="9">
        <v>1280</v>
      </c>
      <c r="F1310" s="9">
        <v>0.13776098200497211</v>
      </c>
      <c r="G1310" s="9">
        <v>0.86223901799502789</v>
      </c>
      <c r="H1310" s="9">
        <v>2.096920084971416</v>
      </c>
      <c r="J1310" s="9">
        <v>95.130111524163567</v>
      </c>
      <c r="K1310" s="9">
        <v>1</v>
      </c>
    </row>
    <row r="1311" spans="1:11">
      <c r="A1311">
        <v>54</v>
      </c>
      <c r="B1311">
        <v>1</v>
      </c>
      <c r="C1311">
        <v>0</v>
      </c>
      <c r="E1311" s="9">
        <v>1281</v>
      </c>
      <c r="F1311" s="9">
        <v>0.23547433204346169</v>
      </c>
      <c r="G1311" s="9">
        <v>-0.23547433204346169</v>
      </c>
      <c r="H1311" s="9">
        <v>-0.57266122971949573</v>
      </c>
      <c r="J1311" s="9">
        <v>95.204460966542754</v>
      </c>
      <c r="K1311" s="9">
        <v>1</v>
      </c>
    </row>
    <row r="1312" spans="1:11">
      <c r="A1312">
        <v>44</v>
      </c>
      <c r="B1312">
        <v>0</v>
      </c>
      <c r="C1312">
        <v>1</v>
      </c>
      <c r="E1312" s="9">
        <v>1282</v>
      </c>
      <c r="F1312" s="9">
        <v>0.41070330621773482</v>
      </c>
      <c r="G1312" s="9">
        <v>-0.41070330621773482</v>
      </c>
      <c r="H1312" s="9">
        <v>-0.9988089077373441</v>
      </c>
      <c r="J1312" s="9">
        <v>95.278810408921927</v>
      </c>
      <c r="K1312" s="9">
        <v>1</v>
      </c>
    </row>
    <row r="1313" spans="1:11">
      <c r="A1313">
        <v>54</v>
      </c>
      <c r="B1313">
        <v>1</v>
      </c>
      <c r="C1313">
        <v>0</v>
      </c>
      <c r="E1313" s="9">
        <v>1283</v>
      </c>
      <c r="F1313" s="9">
        <v>2.2281568323120782E-2</v>
      </c>
      <c r="G1313" s="9">
        <v>-2.2281568323120782E-2</v>
      </c>
      <c r="H1313" s="9">
        <v>-5.4187605949519053E-2</v>
      </c>
      <c r="J1313" s="9">
        <v>95.353159851301115</v>
      </c>
      <c r="K1313" s="9">
        <v>1</v>
      </c>
    </row>
    <row r="1314" spans="1:11">
      <c r="A1314">
        <v>55</v>
      </c>
      <c r="B1314">
        <v>0</v>
      </c>
      <c r="C1314">
        <v>0</v>
      </c>
      <c r="E1314" s="9">
        <v>1284</v>
      </c>
      <c r="F1314" s="9">
        <v>0.38405421075269214</v>
      </c>
      <c r="G1314" s="9">
        <v>0.61594578924730792</v>
      </c>
      <c r="H1314" s="9">
        <v>1.497947865696909</v>
      </c>
      <c r="J1314" s="9">
        <v>95.427509293680302</v>
      </c>
      <c r="K1314" s="9">
        <v>1</v>
      </c>
    </row>
    <row r="1315" spans="1:11">
      <c r="A1315">
        <v>47</v>
      </c>
      <c r="B1315">
        <v>1</v>
      </c>
      <c r="C1315">
        <v>0</v>
      </c>
      <c r="E1315" s="9">
        <v>1285</v>
      </c>
      <c r="F1315" s="9">
        <v>0.25969176524915999</v>
      </c>
      <c r="G1315" s="9">
        <v>-0.25969176524915999</v>
      </c>
      <c r="H1315" s="9">
        <v>-0.63155675756694385</v>
      </c>
      <c r="J1315" s="9">
        <v>95.501858736059475</v>
      </c>
      <c r="K1315" s="9">
        <v>1</v>
      </c>
    </row>
    <row r="1316" spans="1:11">
      <c r="A1316">
        <v>30</v>
      </c>
      <c r="B1316">
        <v>1</v>
      </c>
      <c r="C1316">
        <v>0</v>
      </c>
      <c r="E1316" s="9">
        <v>1286</v>
      </c>
      <c r="F1316" s="9">
        <v>0.20639357431907474</v>
      </c>
      <c r="G1316" s="9">
        <v>-0.20639357431907474</v>
      </c>
      <c r="H1316" s="9">
        <v>-0.50193835162444955</v>
      </c>
      <c r="J1316" s="9">
        <v>95.576208178438662</v>
      </c>
      <c r="K1316" s="9">
        <v>1</v>
      </c>
    </row>
    <row r="1317" spans="1:11">
      <c r="A1317">
        <v>53</v>
      </c>
      <c r="B1317">
        <v>0</v>
      </c>
      <c r="C1317">
        <v>0</v>
      </c>
      <c r="E1317" s="9">
        <v>1287</v>
      </c>
      <c r="F1317" s="9">
        <v>0.12644628792394691</v>
      </c>
      <c r="G1317" s="9">
        <v>-0.12644628792394691</v>
      </c>
      <c r="H1317" s="9">
        <v>-0.30751074271070838</v>
      </c>
      <c r="J1317" s="9">
        <v>95.65055762081785</v>
      </c>
      <c r="K1317" s="9">
        <v>1</v>
      </c>
    </row>
    <row r="1318" spans="1:11">
      <c r="A1318">
        <v>26</v>
      </c>
      <c r="B1318">
        <v>0</v>
      </c>
      <c r="C1318">
        <v>1</v>
      </c>
      <c r="E1318" s="9">
        <v>1288</v>
      </c>
      <c r="F1318" s="9">
        <v>0.15309538338898948</v>
      </c>
      <c r="G1318" s="9">
        <v>-0.15309538338898948</v>
      </c>
      <c r="H1318" s="9">
        <v>-0.37231994568195537</v>
      </c>
      <c r="J1318" s="9">
        <v>95.724907063197023</v>
      </c>
      <c r="K1318" s="9">
        <v>1</v>
      </c>
    </row>
    <row r="1319" spans="1:11">
      <c r="A1319">
        <v>32</v>
      </c>
      <c r="B1319">
        <v>0</v>
      </c>
      <c r="C1319">
        <v>0</v>
      </c>
      <c r="E1319" s="9">
        <v>1289</v>
      </c>
      <c r="F1319" s="9">
        <v>8.4462791074886856E-2</v>
      </c>
      <c r="G1319" s="9">
        <v>-8.4462791074886856E-2</v>
      </c>
      <c r="H1319" s="9">
        <v>-0.20540907954909554</v>
      </c>
      <c r="J1319" s="9">
        <v>95.79925650557621</v>
      </c>
      <c r="K1319" s="9">
        <v>1</v>
      </c>
    </row>
    <row r="1320" spans="1:11">
      <c r="A1320">
        <v>41</v>
      </c>
      <c r="B1320">
        <v>0</v>
      </c>
      <c r="C1320">
        <v>0</v>
      </c>
      <c r="E1320" s="9">
        <v>1290</v>
      </c>
      <c r="F1320" s="9">
        <v>0.28634086071420256</v>
      </c>
      <c r="G1320" s="9">
        <v>0.71365913928579738</v>
      </c>
      <c r="H1320" s="9">
        <v>1.7355816099248147</v>
      </c>
      <c r="J1320" s="9">
        <v>95.873605947955397</v>
      </c>
      <c r="K1320" s="9">
        <v>1</v>
      </c>
    </row>
    <row r="1321" spans="1:11">
      <c r="A1321">
        <v>34</v>
      </c>
      <c r="B1321">
        <v>1</v>
      </c>
      <c r="C1321">
        <v>1</v>
      </c>
      <c r="E1321" s="9">
        <v>1291</v>
      </c>
      <c r="F1321" s="9">
        <v>0.20882523657841906</v>
      </c>
      <c r="G1321" s="9">
        <v>-0.20882523657841906</v>
      </c>
      <c r="H1321" s="9">
        <v>-0.50785202674824859</v>
      </c>
      <c r="J1321" s="9">
        <v>95.94795539033457</v>
      </c>
      <c r="K1321" s="9">
        <v>1</v>
      </c>
    </row>
    <row r="1322" spans="1:11">
      <c r="A1322">
        <v>54</v>
      </c>
      <c r="B1322">
        <v>1</v>
      </c>
      <c r="C1322">
        <v>0</v>
      </c>
      <c r="E1322" s="9">
        <v>1292</v>
      </c>
      <c r="F1322" s="9">
        <v>0.29522389253588344</v>
      </c>
      <c r="G1322" s="9">
        <v>-0.29522389253588344</v>
      </c>
      <c r="H1322" s="9">
        <v>-0.7179690281952732</v>
      </c>
      <c r="J1322" s="9">
        <v>96.022304832713758</v>
      </c>
      <c r="K1322" s="9">
        <v>1</v>
      </c>
    </row>
    <row r="1323" spans="1:11">
      <c r="A1323">
        <v>25</v>
      </c>
      <c r="B1323">
        <v>0</v>
      </c>
      <c r="C1323">
        <v>0</v>
      </c>
      <c r="E1323" s="9">
        <v>1293</v>
      </c>
      <c r="F1323" s="9">
        <v>6.6696727431525105E-2</v>
      </c>
      <c r="G1323" s="9">
        <v>-6.6696727431525105E-2</v>
      </c>
      <c r="H1323" s="9">
        <v>-0.16220294423493078</v>
      </c>
      <c r="J1323" s="9">
        <v>96.096654275092931</v>
      </c>
      <c r="K1323" s="9">
        <v>1</v>
      </c>
    </row>
    <row r="1324" spans="1:11">
      <c r="A1324">
        <v>57</v>
      </c>
      <c r="B1324">
        <v>1</v>
      </c>
      <c r="C1324">
        <v>0</v>
      </c>
      <c r="E1324" s="9">
        <v>1294</v>
      </c>
      <c r="F1324" s="9">
        <v>4.0047631966482533E-2</v>
      </c>
      <c r="G1324" s="9">
        <v>-4.0047631966482533E-2</v>
      </c>
      <c r="H1324" s="9">
        <v>-9.7393741263683803E-2</v>
      </c>
      <c r="J1324" s="9">
        <v>96.171003717472118</v>
      </c>
      <c r="K1324" s="9">
        <v>1</v>
      </c>
    </row>
    <row r="1325" spans="1:11">
      <c r="A1325">
        <v>34</v>
      </c>
      <c r="B1325">
        <v>1</v>
      </c>
      <c r="C1325">
        <v>0</v>
      </c>
      <c r="E1325" s="9">
        <v>1295</v>
      </c>
      <c r="F1325" s="9">
        <v>0.21770826840009994</v>
      </c>
      <c r="G1325" s="9">
        <v>0.78229173159990006</v>
      </c>
      <c r="H1325" s="9">
        <v>1.9024924760576747</v>
      </c>
      <c r="J1325" s="9">
        <v>96.245353159851305</v>
      </c>
      <c r="K1325" s="9">
        <v>1</v>
      </c>
    </row>
    <row r="1326" spans="1:11">
      <c r="A1326">
        <v>35</v>
      </c>
      <c r="B1326">
        <v>1</v>
      </c>
      <c r="C1326">
        <v>0</v>
      </c>
      <c r="E1326" s="9">
        <v>1296</v>
      </c>
      <c r="F1326" s="9">
        <v>0.24435736386514256</v>
      </c>
      <c r="G1326" s="9">
        <v>-0.24435736386514256</v>
      </c>
      <c r="H1326" s="9">
        <v>-0.59426429737657815</v>
      </c>
      <c r="J1326" s="9">
        <v>96.319702602230478</v>
      </c>
      <c r="K1326" s="9">
        <v>1</v>
      </c>
    </row>
    <row r="1327" spans="1:11">
      <c r="A1327">
        <v>31</v>
      </c>
      <c r="B1327">
        <v>1</v>
      </c>
      <c r="C1327">
        <v>0</v>
      </c>
      <c r="E1327" s="9">
        <v>1297</v>
      </c>
      <c r="F1327" s="9">
        <v>0.30653858661690869</v>
      </c>
      <c r="G1327" s="9">
        <v>-0.30653858661690869</v>
      </c>
      <c r="H1327" s="9">
        <v>-0.74548577097615476</v>
      </c>
      <c r="J1327" s="9">
        <v>96.394052044609666</v>
      </c>
      <c r="K1327" s="9">
        <v>1</v>
      </c>
    </row>
    <row r="1328" spans="1:11">
      <c r="A1328">
        <v>29</v>
      </c>
      <c r="B1328">
        <v>1</v>
      </c>
      <c r="C1328">
        <v>1</v>
      </c>
      <c r="E1328" s="9">
        <v>1298</v>
      </c>
      <c r="F1328" s="9">
        <v>0.22659130022178081</v>
      </c>
      <c r="G1328" s="9">
        <v>-0.22659130022178081</v>
      </c>
      <c r="H1328" s="9">
        <v>-0.55105816206241331</v>
      </c>
      <c r="J1328" s="9">
        <v>96.468401486988853</v>
      </c>
      <c r="K1328" s="9">
        <v>1</v>
      </c>
    </row>
    <row r="1329" spans="1:11">
      <c r="A1329">
        <v>51</v>
      </c>
      <c r="B1329">
        <v>1</v>
      </c>
      <c r="C1329">
        <v>1</v>
      </c>
      <c r="E1329" s="9">
        <v>1299</v>
      </c>
      <c r="F1329" s="9">
        <v>0.17974447885403211</v>
      </c>
      <c r="G1329" s="9">
        <v>-0.17974447885403211</v>
      </c>
      <c r="H1329" s="9">
        <v>-0.43712914865320246</v>
      </c>
      <c r="J1329" s="9">
        <v>96.542750929368026</v>
      </c>
      <c r="K1329" s="9">
        <v>1</v>
      </c>
    </row>
    <row r="1330" spans="1:11">
      <c r="A1330">
        <v>28</v>
      </c>
      <c r="B1330">
        <v>0</v>
      </c>
      <c r="C1330">
        <v>0</v>
      </c>
      <c r="E1330" s="9">
        <v>1300</v>
      </c>
      <c r="F1330" s="9">
        <v>7.557975925320598E-2</v>
      </c>
      <c r="G1330" s="9">
        <v>-7.557975925320598E-2</v>
      </c>
      <c r="H1330" s="9">
        <v>-0.18380601189201315</v>
      </c>
      <c r="J1330" s="9">
        <v>96.617100371747213</v>
      </c>
      <c r="K1330" s="9">
        <v>1</v>
      </c>
    </row>
    <row r="1331" spans="1:11">
      <c r="A1331">
        <v>56</v>
      </c>
      <c r="B1331">
        <v>1</v>
      </c>
      <c r="C1331">
        <v>0</v>
      </c>
      <c r="E1331" s="9">
        <v>1301</v>
      </c>
      <c r="F1331" s="9">
        <v>0.41958633803941564</v>
      </c>
      <c r="G1331" s="9">
        <v>0.58041366196058441</v>
      </c>
      <c r="H1331" s="9">
        <v>1.4115355950685795</v>
      </c>
      <c r="J1331" s="9">
        <v>96.6914498141264</v>
      </c>
      <c r="K1331" s="9">
        <v>1</v>
      </c>
    </row>
    <row r="1332" spans="1:11">
      <c r="A1332">
        <v>28</v>
      </c>
      <c r="B1332">
        <v>1</v>
      </c>
      <c r="C1332">
        <v>1</v>
      </c>
      <c r="E1332" s="9">
        <v>1302</v>
      </c>
      <c r="F1332" s="9">
        <v>0.28877252297354694</v>
      </c>
      <c r="G1332" s="9">
        <v>-0.28877252297354694</v>
      </c>
      <c r="H1332" s="9">
        <v>-0.70227963566199003</v>
      </c>
      <c r="J1332" s="9">
        <v>96.765799256505574</v>
      </c>
      <c r="K1332" s="9">
        <v>1</v>
      </c>
    </row>
    <row r="1333" spans="1:11">
      <c r="A1333">
        <v>27</v>
      </c>
      <c r="B1333">
        <v>1</v>
      </c>
      <c r="C1333">
        <v>0</v>
      </c>
      <c r="E1333" s="9">
        <v>1303</v>
      </c>
      <c r="F1333" s="9">
        <v>0.25080873342747911</v>
      </c>
      <c r="G1333" s="9">
        <v>-0.25080873342747911</v>
      </c>
      <c r="H1333" s="9">
        <v>-0.60995368990986143</v>
      </c>
      <c r="J1333" s="9">
        <v>96.840148698884761</v>
      </c>
      <c r="K1333" s="9">
        <v>1</v>
      </c>
    </row>
    <row r="1334" spans="1:11">
      <c r="A1334">
        <v>25</v>
      </c>
      <c r="B1334">
        <v>1</v>
      </c>
      <c r="C1334">
        <v>0</v>
      </c>
      <c r="E1334" s="9">
        <v>1304</v>
      </c>
      <c r="F1334" s="9">
        <v>0.12887795018329123</v>
      </c>
      <c r="G1334" s="9">
        <v>-0.12887795018329123</v>
      </c>
      <c r="H1334" s="9">
        <v>-0.31342441783450742</v>
      </c>
      <c r="J1334" s="9">
        <v>96.914498141263934</v>
      </c>
      <c r="K1334" s="9">
        <v>1</v>
      </c>
    </row>
    <row r="1335" spans="1:11">
      <c r="A1335">
        <v>48</v>
      </c>
      <c r="B1335">
        <v>1</v>
      </c>
      <c r="C1335">
        <v>0</v>
      </c>
      <c r="E1335" s="9">
        <v>1305</v>
      </c>
      <c r="F1335" s="9">
        <v>0.30410692435756431</v>
      </c>
      <c r="G1335" s="9">
        <v>-0.30410692435756431</v>
      </c>
      <c r="H1335" s="9">
        <v>-0.73957209585235562</v>
      </c>
      <c r="J1335" s="9">
        <v>96.988847583643121</v>
      </c>
      <c r="K1335" s="9">
        <v>1</v>
      </c>
    </row>
    <row r="1336" spans="1:11">
      <c r="A1336">
        <v>22</v>
      </c>
      <c r="B1336">
        <v>0</v>
      </c>
      <c r="C1336">
        <v>1</v>
      </c>
      <c r="E1336" s="9">
        <v>1306</v>
      </c>
      <c r="F1336" s="9">
        <v>0.15309538338898948</v>
      </c>
      <c r="G1336" s="9">
        <v>-0.15309538338898948</v>
      </c>
      <c r="H1336" s="9">
        <v>-0.37231994568195537</v>
      </c>
      <c r="J1336" s="9">
        <v>97.063197026022308</v>
      </c>
      <c r="K1336" s="9">
        <v>1</v>
      </c>
    </row>
    <row r="1337" spans="1:11">
      <c r="A1337">
        <v>21</v>
      </c>
      <c r="B1337">
        <v>1</v>
      </c>
      <c r="C1337">
        <v>0</v>
      </c>
      <c r="E1337" s="9">
        <v>1307</v>
      </c>
      <c r="F1337" s="9">
        <v>0.14421235156730861</v>
      </c>
      <c r="G1337" s="9">
        <v>-0.14421235156730861</v>
      </c>
      <c r="H1337" s="9">
        <v>-0.350716878024873</v>
      </c>
      <c r="J1337" s="9">
        <v>97.137546468401482</v>
      </c>
      <c r="K1337" s="9">
        <v>1</v>
      </c>
    </row>
    <row r="1338" spans="1:11">
      <c r="A1338">
        <v>28</v>
      </c>
      <c r="B1338">
        <v>0</v>
      </c>
      <c r="C1338">
        <v>0</v>
      </c>
      <c r="E1338" s="9">
        <v>1308</v>
      </c>
      <c r="F1338" s="9">
        <v>0.16441007747001474</v>
      </c>
      <c r="G1338" s="9">
        <v>0.83558992252998521</v>
      </c>
      <c r="H1338" s="9">
        <v>2.0321108820001688</v>
      </c>
      <c r="J1338" s="9">
        <v>97.211895910780669</v>
      </c>
      <c r="K1338" s="9">
        <v>1</v>
      </c>
    </row>
    <row r="1339" spans="1:11">
      <c r="A1339">
        <v>22</v>
      </c>
      <c r="B1339">
        <v>1</v>
      </c>
      <c r="C1339">
        <v>0</v>
      </c>
      <c r="E1339" s="9">
        <v>1309</v>
      </c>
      <c r="F1339" s="9">
        <v>0.14421235156730861</v>
      </c>
      <c r="G1339" s="9">
        <v>-0.14421235156730861</v>
      </c>
      <c r="H1339" s="9">
        <v>-0.350716878024873</v>
      </c>
      <c r="J1339" s="9">
        <v>97.286245353159856</v>
      </c>
      <c r="K1339" s="9">
        <v>1</v>
      </c>
    </row>
    <row r="1340" spans="1:11">
      <c r="A1340">
        <v>42</v>
      </c>
      <c r="B1340">
        <v>1</v>
      </c>
      <c r="C1340">
        <v>1</v>
      </c>
      <c r="E1340" s="9">
        <v>1310</v>
      </c>
      <c r="F1340" s="9">
        <v>6.6696727431525105E-2</v>
      </c>
      <c r="G1340" s="9">
        <v>-6.6696727431525105E-2</v>
      </c>
      <c r="H1340" s="9">
        <v>-0.16220294423493078</v>
      </c>
      <c r="J1340" s="9">
        <v>97.360594795539029</v>
      </c>
      <c r="K1340" s="9">
        <v>1</v>
      </c>
    </row>
    <row r="1341" spans="1:11">
      <c r="A1341">
        <v>56</v>
      </c>
      <c r="B1341">
        <v>1</v>
      </c>
      <c r="C1341">
        <v>1</v>
      </c>
      <c r="E1341" s="9">
        <v>1311</v>
      </c>
      <c r="F1341" s="9">
        <v>0.20639357431907474</v>
      </c>
      <c r="G1341" s="9">
        <v>-0.20639357431907474</v>
      </c>
      <c r="H1341" s="9">
        <v>-0.50193835162444955</v>
      </c>
      <c r="J1341" s="9">
        <v>97.434944237918216</v>
      </c>
      <c r="K1341" s="9">
        <v>1</v>
      </c>
    </row>
    <row r="1342" spans="1:11">
      <c r="A1342">
        <v>25</v>
      </c>
      <c r="B1342">
        <v>0</v>
      </c>
      <c r="C1342">
        <v>1</v>
      </c>
      <c r="E1342" s="9">
        <v>1312</v>
      </c>
      <c r="F1342" s="9">
        <v>0.35740511528764957</v>
      </c>
      <c r="G1342" s="9">
        <v>-0.35740511528764957</v>
      </c>
      <c r="H1342" s="9">
        <v>-0.8691905017948498</v>
      </c>
      <c r="J1342" s="9">
        <v>97.509293680297404</v>
      </c>
      <c r="K1342" s="9">
        <v>1</v>
      </c>
    </row>
    <row r="1343" spans="1:11">
      <c r="A1343">
        <v>50</v>
      </c>
      <c r="B1343">
        <v>1</v>
      </c>
      <c r="C1343">
        <v>1</v>
      </c>
      <c r="E1343" s="9">
        <v>1313</v>
      </c>
      <c r="F1343" s="9">
        <v>8.4462791074886856E-2</v>
      </c>
      <c r="G1343" s="9">
        <v>-8.4462791074886856E-2</v>
      </c>
      <c r="H1343" s="9">
        <v>-0.20540907954909554</v>
      </c>
      <c r="J1343" s="9">
        <v>97.583643122676577</v>
      </c>
      <c r="K1343" s="9">
        <v>1</v>
      </c>
    </row>
    <row r="1344" spans="1:11">
      <c r="A1344">
        <v>35</v>
      </c>
      <c r="B1344">
        <v>1</v>
      </c>
      <c r="C1344">
        <v>1</v>
      </c>
      <c r="E1344" s="9">
        <v>1314</v>
      </c>
      <c r="F1344" s="9">
        <v>0.32430465026027044</v>
      </c>
      <c r="G1344" s="9">
        <v>0.67569534973972956</v>
      </c>
      <c r="H1344" s="9">
        <v>1.6432556641726863</v>
      </c>
      <c r="J1344" s="9">
        <v>97.657992565055764</v>
      </c>
      <c r="K1344" s="9">
        <v>1</v>
      </c>
    </row>
    <row r="1345" spans="1:11">
      <c r="A1345">
        <v>46</v>
      </c>
      <c r="B1345">
        <v>0</v>
      </c>
      <c r="C1345">
        <v>0</v>
      </c>
      <c r="E1345" s="9">
        <v>1315</v>
      </c>
      <c r="F1345" s="9">
        <v>0.27100645933018519</v>
      </c>
      <c r="G1345" s="9">
        <v>-0.27100645933018519</v>
      </c>
      <c r="H1345" s="9">
        <v>-0.65907350034782519</v>
      </c>
      <c r="J1345" s="9">
        <v>97.732342007434937</v>
      </c>
      <c r="K1345" s="9">
        <v>1</v>
      </c>
    </row>
    <row r="1346" spans="1:11">
      <c r="A1346">
        <v>42</v>
      </c>
      <c r="B1346">
        <v>0</v>
      </c>
      <c r="C1346">
        <v>0</v>
      </c>
      <c r="E1346" s="9">
        <v>1316</v>
      </c>
      <c r="F1346" s="9">
        <v>0.19105917293505736</v>
      </c>
      <c r="G1346" s="9">
        <v>-0.19105917293505736</v>
      </c>
      <c r="H1346" s="9">
        <v>-0.46464589143408402</v>
      </c>
      <c r="J1346" s="9">
        <v>97.806691449814124</v>
      </c>
      <c r="K1346" s="9">
        <v>1</v>
      </c>
    </row>
    <row r="1347" spans="1:11">
      <c r="A1347">
        <v>32</v>
      </c>
      <c r="B1347">
        <v>1</v>
      </c>
      <c r="C1347">
        <v>0</v>
      </c>
      <c r="E1347" s="9">
        <v>1317</v>
      </c>
      <c r="F1347" s="9">
        <v>0.32187298800092606</v>
      </c>
      <c r="G1347" s="9">
        <v>0.67812701199907388</v>
      </c>
      <c r="H1347" s="9">
        <v>1.6491693392964852</v>
      </c>
      <c r="J1347" s="9">
        <v>97.881040892193312</v>
      </c>
      <c r="K1347" s="9">
        <v>1</v>
      </c>
    </row>
    <row r="1348" spans="1:11">
      <c r="A1348">
        <v>36</v>
      </c>
      <c r="B1348">
        <v>1</v>
      </c>
      <c r="C1348">
        <v>0</v>
      </c>
      <c r="E1348" s="9">
        <v>1318</v>
      </c>
      <c r="F1348" s="9">
        <v>0.14421235156730861</v>
      </c>
      <c r="G1348" s="9">
        <v>-0.14421235156730861</v>
      </c>
      <c r="H1348" s="9">
        <v>-0.350716878024873</v>
      </c>
      <c r="J1348" s="9">
        <v>97.955390334572485</v>
      </c>
      <c r="K1348" s="9">
        <v>1</v>
      </c>
    </row>
    <row r="1349" spans="1:11">
      <c r="A1349">
        <v>47</v>
      </c>
      <c r="B1349">
        <v>1</v>
      </c>
      <c r="C1349">
        <v>0</v>
      </c>
      <c r="E1349" s="9">
        <v>1319</v>
      </c>
      <c r="F1349" s="9">
        <v>0.33318768208195126</v>
      </c>
      <c r="G1349" s="9">
        <v>-0.33318768208195126</v>
      </c>
      <c r="H1349" s="9">
        <v>-0.81029497394740169</v>
      </c>
      <c r="J1349" s="9">
        <v>98.029739776951672</v>
      </c>
      <c r="K1349" s="9">
        <v>1</v>
      </c>
    </row>
    <row r="1350" spans="1:11">
      <c r="E1350" s="9">
        <v>1320</v>
      </c>
      <c r="F1350" s="9">
        <v>0.11756325610226598</v>
      </c>
      <c r="G1350" s="9">
        <v>-0.11756325610226598</v>
      </c>
      <c r="H1350" s="9">
        <v>-0.28590767505362585</v>
      </c>
      <c r="J1350" s="9">
        <v>98.104089219330859</v>
      </c>
      <c r="K1350" s="9">
        <v>1</v>
      </c>
    </row>
    <row r="1351" spans="1:11">
      <c r="E1351" s="9">
        <v>1321</v>
      </c>
      <c r="F1351" s="9">
        <v>0.32187298800092606</v>
      </c>
      <c r="G1351" s="9">
        <v>-0.32187298800092606</v>
      </c>
      <c r="H1351" s="9">
        <v>-0.78277823116652034</v>
      </c>
      <c r="J1351" s="9">
        <v>98.178438661710032</v>
      </c>
      <c r="K1351" s="9">
        <v>1</v>
      </c>
    </row>
    <row r="1352" spans="1:11">
      <c r="E1352" s="9">
        <v>1322</v>
      </c>
      <c r="F1352" s="9">
        <v>0.31298995617924519</v>
      </c>
      <c r="G1352" s="9">
        <v>-0.31298995617924519</v>
      </c>
      <c r="H1352" s="9">
        <v>-0.76117516350943792</v>
      </c>
      <c r="J1352" s="9">
        <v>98.25278810408922</v>
      </c>
      <c r="K1352" s="9">
        <v>1</v>
      </c>
    </row>
    <row r="1353" spans="1:11">
      <c r="E1353" s="9">
        <v>1323</v>
      </c>
      <c r="F1353" s="9">
        <v>0.34852208346596869</v>
      </c>
      <c r="G1353" s="9">
        <v>-0.34852208346596869</v>
      </c>
      <c r="H1353" s="9">
        <v>-0.84758743413776749</v>
      </c>
      <c r="J1353" s="9">
        <v>98.327137546468407</v>
      </c>
      <c r="K1353" s="9">
        <v>1</v>
      </c>
    </row>
    <row r="1354" spans="1:11">
      <c r="E1354" s="9">
        <v>1324</v>
      </c>
      <c r="F1354" s="9">
        <v>0.36628814710933044</v>
      </c>
      <c r="G1354" s="9">
        <v>0.63371185289066956</v>
      </c>
      <c r="H1354" s="9">
        <v>1.5411540010110736</v>
      </c>
      <c r="J1354" s="9">
        <v>98.40148698884758</v>
      </c>
      <c r="K1354" s="9">
        <v>1</v>
      </c>
    </row>
    <row r="1355" spans="1:11">
      <c r="E1355" s="9">
        <v>1325</v>
      </c>
      <c r="F1355" s="9">
        <v>0.17086144703235123</v>
      </c>
      <c r="G1355" s="9">
        <v>0.82913855296764871</v>
      </c>
      <c r="H1355" s="9">
        <v>2.0164214894668855</v>
      </c>
      <c r="J1355" s="9">
        <v>98.475836431226767</v>
      </c>
      <c r="K1355" s="9">
        <v>1</v>
      </c>
    </row>
    <row r="1356" spans="1:11">
      <c r="E1356" s="9">
        <v>1326</v>
      </c>
      <c r="F1356" s="9">
        <v>0.30653858661690869</v>
      </c>
      <c r="G1356" s="9">
        <v>-0.30653858661690869</v>
      </c>
      <c r="H1356" s="9">
        <v>-0.74548577097615476</v>
      </c>
      <c r="J1356" s="9">
        <v>98.550185873605955</v>
      </c>
      <c r="K1356" s="9">
        <v>1</v>
      </c>
    </row>
    <row r="1357" spans="1:11">
      <c r="E1357" s="9">
        <v>1327</v>
      </c>
      <c r="F1357" s="9">
        <v>0.12644628792394691</v>
      </c>
      <c r="G1357" s="9">
        <v>-0.12644628792394691</v>
      </c>
      <c r="H1357" s="9">
        <v>-0.30751074271070838</v>
      </c>
      <c r="J1357" s="9">
        <v>98.624535315985128</v>
      </c>
      <c r="K1357" s="9">
        <v>1</v>
      </c>
    </row>
    <row r="1358" spans="1:11">
      <c r="E1358" s="9">
        <v>1328</v>
      </c>
      <c r="F1358" s="9">
        <v>0.37517117893101132</v>
      </c>
      <c r="G1358" s="9">
        <v>0.62482882106898874</v>
      </c>
      <c r="H1358" s="9">
        <v>1.5195509333539912</v>
      </c>
      <c r="J1358" s="9">
        <v>98.698884758364315</v>
      </c>
      <c r="K1358" s="9">
        <v>1</v>
      </c>
    </row>
    <row r="1359" spans="1:11">
      <c r="E1359" s="9">
        <v>1329</v>
      </c>
      <c r="F1359" s="9">
        <v>0.38405421075269214</v>
      </c>
      <c r="G1359" s="9">
        <v>-0.38405421075269214</v>
      </c>
      <c r="H1359" s="9">
        <v>-0.93399970476609684</v>
      </c>
      <c r="J1359" s="9">
        <v>98.773234200743488</v>
      </c>
      <c r="K1359" s="9">
        <v>1</v>
      </c>
    </row>
    <row r="1360" spans="1:11">
      <c r="E1360" s="9">
        <v>1330</v>
      </c>
      <c r="F1360" s="9">
        <v>0.40182027439605389</v>
      </c>
      <c r="G1360" s="9">
        <v>-0.40182027439605389</v>
      </c>
      <c r="H1360" s="9">
        <v>-0.97720584008026157</v>
      </c>
      <c r="J1360" s="9">
        <v>98.847583643122675</v>
      </c>
      <c r="K1360" s="9">
        <v>1</v>
      </c>
    </row>
    <row r="1361" spans="5:11">
      <c r="E1361" s="9">
        <v>1331</v>
      </c>
      <c r="F1361" s="9">
        <v>0.19751054249739386</v>
      </c>
      <c r="G1361" s="9">
        <v>-0.19751054249739386</v>
      </c>
      <c r="H1361" s="9">
        <v>-0.48033528396736724</v>
      </c>
      <c r="J1361" s="9">
        <v>98.921933085501863</v>
      </c>
      <c r="K1361" s="9">
        <v>1</v>
      </c>
    </row>
    <row r="1362" spans="5:11">
      <c r="E1362" s="9">
        <v>1332</v>
      </c>
      <c r="F1362" s="9">
        <v>0.35983677754699395</v>
      </c>
      <c r="G1362" s="9">
        <v>0.64016322245300605</v>
      </c>
      <c r="H1362" s="9">
        <v>1.5568433935443566</v>
      </c>
      <c r="J1362" s="9">
        <v>98.996282527881036</v>
      </c>
      <c r="K1362" s="9">
        <v>1</v>
      </c>
    </row>
    <row r="1363" spans="5:11">
      <c r="E1363" s="9">
        <v>1333</v>
      </c>
      <c r="F1363" s="9">
        <v>0.43735240168277739</v>
      </c>
      <c r="G1363" s="9">
        <v>-0.43735240168277739</v>
      </c>
      <c r="H1363" s="9">
        <v>-1.0636181107085911</v>
      </c>
      <c r="J1363" s="9">
        <v>99.070631970260223</v>
      </c>
      <c r="K1363" s="9">
        <v>1</v>
      </c>
    </row>
    <row r="1364" spans="5:11">
      <c r="E1364" s="9">
        <v>1334</v>
      </c>
      <c r="F1364" s="9">
        <v>0.30653858661690869</v>
      </c>
      <c r="G1364" s="9">
        <v>-0.30653858661690869</v>
      </c>
      <c r="H1364" s="9">
        <v>-0.74548577097615476</v>
      </c>
      <c r="J1364" s="9">
        <v>99.14498141263941</v>
      </c>
      <c r="K1364" s="9">
        <v>1</v>
      </c>
    </row>
    <row r="1365" spans="5:11">
      <c r="E1365" s="9">
        <v>1335</v>
      </c>
      <c r="F1365" s="9">
        <v>0.42846936986109657</v>
      </c>
      <c r="G1365" s="9">
        <v>-0.42846936986109657</v>
      </c>
      <c r="H1365" s="9">
        <v>-1.0420150430515087</v>
      </c>
      <c r="J1365" s="9">
        <v>99.219330855018583</v>
      </c>
      <c r="K1365" s="9">
        <v>1</v>
      </c>
    </row>
    <row r="1366" spans="5:11">
      <c r="E1366" s="9">
        <v>1336</v>
      </c>
      <c r="F1366" s="9">
        <v>0.25080873342747911</v>
      </c>
      <c r="G1366" s="9">
        <v>0.74919126657252089</v>
      </c>
      <c r="H1366" s="9">
        <v>1.8219938805531442</v>
      </c>
      <c r="J1366" s="9">
        <v>99.293680297397771</v>
      </c>
      <c r="K1366" s="9">
        <v>1</v>
      </c>
    </row>
    <row r="1367" spans="5:11">
      <c r="E1367" s="9">
        <v>1337</v>
      </c>
      <c r="F1367" s="9">
        <v>0.12644628792394691</v>
      </c>
      <c r="G1367" s="9">
        <v>0.87355371207605303</v>
      </c>
      <c r="H1367" s="9">
        <v>2.1244368277522971</v>
      </c>
      <c r="J1367" s="9">
        <v>99.368029739776958</v>
      </c>
      <c r="K1367" s="9">
        <v>1</v>
      </c>
    </row>
    <row r="1368" spans="5:11">
      <c r="E1368" s="9">
        <v>1338</v>
      </c>
      <c r="F1368" s="9">
        <v>0.33318768208195126</v>
      </c>
      <c r="G1368" s="9">
        <v>0.66681231791804874</v>
      </c>
      <c r="H1368" s="9">
        <v>1.6216525965156039</v>
      </c>
      <c r="J1368" s="9">
        <v>99.442379182156131</v>
      </c>
      <c r="K1368" s="9">
        <v>1</v>
      </c>
    </row>
    <row r="1369" spans="5:11">
      <c r="E1369" s="9">
        <v>1339</v>
      </c>
      <c r="F1369" s="9">
        <v>0.17974447885403211</v>
      </c>
      <c r="G1369" s="9">
        <v>0.82025552114596789</v>
      </c>
      <c r="H1369" s="9">
        <v>1.9948184218098033</v>
      </c>
      <c r="J1369" s="9">
        <v>99.516728624535318</v>
      </c>
      <c r="K1369" s="9">
        <v>1</v>
      </c>
    </row>
    <row r="1370" spans="5:11">
      <c r="E1370" s="9">
        <v>1340</v>
      </c>
      <c r="F1370" s="9">
        <v>0.31298995617924519</v>
      </c>
      <c r="G1370" s="9">
        <v>0.68701004382075481</v>
      </c>
      <c r="H1370" s="9">
        <v>1.6707724069535677</v>
      </c>
      <c r="J1370" s="9">
        <v>99.591078066914491</v>
      </c>
      <c r="K1370" s="9">
        <v>1</v>
      </c>
    </row>
    <row r="1371" spans="5:11">
      <c r="E1371" s="9">
        <v>1341</v>
      </c>
      <c r="F1371" s="9">
        <v>0.14664401382665299</v>
      </c>
      <c r="G1371" s="9">
        <v>-0.14664401382665299</v>
      </c>
      <c r="H1371" s="9">
        <v>-0.35663055314867215</v>
      </c>
      <c r="J1371" s="9">
        <v>99.665427509293679</v>
      </c>
      <c r="K1371" s="9">
        <v>1</v>
      </c>
    </row>
    <row r="1372" spans="5:11">
      <c r="E1372" s="9">
        <v>1342</v>
      </c>
      <c r="F1372" s="9">
        <v>0.18217614111337649</v>
      </c>
      <c r="G1372" s="9">
        <v>-0.18217614111337649</v>
      </c>
      <c r="H1372" s="9">
        <v>-0.44304282377700166</v>
      </c>
      <c r="J1372" s="9">
        <v>99.739776951672866</v>
      </c>
      <c r="K1372" s="9">
        <v>1</v>
      </c>
    </row>
    <row r="1373" spans="5:11">
      <c r="E1373" s="9">
        <v>1343</v>
      </c>
      <c r="F1373" s="9">
        <v>0.33963905164428781</v>
      </c>
      <c r="G1373" s="9">
        <v>-0.33963905164428781</v>
      </c>
      <c r="H1373" s="9">
        <v>-0.82598436648068507</v>
      </c>
      <c r="J1373" s="9">
        <v>99.814126394052039</v>
      </c>
      <c r="K1373" s="9">
        <v>1</v>
      </c>
    </row>
    <row r="1374" spans="5:11">
      <c r="E1374" s="9">
        <v>1344</v>
      </c>
      <c r="F1374" s="9">
        <v>0.30410692435756431</v>
      </c>
      <c r="G1374" s="9">
        <v>-0.30410692435756431</v>
      </c>
      <c r="H1374" s="9">
        <v>-0.73957209585235562</v>
      </c>
      <c r="J1374" s="9">
        <v>99.888475836431226</v>
      </c>
      <c r="K1374" s="9">
        <v>1</v>
      </c>
    </row>
    <row r="1375" spans="5:11" ht="15.75" thickBot="1">
      <c r="E1375" s="10">
        <v>1345</v>
      </c>
      <c r="F1375" s="10">
        <v>0.20639357431907474</v>
      </c>
      <c r="G1375" s="10">
        <v>-0.20639357431907474</v>
      </c>
      <c r="H1375" s="10">
        <v>-0.50193835162444955</v>
      </c>
      <c r="J1375" s="10">
        <v>99.962825278810413</v>
      </c>
      <c r="K1375" s="10">
        <v>1</v>
      </c>
    </row>
  </sheetData>
  <sortState xmlns:xlrd2="http://schemas.microsoft.com/office/spreadsheetml/2017/richdata2" ref="K31:K1375">
    <sortCondition ref="K3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741C-2383-4480-AD19-4EBA39542F90}">
  <dimension ref="A1:N1375"/>
  <sheetViews>
    <sheetView workbookViewId="0">
      <selection activeCell="H11" sqref="H11"/>
    </sheetView>
  </sheetViews>
  <sheetFormatPr defaultRowHeight="15"/>
  <cols>
    <col min="3" max="3" width="10.5703125" bestFit="1" customWidth="1"/>
    <col min="5" max="5" width="18" bestFit="1" customWidth="1"/>
    <col min="6" max="6" width="19.7109375" bestFit="1" customWidth="1"/>
    <col min="8" max="8" width="18.5703125" bestFit="1" customWidth="1"/>
  </cols>
  <sheetData>
    <row r="1" spans="1:10">
      <c r="B1" t="s">
        <v>172</v>
      </c>
    </row>
    <row r="2" spans="1:10">
      <c r="B2" t="s">
        <v>173</v>
      </c>
    </row>
    <row r="3" spans="1:10">
      <c r="C3">
        <v>320</v>
      </c>
    </row>
    <row r="4" spans="1:10">
      <c r="A4" t="s">
        <v>174</v>
      </c>
      <c r="B4" t="s">
        <v>175</v>
      </c>
      <c r="C4" t="s">
        <v>176</v>
      </c>
    </row>
    <row r="5" spans="1:10">
      <c r="A5">
        <v>33</v>
      </c>
      <c r="B5">
        <v>0</v>
      </c>
      <c r="C5">
        <v>0</v>
      </c>
    </row>
    <row r="6" spans="1:10">
      <c r="A6">
        <v>45</v>
      </c>
      <c r="B6">
        <v>1</v>
      </c>
      <c r="C6">
        <v>0</v>
      </c>
      <c r="E6" t="s">
        <v>92</v>
      </c>
    </row>
    <row r="7" spans="1:10" ht="15.75" thickBot="1">
      <c r="A7">
        <v>57</v>
      </c>
      <c r="B7">
        <v>0</v>
      </c>
      <c r="C7">
        <v>0</v>
      </c>
    </row>
    <row r="8" spans="1:10">
      <c r="A8">
        <v>32</v>
      </c>
      <c r="B8">
        <v>1</v>
      </c>
      <c r="C8">
        <v>0</v>
      </c>
      <c r="E8" s="12" t="s">
        <v>93</v>
      </c>
      <c r="F8" s="12"/>
    </row>
    <row r="9" spans="1:10">
      <c r="A9">
        <v>56</v>
      </c>
      <c r="B9">
        <v>0</v>
      </c>
      <c r="C9">
        <v>0</v>
      </c>
      <c r="E9" s="9" t="s">
        <v>94</v>
      </c>
      <c r="F9" s="9">
        <v>0.26108314795633536</v>
      </c>
    </row>
    <row r="10" spans="1:10">
      <c r="A10">
        <v>60</v>
      </c>
      <c r="B10">
        <v>1</v>
      </c>
      <c r="C10">
        <v>1</v>
      </c>
      <c r="E10" s="9" t="s">
        <v>95</v>
      </c>
      <c r="F10" s="9">
        <v>6.81644101467897E-2</v>
      </c>
    </row>
    <row r="11" spans="1:10">
      <c r="A11">
        <v>40</v>
      </c>
      <c r="B11">
        <v>0</v>
      </c>
      <c r="C11">
        <v>0</v>
      </c>
      <c r="E11" s="9" t="s">
        <v>96</v>
      </c>
      <c r="F11" s="9">
        <v>6.6775683485309503E-2</v>
      </c>
    </row>
    <row r="12" spans="1:10">
      <c r="A12">
        <v>55</v>
      </c>
      <c r="B12">
        <v>0</v>
      </c>
      <c r="C12">
        <v>0</v>
      </c>
      <c r="E12" s="9" t="s">
        <v>97</v>
      </c>
      <c r="F12" s="9">
        <v>0.41149936421940558</v>
      </c>
    </row>
    <row r="13" spans="1:10" ht="15.75" thickBot="1">
      <c r="A13">
        <v>27</v>
      </c>
      <c r="B13">
        <v>0</v>
      </c>
      <c r="C13">
        <v>0</v>
      </c>
      <c r="E13" s="10" t="s">
        <v>98</v>
      </c>
      <c r="F13" s="10">
        <v>1345</v>
      </c>
    </row>
    <row r="14" spans="1:10">
      <c r="A14">
        <v>48</v>
      </c>
      <c r="B14">
        <v>1</v>
      </c>
      <c r="C14">
        <v>0</v>
      </c>
    </row>
    <row r="15" spans="1:10" ht="15.75" thickBot="1">
      <c r="A15">
        <v>21</v>
      </c>
      <c r="B15">
        <v>0</v>
      </c>
      <c r="C15">
        <v>1</v>
      </c>
      <c r="E15" t="s">
        <v>99</v>
      </c>
    </row>
    <row r="16" spans="1:10">
      <c r="A16">
        <v>51</v>
      </c>
      <c r="B16">
        <v>1</v>
      </c>
      <c r="C16">
        <v>1</v>
      </c>
      <c r="E16" s="11"/>
      <c r="F16" s="11" t="s">
        <v>104</v>
      </c>
      <c r="G16" s="11" t="s">
        <v>105</v>
      </c>
      <c r="H16" s="11" t="s">
        <v>106</v>
      </c>
      <c r="I16" s="11" t="s">
        <v>107</v>
      </c>
      <c r="J16" s="11" t="s">
        <v>108</v>
      </c>
    </row>
    <row r="17" spans="1:14">
      <c r="A17">
        <v>48</v>
      </c>
      <c r="B17">
        <v>0</v>
      </c>
      <c r="C17">
        <v>0</v>
      </c>
      <c r="E17" s="9" t="s">
        <v>100</v>
      </c>
      <c r="F17" s="9">
        <v>2</v>
      </c>
      <c r="G17" s="9">
        <v>16.622993701224516</v>
      </c>
      <c r="H17" s="9">
        <v>8.311496850612258</v>
      </c>
      <c r="I17" s="9">
        <v>49.084108512855714</v>
      </c>
      <c r="J17" s="9">
        <v>0</v>
      </c>
    </row>
    <row r="18" spans="1:14">
      <c r="A18">
        <v>23</v>
      </c>
      <c r="B18">
        <v>0</v>
      </c>
      <c r="C18">
        <v>1</v>
      </c>
      <c r="E18" s="9" t="s">
        <v>101</v>
      </c>
      <c r="F18" s="9">
        <v>1342</v>
      </c>
      <c r="G18" s="9">
        <v>227.24317730249246</v>
      </c>
      <c r="H18" s="9">
        <v>0.169331726752975</v>
      </c>
      <c r="I18" s="9"/>
      <c r="J18" s="9"/>
    </row>
    <row r="19" spans="1:14" ht="15.75" thickBot="1">
      <c r="A19">
        <v>23</v>
      </c>
      <c r="B19">
        <v>1</v>
      </c>
      <c r="C19">
        <v>0</v>
      </c>
      <c r="E19" s="10" t="s">
        <v>102</v>
      </c>
      <c r="F19" s="10">
        <v>1344</v>
      </c>
      <c r="G19" s="10">
        <v>243.86617100371697</v>
      </c>
      <c r="H19" s="10"/>
      <c r="I19" s="10"/>
      <c r="J19" s="10"/>
      <c r="N19">
        <v>0.55500000000000005</v>
      </c>
    </row>
    <row r="20" spans="1:14" ht="15.75" thickBot="1">
      <c r="A20">
        <v>45</v>
      </c>
      <c r="B20">
        <v>1</v>
      </c>
      <c r="C20">
        <v>0</v>
      </c>
    </row>
    <row r="21" spans="1:14">
      <c r="A21">
        <v>29</v>
      </c>
      <c r="B21">
        <v>1</v>
      </c>
      <c r="C21">
        <v>0</v>
      </c>
      <c r="E21" s="11"/>
      <c r="F21" s="11" t="s">
        <v>109</v>
      </c>
      <c r="G21" s="11" t="s">
        <v>97</v>
      </c>
      <c r="H21" s="11" t="s">
        <v>110</v>
      </c>
      <c r="I21" s="11" t="s">
        <v>111</v>
      </c>
      <c r="J21" s="11" t="s">
        <v>112</v>
      </c>
      <c r="K21" s="11" t="s">
        <v>113</v>
      </c>
      <c r="L21" s="11" t="s">
        <v>114</v>
      </c>
      <c r="M21" s="11" t="s">
        <v>115</v>
      </c>
    </row>
    <row r="22" spans="1:14">
      <c r="A22">
        <v>25</v>
      </c>
      <c r="B22">
        <v>1</v>
      </c>
      <c r="C22">
        <v>0</v>
      </c>
      <c r="E22" s="9" t="s">
        <v>103</v>
      </c>
      <c r="F22" s="9">
        <v>0.5552634776239731</v>
      </c>
      <c r="G22" s="9">
        <v>4.0478074489866678E-2</v>
      </c>
      <c r="H22" s="9">
        <v>13.717635648972836</v>
      </c>
      <c r="I22" s="9">
        <v>3.562362787912715E-40</v>
      </c>
      <c r="J22" s="9">
        <v>0.4758562923495343</v>
      </c>
      <c r="K22" s="9">
        <v>0.6346706628984119</v>
      </c>
      <c r="L22" s="9">
        <v>0.4758562923495343</v>
      </c>
      <c r="M22" s="9">
        <v>0.6346706628984119</v>
      </c>
    </row>
    <row r="23" spans="1:14">
      <c r="A23">
        <v>48</v>
      </c>
      <c r="B23">
        <v>1</v>
      </c>
      <c r="C23">
        <v>0</v>
      </c>
      <c r="E23" s="9" t="s">
        <v>174</v>
      </c>
      <c r="F23" s="9">
        <v>-8.8830318216808722E-3</v>
      </c>
      <c r="G23" s="9">
        <v>9.401571007066281E-4</v>
      </c>
      <c r="H23" s="9">
        <v>-9.4484547476207208</v>
      </c>
      <c r="I23" s="9">
        <v>1.4718005538752632E-20</v>
      </c>
      <c r="J23" s="9">
        <v>-1.0727369281497041E-2</v>
      </c>
      <c r="K23" s="9">
        <v>-7.0386943618647021E-3</v>
      </c>
      <c r="L23" s="9">
        <v>-1.0727369281497041E-2</v>
      </c>
      <c r="M23" s="9">
        <v>-7.0386943618647021E-3</v>
      </c>
    </row>
    <row r="24" spans="1:14" ht="15.75" thickBot="1">
      <c r="A24">
        <v>38</v>
      </c>
      <c r="B24">
        <v>0</v>
      </c>
      <c r="C24">
        <v>0</v>
      </c>
      <c r="E24" s="10" t="s">
        <v>175</v>
      </c>
      <c r="F24" s="10">
        <v>6.8632592314102625E-2</v>
      </c>
      <c r="G24" s="10">
        <v>2.2444237610151435E-2</v>
      </c>
      <c r="H24" s="10">
        <v>3.0579159562568696</v>
      </c>
      <c r="I24" s="10">
        <v>2.2729112167169233E-3</v>
      </c>
      <c r="J24" s="10">
        <v>2.4602984762019373E-2</v>
      </c>
      <c r="K24" s="10">
        <v>0.11266219986618588</v>
      </c>
      <c r="L24" s="10">
        <v>2.4602984762019373E-2</v>
      </c>
      <c r="M24" s="10">
        <v>0.11266219986618588</v>
      </c>
    </row>
    <row r="25" spans="1:14">
      <c r="A25">
        <v>24</v>
      </c>
      <c r="B25">
        <v>1</v>
      </c>
      <c r="C25">
        <v>1</v>
      </c>
    </row>
    <row r="26" spans="1:14">
      <c r="A26">
        <v>31</v>
      </c>
      <c r="B26">
        <v>0</v>
      </c>
      <c r="C26">
        <v>0</v>
      </c>
    </row>
    <row r="27" spans="1:14">
      <c r="A27">
        <v>27</v>
      </c>
      <c r="B27">
        <v>1</v>
      </c>
      <c r="C27">
        <v>0</v>
      </c>
    </row>
    <row r="28" spans="1:14">
      <c r="A28">
        <v>38</v>
      </c>
      <c r="B28">
        <v>1</v>
      </c>
      <c r="C28">
        <v>1</v>
      </c>
      <c r="E28" t="s">
        <v>116</v>
      </c>
    </row>
    <row r="29" spans="1:14" ht="15.75" thickBot="1">
      <c r="A29">
        <v>51</v>
      </c>
      <c r="B29">
        <v>0</v>
      </c>
      <c r="C29">
        <v>0</v>
      </c>
    </row>
    <row r="30" spans="1:14">
      <c r="A30">
        <v>42</v>
      </c>
      <c r="B30">
        <v>1</v>
      </c>
      <c r="C30">
        <v>0</v>
      </c>
      <c r="E30" s="11" t="s">
        <v>117</v>
      </c>
      <c r="F30" s="11" t="s">
        <v>177</v>
      </c>
      <c r="G30" s="11" t="s">
        <v>119</v>
      </c>
      <c r="H30" s="11" t="s">
        <v>178</v>
      </c>
    </row>
    <row r="31" spans="1:14">
      <c r="A31">
        <v>21</v>
      </c>
      <c r="B31">
        <v>0</v>
      </c>
      <c r="C31">
        <v>0</v>
      </c>
      <c r="E31" s="9">
        <v>1</v>
      </c>
      <c r="F31" s="9">
        <v>0.26212342750850431</v>
      </c>
      <c r="G31" s="9">
        <v>-0.26212342750850431</v>
      </c>
      <c r="H31" s="9">
        <v>-0.63747043269074288</v>
      </c>
    </row>
    <row r="32" spans="1:14">
      <c r="A32">
        <v>32</v>
      </c>
      <c r="B32">
        <v>1</v>
      </c>
      <c r="C32">
        <v>0</v>
      </c>
      <c r="E32" s="9">
        <v>2</v>
      </c>
      <c r="F32" s="9">
        <v>0.22415963796243649</v>
      </c>
      <c r="G32" s="9">
        <v>-0.22415963796243649</v>
      </c>
      <c r="H32" s="9">
        <v>-0.54514448693861439</v>
      </c>
    </row>
    <row r="33" spans="1:8">
      <c r="A33">
        <v>51</v>
      </c>
      <c r="B33">
        <v>0</v>
      </c>
      <c r="C33">
        <v>0</v>
      </c>
      <c r="E33" s="9">
        <v>3</v>
      </c>
      <c r="F33" s="9">
        <v>4.8930663788163353E-2</v>
      </c>
      <c r="G33" s="9">
        <v>-4.8930663788163353E-2</v>
      </c>
      <c r="H33" s="9">
        <v>-0.11899680892076604</v>
      </c>
    </row>
    <row r="34" spans="1:8">
      <c r="A34">
        <v>27</v>
      </c>
      <c r="B34">
        <v>0</v>
      </c>
      <c r="C34">
        <v>0</v>
      </c>
      <c r="E34" s="9">
        <v>4</v>
      </c>
      <c r="F34" s="9">
        <v>0.33963905164428781</v>
      </c>
      <c r="G34" s="9">
        <v>-0.33963905164428781</v>
      </c>
      <c r="H34" s="9">
        <v>-0.82598436648068507</v>
      </c>
    </row>
    <row r="35" spans="1:8">
      <c r="A35">
        <v>33</v>
      </c>
      <c r="B35">
        <v>0</v>
      </c>
      <c r="C35">
        <v>1</v>
      </c>
      <c r="E35" s="9">
        <v>5</v>
      </c>
      <c r="F35" s="9">
        <v>5.7813695609844284E-2</v>
      </c>
      <c r="G35" s="9">
        <v>-5.7813695609844284E-2</v>
      </c>
      <c r="H35" s="9">
        <v>-0.14059987657784856</v>
      </c>
    </row>
    <row r="36" spans="1:8">
      <c r="A36">
        <v>49</v>
      </c>
      <c r="B36">
        <v>1</v>
      </c>
      <c r="C36">
        <v>0</v>
      </c>
      <c r="E36" s="9">
        <v>6</v>
      </c>
      <c r="F36" s="9">
        <v>9.0914160637223407E-2</v>
      </c>
      <c r="G36" s="9">
        <v>0.90908583936277654</v>
      </c>
      <c r="H36" s="9">
        <v>2.2108490983806268</v>
      </c>
    </row>
    <row r="37" spans="1:8">
      <c r="A37">
        <v>50</v>
      </c>
      <c r="B37">
        <v>0</v>
      </c>
      <c r="C37">
        <v>0</v>
      </c>
      <c r="E37" s="9">
        <v>7</v>
      </c>
      <c r="F37" s="9">
        <v>0.19994220475673818</v>
      </c>
      <c r="G37" s="9">
        <v>-0.19994220475673818</v>
      </c>
      <c r="H37" s="9">
        <v>-0.48624895909116622</v>
      </c>
    </row>
    <row r="38" spans="1:8">
      <c r="A38">
        <v>49</v>
      </c>
      <c r="B38">
        <v>1</v>
      </c>
      <c r="C38">
        <v>1</v>
      </c>
      <c r="E38" s="9">
        <v>8</v>
      </c>
      <c r="F38" s="9">
        <v>6.6696727431525105E-2</v>
      </c>
      <c r="G38" s="9">
        <v>-6.6696727431525105E-2</v>
      </c>
      <c r="H38" s="9">
        <v>-0.16220294423493078</v>
      </c>
    </row>
    <row r="39" spans="1:8">
      <c r="A39">
        <v>46</v>
      </c>
      <c r="B39">
        <v>0</v>
      </c>
      <c r="C39">
        <v>0</v>
      </c>
      <c r="E39" s="9">
        <v>9</v>
      </c>
      <c r="F39" s="9">
        <v>0.31542161843858951</v>
      </c>
      <c r="G39" s="9">
        <v>-0.31542161843858951</v>
      </c>
      <c r="H39" s="9">
        <v>-0.76708883863323696</v>
      </c>
    </row>
    <row r="40" spans="1:8">
      <c r="A40">
        <v>26</v>
      </c>
      <c r="B40">
        <v>1</v>
      </c>
      <c r="C40">
        <v>1</v>
      </c>
      <c r="E40" s="9">
        <v>10</v>
      </c>
      <c r="F40" s="9">
        <v>0.19751054249739386</v>
      </c>
      <c r="G40" s="9">
        <v>-0.19751054249739386</v>
      </c>
      <c r="H40" s="9">
        <v>-0.48033528396736724</v>
      </c>
    </row>
    <row r="41" spans="1:8">
      <c r="A41">
        <v>22</v>
      </c>
      <c r="B41">
        <v>0</v>
      </c>
      <c r="C41">
        <v>0</v>
      </c>
      <c r="E41" s="9">
        <v>11</v>
      </c>
      <c r="F41" s="9">
        <v>0.36871980936867477</v>
      </c>
      <c r="G41" s="9">
        <v>0.63128019063132523</v>
      </c>
      <c r="H41" s="9">
        <v>1.5352403258872744</v>
      </c>
    </row>
    <row r="42" spans="1:8">
      <c r="A42">
        <v>33</v>
      </c>
      <c r="B42">
        <v>1</v>
      </c>
      <c r="C42">
        <v>1</v>
      </c>
      <c r="E42" s="9">
        <v>12</v>
      </c>
      <c r="F42" s="9">
        <v>0.17086144703235123</v>
      </c>
      <c r="G42" s="9">
        <v>0.82913855296764871</v>
      </c>
      <c r="H42" s="9">
        <v>2.0164214894668855</v>
      </c>
    </row>
    <row r="43" spans="1:8">
      <c r="A43">
        <v>35</v>
      </c>
      <c r="B43">
        <v>1</v>
      </c>
      <c r="C43">
        <v>0</v>
      </c>
      <c r="E43" s="9">
        <v>13</v>
      </c>
      <c r="F43" s="9">
        <v>0.12887795018329123</v>
      </c>
      <c r="G43" s="9">
        <v>-0.12887795018329123</v>
      </c>
      <c r="H43" s="9">
        <v>-0.31342441783450742</v>
      </c>
    </row>
    <row r="44" spans="1:8">
      <c r="A44">
        <v>43</v>
      </c>
      <c r="B44">
        <v>0</v>
      </c>
      <c r="C44">
        <v>0</v>
      </c>
      <c r="E44" s="9">
        <v>14</v>
      </c>
      <c r="F44" s="9">
        <v>0.35095374572531302</v>
      </c>
      <c r="G44" s="9">
        <v>0.64904625427468698</v>
      </c>
      <c r="H44" s="9">
        <v>1.5784464612014393</v>
      </c>
    </row>
    <row r="45" spans="1:8">
      <c r="A45">
        <v>27</v>
      </c>
      <c r="B45">
        <v>0</v>
      </c>
      <c r="C45">
        <v>0</v>
      </c>
      <c r="E45" s="9">
        <v>15</v>
      </c>
      <c r="F45" s="9">
        <v>0.41958633803941564</v>
      </c>
      <c r="G45" s="9">
        <v>-0.41958633803941564</v>
      </c>
      <c r="H45" s="9">
        <v>-1.0204119753944263</v>
      </c>
    </row>
    <row r="46" spans="1:8">
      <c r="A46">
        <v>46</v>
      </c>
      <c r="B46">
        <v>1</v>
      </c>
      <c r="C46">
        <v>0</v>
      </c>
      <c r="E46" s="9">
        <v>16</v>
      </c>
      <c r="F46" s="9">
        <v>0.22415963796243649</v>
      </c>
      <c r="G46" s="9">
        <v>-0.22415963796243649</v>
      </c>
      <c r="H46" s="9">
        <v>-0.54514448693861439</v>
      </c>
    </row>
    <row r="47" spans="1:8">
      <c r="A47">
        <v>42</v>
      </c>
      <c r="B47">
        <v>0</v>
      </c>
      <c r="C47">
        <v>1</v>
      </c>
      <c r="E47" s="9">
        <v>17</v>
      </c>
      <c r="F47" s="9">
        <v>0.36628814710933044</v>
      </c>
      <c r="G47" s="9">
        <v>-0.36628814710933044</v>
      </c>
      <c r="H47" s="9">
        <v>-0.89079356945193222</v>
      </c>
    </row>
    <row r="48" spans="1:8">
      <c r="A48">
        <v>43</v>
      </c>
      <c r="B48">
        <v>0</v>
      </c>
      <c r="C48">
        <v>1</v>
      </c>
      <c r="E48" s="9">
        <v>18</v>
      </c>
      <c r="F48" s="9">
        <v>0.40182027439605389</v>
      </c>
      <c r="G48" s="9">
        <v>-0.40182027439605389</v>
      </c>
      <c r="H48" s="9">
        <v>-0.97720584008026157</v>
      </c>
    </row>
    <row r="49" spans="1:8">
      <c r="A49">
        <v>31</v>
      </c>
      <c r="B49">
        <v>0</v>
      </c>
      <c r="C49">
        <v>1</v>
      </c>
      <c r="E49" s="9">
        <v>19</v>
      </c>
      <c r="F49" s="9">
        <v>0.19751054249739386</v>
      </c>
      <c r="G49" s="9">
        <v>-0.19751054249739386</v>
      </c>
      <c r="H49" s="9">
        <v>-0.48033528396736724</v>
      </c>
    </row>
    <row r="50" spans="1:8">
      <c r="A50">
        <v>29</v>
      </c>
      <c r="B50">
        <v>0</v>
      </c>
      <c r="C50">
        <v>0</v>
      </c>
      <c r="E50" s="9">
        <v>20</v>
      </c>
      <c r="F50" s="9">
        <v>0.21770826840009994</v>
      </c>
      <c r="G50" s="9">
        <v>-0.21770826840009994</v>
      </c>
      <c r="H50" s="9">
        <v>-0.52945509440533101</v>
      </c>
    </row>
    <row r="51" spans="1:8">
      <c r="A51">
        <v>28</v>
      </c>
      <c r="B51">
        <v>0</v>
      </c>
      <c r="C51">
        <v>0</v>
      </c>
      <c r="E51" s="9">
        <v>21</v>
      </c>
      <c r="F51" s="9">
        <v>0.41070330621773482</v>
      </c>
      <c r="G51" s="9">
        <v>0.58929669378226524</v>
      </c>
      <c r="H51" s="9">
        <v>1.4331386627256617</v>
      </c>
    </row>
    <row r="52" spans="1:8">
      <c r="A52">
        <v>27</v>
      </c>
      <c r="B52">
        <v>0</v>
      </c>
      <c r="C52">
        <v>0</v>
      </c>
      <c r="E52" s="9">
        <v>22</v>
      </c>
      <c r="F52" s="9">
        <v>0.27988949115186607</v>
      </c>
      <c r="G52" s="9">
        <v>-0.27988949115186607</v>
      </c>
      <c r="H52" s="9">
        <v>-0.68067656800490761</v>
      </c>
    </row>
    <row r="53" spans="1:8">
      <c r="A53">
        <v>29</v>
      </c>
      <c r="B53">
        <v>0</v>
      </c>
      <c r="C53">
        <v>0</v>
      </c>
      <c r="E53" s="9">
        <v>23</v>
      </c>
      <c r="F53" s="9">
        <v>0.38405421075269214</v>
      </c>
      <c r="G53" s="9">
        <v>-0.38405421075269214</v>
      </c>
      <c r="H53" s="9">
        <v>-0.93399970476609684</v>
      </c>
    </row>
    <row r="54" spans="1:8">
      <c r="A54">
        <v>27</v>
      </c>
      <c r="B54">
        <v>0</v>
      </c>
      <c r="C54">
        <v>0</v>
      </c>
      <c r="E54" s="9">
        <v>24</v>
      </c>
      <c r="F54" s="9">
        <v>0.28634086071420256</v>
      </c>
      <c r="G54" s="9">
        <v>0.71365913928579738</v>
      </c>
      <c r="H54" s="9">
        <v>1.7355816099248147</v>
      </c>
    </row>
    <row r="55" spans="1:8">
      <c r="A55">
        <v>57</v>
      </c>
      <c r="B55">
        <v>0</v>
      </c>
      <c r="C55">
        <v>1</v>
      </c>
      <c r="E55" s="9">
        <v>25</v>
      </c>
      <c r="F55" s="9">
        <v>0.10222885471824861</v>
      </c>
      <c r="G55" s="9">
        <v>-0.10222885471824861</v>
      </c>
      <c r="H55" s="9">
        <v>-0.24861521486326027</v>
      </c>
    </row>
    <row r="56" spans="1:8">
      <c r="A56">
        <v>22</v>
      </c>
      <c r="B56">
        <v>1</v>
      </c>
      <c r="C56">
        <v>0</v>
      </c>
      <c r="E56" s="9">
        <v>26</v>
      </c>
      <c r="F56" s="9">
        <v>0.25080873342747911</v>
      </c>
      <c r="G56" s="9">
        <v>-0.25080873342747911</v>
      </c>
      <c r="H56" s="9">
        <v>-0.60995368990986143</v>
      </c>
    </row>
    <row r="57" spans="1:8">
      <c r="A57">
        <v>31</v>
      </c>
      <c r="B57">
        <v>0</v>
      </c>
      <c r="C57">
        <v>0</v>
      </c>
      <c r="E57" s="9">
        <v>27</v>
      </c>
      <c r="F57" s="9">
        <v>0.36871980936867477</v>
      </c>
      <c r="G57" s="9">
        <v>-0.36871980936867477</v>
      </c>
      <c r="H57" s="9">
        <v>-0.89670724457573125</v>
      </c>
    </row>
    <row r="58" spans="1:8">
      <c r="A58">
        <v>28</v>
      </c>
      <c r="B58">
        <v>1</v>
      </c>
      <c r="C58">
        <v>0</v>
      </c>
      <c r="E58" s="9">
        <v>28</v>
      </c>
      <c r="F58" s="9">
        <v>0.33963905164428781</v>
      </c>
      <c r="G58" s="9">
        <v>-0.33963905164428781</v>
      </c>
      <c r="H58" s="9">
        <v>-0.82598436648068507</v>
      </c>
    </row>
    <row r="59" spans="1:8">
      <c r="A59">
        <v>44</v>
      </c>
      <c r="B59">
        <v>1</v>
      </c>
      <c r="C59">
        <v>1</v>
      </c>
      <c r="E59" s="9">
        <v>29</v>
      </c>
      <c r="F59" s="9">
        <v>0.10222885471824861</v>
      </c>
      <c r="G59" s="9">
        <v>-0.10222885471824861</v>
      </c>
      <c r="H59" s="9">
        <v>-0.24861521486326027</v>
      </c>
    </row>
    <row r="60" spans="1:8">
      <c r="A60">
        <v>46</v>
      </c>
      <c r="B60">
        <v>0</v>
      </c>
      <c r="C60">
        <v>0</v>
      </c>
      <c r="E60" s="9">
        <v>30</v>
      </c>
      <c r="F60" s="9">
        <v>0.31542161843858951</v>
      </c>
      <c r="G60" s="9">
        <v>-0.31542161843858951</v>
      </c>
      <c r="H60" s="9">
        <v>-0.76708883863323696</v>
      </c>
    </row>
    <row r="61" spans="1:8">
      <c r="A61">
        <v>28</v>
      </c>
      <c r="B61">
        <v>0</v>
      </c>
      <c r="C61">
        <v>1</v>
      </c>
      <c r="E61" s="9">
        <v>31</v>
      </c>
      <c r="F61" s="9">
        <v>0.26212342750850431</v>
      </c>
      <c r="G61" s="9">
        <v>0.73787657249149574</v>
      </c>
      <c r="H61" s="9">
        <v>1.794477137772263</v>
      </c>
    </row>
    <row r="62" spans="1:8">
      <c r="A62">
        <v>47</v>
      </c>
      <c r="B62">
        <v>1</v>
      </c>
      <c r="C62">
        <v>0</v>
      </c>
      <c r="E62" s="9">
        <v>32</v>
      </c>
      <c r="F62" s="9">
        <v>0.18862751067571298</v>
      </c>
      <c r="G62" s="9">
        <v>-0.18862751067571298</v>
      </c>
      <c r="H62" s="9">
        <v>-0.45873221631028488</v>
      </c>
    </row>
    <row r="63" spans="1:8">
      <c r="A63">
        <v>28</v>
      </c>
      <c r="B63">
        <v>0</v>
      </c>
      <c r="C63">
        <v>0</v>
      </c>
      <c r="E63" s="9">
        <v>33</v>
      </c>
      <c r="F63" s="9">
        <v>0.11111188653992948</v>
      </c>
      <c r="G63" s="9">
        <v>-0.11111188653992948</v>
      </c>
      <c r="H63" s="9">
        <v>-0.27021828252034263</v>
      </c>
    </row>
    <row r="64" spans="1:8">
      <c r="A64">
        <v>31</v>
      </c>
      <c r="B64">
        <v>0</v>
      </c>
      <c r="C64">
        <v>0</v>
      </c>
      <c r="E64" s="9">
        <v>34</v>
      </c>
      <c r="F64" s="9">
        <v>0.18862751067571298</v>
      </c>
      <c r="G64" s="9">
        <v>0.81137248932428707</v>
      </c>
      <c r="H64" s="9">
        <v>1.9732153541527209</v>
      </c>
    </row>
    <row r="65" spans="1:8">
      <c r="A65">
        <v>47</v>
      </c>
      <c r="B65">
        <v>1</v>
      </c>
      <c r="C65">
        <v>0</v>
      </c>
      <c r="E65" s="9">
        <v>35</v>
      </c>
      <c r="F65" s="9">
        <v>0.14664401382665299</v>
      </c>
      <c r="G65" s="9">
        <v>-0.14664401382665299</v>
      </c>
      <c r="H65" s="9">
        <v>-0.35663055314867215</v>
      </c>
    </row>
    <row r="66" spans="1:8">
      <c r="A66">
        <v>53</v>
      </c>
      <c r="B66">
        <v>0</v>
      </c>
      <c r="C66">
        <v>0</v>
      </c>
      <c r="E66" s="9">
        <v>36</v>
      </c>
      <c r="F66" s="9">
        <v>0.39293724257437307</v>
      </c>
      <c r="G66" s="9">
        <v>0.60706275742562688</v>
      </c>
      <c r="H66" s="9">
        <v>1.4763447980398263</v>
      </c>
    </row>
    <row r="67" spans="1:8">
      <c r="A67">
        <v>29</v>
      </c>
      <c r="B67">
        <v>0</v>
      </c>
      <c r="C67">
        <v>0</v>
      </c>
      <c r="E67" s="9">
        <v>37</v>
      </c>
      <c r="F67" s="9">
        <v>0.35983677754699395</v>
      </c>
      <c r="G67" s="9">
        <v>-0.35983677754699395</v>
      </c>
      <c r="H67" s="9">
        <v>-0.87510417691864895</v>
      </c>
    </row>
    <row r="68" spans="1:8">
      <c r="A68">
        <v>38</v>
      </c>
      <c r="B68">
        <v>0</v>
      </c>
      <c r="C68">
        <v>0</v>
      </c>
      <c r="E68" s="9">
        <v>38</v>
      </c>
      <c r="F68" s="9">
        <v>0.33075601982260694</v>
      </c>
      <c r="G68" s="9">
        <v>0.66924398017739306</v>
      </c>
      <c r="H68" s="9">
        <v>1.627566271639403</v>
      </c>
    </row>
    <row r="69" spans="1:8">
      <c r="A69">
        <v>29</v>
      </c>
      <c r="B69">
        <v>1</v>
      </c>
      <c r="C69">
        <v>1</v>
      </c>
      <c r="E69" s="9">
        <v>39</v>
      </c>
      <c r="F69" s="9">
        <v>0.31298995617924519</v>
      </c>
      <c r="G69" s="9">
        <v>-0.31298995617924519</v>
      </c>
      <c r="H69" s="9">
        <v>-0.76117516350943792</v>
      </c>
    </row>
    <row r="70" spans="1:8">
      <c r="A70">
        <v>22</v>
      </c>
      <c r="B70">
        <v>0</v>
      </c>
      <c r="C70">
        <v>0</v>
      </c>
      <c r="E70" s="9">
        <v>40</v>
      </c>
      <c r="F70" s="9">
        <v>0.17329310929169561</v>
      </c>
      <c r="G70" s="9">
        <v>-0.17329310929169561</v>
      </c>
      <c r="H70" s="9">
        <v>-0.42143975611991924</v>
      </c>
    </row>
    <row r="71" spans="1:8">
      <c r="A71">
        <v>41</v>
      </c>
      <c r="B71">
        <v>0</v>
      </c>
      <c r="C71">
        <v>1</v>
      </c>
      <c r="E71" s="9">
        <v>41</v>
      </c>
      <c r="F71" s="9">
        <v>0.31542161843858951</v>
      </c>
      <c r="G71" s="9">
        <v>-0.31542161843858951</v>
      </c>
      <c r="H71" s="9">
        <v>-0.76708883863323696</v>
      </c>
    </row>
    <row r="72" spans="1:8">
      <c r="A72">
        <v>40</v>
      </c>
      <c r="B72">
        <v>1</v>
      </c>
      <c r="C72">
        <v>0</v>
      </c>
      <c r="E72" s="9">
        <v>42</v>
      </c>
      <c r="F72" s="9">
        <v>0.21527660614075561</v>
      </c>
      <c r="G72" s="9">
        <v>-0.21527660614075561</v>
      </c>
      <c r="H72" s="9">
        <v>-0.52354141928153197</v>
      </c>
    </row>
    <row r="73" spans="1:8">
      <c r="A73">
        <v>55</v>
      </c>
      <c r="B73">
        <v>1</v>
      </c>
      <c r="C73">
        <v>1</v>
      </c>
      <c r="E73" s="9">
        <v>43</v>
      </c>
      <c r="F73" s="9">
        <v>0.18217614111337649</v>
      </c>
      <c r="G73" s="9">
        <v>0.81782385888662357</v>
      </c>
      <c r="H73" s="9">
        <v>1.9889047466860041</v>
      </c>
    </row>
    <row r="74" spans="1:8">
      <c r="A74">
        <v>49</v>
      </c>
      <c r="B74">
        <v>0</v>
      </c>
      <c r="C74">
        <v>0</v>
      </c>
      <c r="E74" s="9">
        <v>44</v>
      </c>
      <c r="F74" s="9">
        <v>0.17329310929169561</v>
      </c>
      <c r="G74" s="9">
        <v>0.82670689070830439</v>
      </c>
      <c r="H74" s="9">
        <v>2.0105078143430863</v>
      </c>
    </row>
    <row r="75" spans="1:8">
      <c r="A75">
        <v>54</v>
      </c>
      <c r="B75">
        <v>0</v>
      </c>
      <c r="C75">
        <v>1</v>
      </c>
      <c r="E75" s="9">
        <v>45</v>
      </c>
      <c r="F75" s="9">
        <v>0.27988949115186607</v>
      </c>
      <c r="G75" s="9">
        <v>0.72011050884813388</v>
      </c>
      <c r="H75" s="9">
        <v>1.751271002458098</v>
      </c>
    </row>
    <row r="76" spans="1:8">
      <c r="A76">
        <v>54</v>
      </c>
      <c r="B76">
        <v>1</v>
      </c>
      <c r="C76">
        <v>0</v>
      </c>
      <c r="E76" s="9">
        <v>46</v>
      </c>
      <c r="F76" s="9">
        <v>0.29765555479522782</v>
      </c>
      <c r="G76" s="9">
        <v>-0.29765555479522782</v>
      </c>
      <c r="H76" s="9">
        <v>-0.72388270331907234</v>
      </c>
    </row>
    <row r="77" spans="1:8">
      <c r="A77">
        <v>39</v>
      </c>
      <c r="B77">
        <v>0</v>
      </c>
      <c r="C77">
        <v>1</v>
      </c>
      <c r="E77" s="9">
        <v>47</v>
      </c>
      <c r="F77" s="9">
        <v>0.30653858661690869</v>
      </c>
      <c r="G77" s="9">
        <v>-0.30653858661690869</v>
      </c>
      <c r="H77" s="9">
        <v>-0.74548577097615476</v>
      </c>
    </row>
    <row r="78" spans="1:8">
      <c r="A78">
        <v>53</v>
      </c>
      <c r="B78">
        <v>1</v>
      </c>
      <c r="C78">
        <v>0</v>
      </c>
      <c r="E78" s="9">
        <v>48</v>
      </c>
      <c r="F78" s="9">
        <v>0.31542161843858951</v>
      </c>
      <c r="G78" s="9">
        <v>-0.31542161843858951</v>
      </c>
      <c r="H78" s="9">
        <v>-0.76708883863323696</v>
      </c>
    </row>
    <row r="79" spans="1:8">
      <c r="A79">
        <v>41</v>
      </c>
      <c r="B79">
        <v>0</v>
      </c>
      <c r="C79">
        <v>0</v>
      </c>
      <c r="E79" s="9">
        <v>49</v>
      </c>
      <c r="F79" s="9">
        <v>0.29765555479522782</v>
      </c>
      <c r="G79" s="9">
        <v>-0.29765555479522782</v>
      </c>
      <c r="H79" s="9">
        <v>-0.72388270331907234</v>
      </c>
    </row>
    <row r="80" spans="1:8">
      <c r="A80">
        <v>25</v>
      </c>
      <c r="B80">
        <v>0</v>
      </c>
      <c r="C80">
        <v>0</v>
      </c>
      <c r="E80" s="9">
        <v>50</v>
      </c>
      <c r="F80" s="9">
        <v>0.31542161843858951</v>
      </c>
      <c r="G80" s="9">
        <v>-0.31542161843858951</v>
      </c>
      <c r="H80" s="9">
        <v>-0.76708883863323696</v>
      </c>
    </row>
    <row r="81" spans="1:8">
      <c r="A81">
        <v>21</v>
      </c>
      <c r="B81">
        <v>1</v>
      </c>
      <c r="C81">
        <v>1</v>
      </c>
      <c r="E81" s="9">
        <v>51</v>
      </c>
      <c r="F81" s="9">
        <v>4.8930663788163353E-2</v>
      </c>
      <c r="G81" s="9">
        <v>0.95106933621183665</v>
      </c>
      <c r="H81" s="9">
        <v>2.3129507615422398</v>
      </c>
    </row>
    <row r="82" spans="1:8">
      <c r="A82">
        <v>22</v>
      </c>
      <c r="B82">
        <v>1</v>
      </c>
      <c r="C82">
        <v>0</v>
      </c>
      <c r="E82" s="9">
        <v>52</v>
      </c>
      <c r="F82" s="9">
        <v>0.42846936986109657</v>
      </c>
      <c r="G82" s="9">
        <v>-0.42846936986109657</v>
      </c>
      <c r="H82" s="9">
        <v>-1.0420150430515087</v>
      </c>
    </row>
    <row r="83" spans="1:8">
      <c r="A83">
        <v>39</v>
      </c>
      <c r="B83">
        <v>0</v>
      </c>
      <c r="C83">
        <v>1</v>
      </c>
      <c r="E83" s="9">
        <v>53</v>
      </c>
      <c r="F83" s="9">
        <v>0.27988949115186607</v>
      </c>
      <c r="G83" s="9">
        <v>-0.27988949115186607</v>
      </c>
      <c r="H83" s="9">
        <v>-0.68067656800490761</v>
      </c>
    </row>
    <row r="84" spans="1:8">
      <c r="A84">
        <v>49</v>
      </c>
      <c r="B84">
        <v>0</v>
      </c>
      <c r="C84">
        <v>1</v>
      </c>
      <c r="E84" s="9">
        <v>54</v>
      </c>
      <c r="F84" s="9">
        <v>0.37517117893101132</v>
      </c>
      <c r="G84" s="9">
        <v>-0.37517117893101132</v>
      </c>
      <c r="H84" s="9">
        <v>-0.91239663710901453</v>
      </c>
    </row>
    <row r="85" spans="1:8">
      <c r="A85">
        <v>47</v>
      </c>
      <c r="B85">
        <v>1</v>
      </c>
      <c r="C85">
        <v>0</v>
      </c>
      <c r="E85" s="9">
        <v>55</v>
      </c>
      <c r="F85" s="9">
        <v>0.23304266978411736</v>
      </c>
      <c r="G85" s="9">
        <v>0.76695733021588264</v>
      </c>
      <c r="H85" s="9">
        <v>1.865200015867309</v>
      </c>
    </row>
    <row r="86" spans="1:8">
      <c r="A86">
        <v>39</v>
      </c>
      <c r="B86">
        <v>1</v>
      </c>
      <c r="C86">
        <v>0</v>
      </c>
      <c r="E86" s="9">
        <v>56</v>
      </c>
      <c r="F86" s="9">
        <v>0.14664401382665299</v>
      </c>
      <c r="G86" s="9">
        <v>-0.14664401382665299</v>
      </c>
      <c r="H86" s="9">
        <v>-0.35663055314867215</v>
      </c>
    </row>
    <row r="87" spans="1:8">
      <c r="A87">
        <v>20</v>
      </c>
      <c r="B87">
        <v>1</v>
      </c>
      <c r="C87">
        <v>0</v>
      </c>
      <c r="E87" s="9">
        <v>57</v>
      </c>
      <c r="F87" s="9">
        <v>0.30653858661690869</v>
      </c>
      <c r="G87" s="9">
        <v>0.69346141338309131</v>
      </c>
      <c r="H87" s="9">
        <v>1.6864617994868509</v>
      </c>
    </row>
    <row r="88" spans="1:8">
      <c r="A88">
        <v>32</v>
      </c>
      <c r="B88">
        <v>0</v>
      </c>
      <c r="C88">
        <v>0</v>
      </c>
      <c r="E88" s="9">
        <v>58</v>
      </c>
      <c r="F88" s="9">
        <v>0.20639357431907474</v>
      </c>
      <c r="G88" s="9">
        <v>-0.20639357431907474</v>
      </c>
      <c r="H88" s="9">
        <v>-0.50193835162444955</v>
      </c>
    </row>
    <row r="89" spans="1:8">
      <c r="A89">
        <v>20</v>
      </c>
      <c r="B89">
        <v>1</v>
      </c>
      <c r="C89">
        <v>1</v>
      </c>
      <c r="E89" s="9">
        <v>59</v>
      </c>
      <c r="F89" s="9">
        <v>0.30653858661690869</v>
      </c>
      <c r="G89" s="9">
        <v>-0.30653858661690869</v>
      </c>
      <c r="H89" s="9">
        <v>-0.74548577097615476</v>
      </c>
    </row>
    <row r="90" spans="1:8">
      <c r="A90">
        <v>22</v>
      </c>
      <c r="B90">
        <v>0</v>
      </c>
      <c r="C90">
        <v>1</v>
      </c>
      <c r="E90" s="9">
        <v>60</v>
      </c>
      <c r="F90" s="9">
        <v>0.27988949115186607</v>
      </c>
      <c r="G90" s="9">
        <v>-0.27988949115186607</v>
      </c>
      <c r="H90" s="9">
        <v>-0.68067656800490761</v>
      </c>
    </row>
    <row r="91" spans="1:8">
      <c r="A91">
        <v>43</v>
      </c>
      <c r="B91">
        <v>0</v>
      </c>
      <c r="C91">
        <v>0</v>
      </c>
      <c r="E91" s="9">
        <v>61</v>
      </c>
      <c r="F91" s="9">
        <v>0.20639357431907474</v>
      </c>
      <c r="G91" s="9">
        <v>-0.20639357431907474</v>
      </c>
      <c r="H91" s="9">
        <v>-0.50193835162444955</v>
      </c>
    </row>
    <row r="92" spans="1:8">
      <c r="A92">
        <v>33</v>
      </c>
      <c r="B92">
        <v>0</v>
      </c>
      <c r="C92">
        <v>0</v>
      </c>
      <c r="E92" s="9">
        <v>62</v>
      </c>
      <c r="F92" s="9">
        <v>8.4462791074886856E-2</v>
      </c>
      <c r="G92" s="9">
        <v>-8.4462791074886856E-2</v>
      </c>
      <c r="H92" s="9">
        <v>-0.20540907954909554</v>
      </c>
    </row>
    <row r="93" spans="1:8">
      <c r="A93">
        <v>53</v>
      </c>
      <c r="B93">
        <v>0</v>
      </c>
      <c r="C93">
        <v>0</v>
      </c>
      <c r="E93" s="9">
        <v>63</v>
      </c>
      <c r="F93" s="9">
        <v>0.29765555479522782</v>
      </c>
      <c r="G93" s="9">
        <v>-0.29765555479522782</v>
      </c>
      <c r="H93" s="9">
        <v>-0.72388270331907234</v>
      </c>
    </row>
    <row r="94" spans="1:8">
      <c r="A94">
        <v>47</v>
      </c>
      <c r="B94">
        <v>1</v>
      </c>
      <c r="C94">
        <v>0</v>
      </c>
      <c r="E94" s="9">
        <v>64</v>
      </c>
      <c r="F94" s="9">
        <v>0.21770826840009994</v>
      </c>
      <c r="G94" s="9">
        <v>-0.21770826840009994</v>
      </c>
      <c r="H94" s="9">
        <v>-0.52945509440533101</v>
      </c>
    </row>
    <row r="95" spans="1:8">
      <c r="A95">
        <v>39</v>
      </c>
      <c r="B95">
        <v>0</v>
      </c>
      <c r="C95">
        <v>0</v>
      </c>
      <c r="E95" s="9">
        <v>65</v>
      </c>
      <c r="F95" s="9">
        <v>0.36628814710933044</v>
      </c>
      <c r="G95" s="9">
        <v>0.63371185289066956</v>
      </c>
      <c r="H95" s="9">
        <v>1.5411540010110736</v>
      </c>
    </row>
    <row r="96" spans="1:8">
      <c r="A96">
        <v>34</v>
      </c>
      <c r="B96">
        <v>0</v>
      </c>
      <c r="C96">
        <v>0</v>
      </c>
      <c r="E96" s="9">
        <v>66</v>
      </c>
      <c r="F96" s="9">
        <v>0.35983677754699395</v>
      </c>
      <c r="G96" s="9">
        <v>-0.35983677754699395</v>
      </c>
      <c r="H96" s="9">
        <v>-0.87510417691864895</v>
      </c>
    </row>
    <row r="97" spans="1:8">
      <c r="A97">
        <v>40</v>
      </c>
      <c r="B97">
        <v>0</v>
      </c>
      <c r="C97">
        <v>1</v>
      </c>
      <c r="E97" s="9">
        <v>67</v>
      </c>
      <c r="F97" s="9">
        <v>0.19105917293505736</v>
      </c>
      <c r="G97" s="9">
        <v>0.80894082706494264</v>
      </c>
      <c r="H97" s="9">
        <v>1.9673016790289217</v>
      </c>
    </row>
    <row r="98" spans="1:8">
      <c r="A98">
        <v>55</v>
      </c>
      <c r="B98">
        <v>0</v>
      </c>
      <c r="C98">
        <v>1</v>
      </c>
      <c r="E98" s="9">
        <v>68</v>
      </c>
      <c r="F98" s="9">
        <v>0.26857479707084081</v>
      </c>
      <c r="G98" s="9">
        <v>-0.26857479707084081</v>
      </c>
      <c r="H98" s="9">
        <v>-0.65315982522402605</v>
      </c>
    </row>
    <row r="99" spans="1:8">
      <c r="A99">
        <v>37</v>
      </c>
      <c r="B99">
        <v>1</v>
      </c>
      <c r="C99">
        <v>0</v>
      </c>
      <c r="E99" s="9">
        <v>69</v>
      </c>
      <c r="F99" s="9">
        <v>0.13532931974562773</v>
      </c>
      <c r="G99" s="9">
        <v>0.86467068025437221</v>
      </c>
      <c r="H99" s="9">
        <v>2.1028337600952147</v>
      </c>
    </row>
    <row r="100" spans="1:8">
      <c r="A100">
        <v>55</v>
      </c>
      <c r="B100">
        <v>0</v>
      </c>
      <c r="C100">
        <v>0</v>
      </c>
      <c r="E100" s="9">
        <v>70</v>
      </c>
      <c r="F100" s="9">
        <v>0.11999491836161036</v>
      </c>
      <c r="G100" s="9">
        <v>-0.11999491836161036</v>
      </c>
      <c r="H100" s="9">
        <v>-0.291821350177425</v>
      </c>
    </row>
    <row r="101" spans="1:8">
      <c r="A101">
        <v>36</v>
      </c>
      <c r="B101">
        <v>0</v>
      </c>
      <c r="C101">
        <v>0</v>
      </c>
      <c r="E101" s="9">
        <v>71</v>
      </c>
      <c r="F101" s="9">
        <v>7.557975925320598E-2</v>
      </c>
      <c r="G101" s="9">
        <v>0.92442024074679408</v>
      </c>
      <c r="H101" s="9">
        <v>2.2481415585709925</v>
      </c>
    </row>
    <row r="102" spans="1:8">
      <c r="A102">
        <v>59</v>
      </c>
      <c r="B102">
        <v>1</v>
      </c>
      <c r="C102">
        <v>0</v>
      </c>
      <c r="E102" s="9">
        <v>72</v>
      </c>
      <c r="F102" s="9">
        <v>0.14421235156730861</v>
      </c>
      <c r="G102" s="9">
        <v>-0.14421235156730861</v>
      </c>
      <c r="H102" s="9">
        <v>-0.350716878024873</v>
      </c>
    </row>
    <row r="103" spans="1:8">
      <c r="A103">
        <v>48</v>
      </c>
      <c r="B103">
        <v>0</v>
      </c>
      <c r="C103">
        <v>0</v>
      </c>
      <c r="E103" s="9">
        <v>73</v>
      </c>
      <c r="F103" s="9">
        <v>0.20882523657841906</v>
      </c>
      <c r="G103" s="9">
        <v>0.79117476342158088</v>
      </c>
      <c r="H103" s="9">
        <v>1.9240955437147569</v>
      </c>
    </row>
    <row r="104" spans="1:8">
      <c r="A104">
        <v>34</v>
      </c>
      <c r="B104">
        <v>1</v>
      </c>
      <c r="C104">
        <v>0</v>
      </c>
      <c r="E104" s="9">
        <v>74</v>
      </c>
      <c r="F104" s="9">
        <v>0.15309538338898948</v>
      </c>
      <c r="G104" s="9">
        <v>-0.15309538338898948</v>
      </c>
      <c r="H104" s="9">
        <v>-0.37231994568195537</v>
      </c>
    </row>
    <row r="105" spans="1:8">
      <c r="A105">
        <v>28</v>
      </c>
      <c r="B105">
        <v>0</v>
      </c>
      <c r="C105">
        <v>0</v>
      </c>
      <c r="E105" s="9">
        <v>75</v>
      </c>
      <c r="F105" s="9">
        <v>0.19105917293505736</v>
      </c>
      <c r="G105" s="9">
        <v>-0.19105917293505736</v>
      </c>
      <c r="H105" s="9">
        <v>-0.46464589143408402</v>
      </c>
    </row>
    <row r="106" spans="1:8">
      <c r="A106">
        <v>47</v>
      </c>
      <c r="B106">
        <v>0</v>
      </c>
      <c r="C106">
        <v>0</v>
      </c>
      <c r="E106" s="9">
        <v>76</v>
      </c>
      <c r="F106" s="9">
        <v>0.33318768208195126</v>
      </c>
      <c r="G106" s="9">
        <v>-0.33318768208195126</v>
      </c>
      <c r="H106" s="9">
        <v>-0.81029497394740169</v>
      </c>
    </row>
    <row r="107" spans="1:8">
      <c r="A107">
        <v>39</v>
      </c>
      <c r="B107">
        <v>0</v>
      </c>
      <c r="C107">
        <v>0</v>
      </c>
      <c r="E107" s="9">
        <v>77</v>
      </c>
      <c r="F107" s="9">
        <v>0.43735240168277739</v>
      </c>
      <c r="G107" s="9">
        <v>0.56264759831722255</v>
      </c>
      <c r="H107" s="9">
        <v>1.3683294597544144</v>
      </c>
    </row>
    <row r="108" spans="1:8">
      <c r="A108">
        <v>45</v>
      </c>
      <c r="B108">
        <v>1</v>
      </c>
      <c r="C108">
        <v>0</v>
      </c>
      <c r="E108" s="9">
        <v>78</v>
      </c>
      <c r="F108" s="9">
        <v>0.42846936986109657</v>
      </c>
      <c r="G108" s="9">
        <v>-0.42846936986109657</v>
      </c>
      <c r="H108" s="9">
        <v>-1.0420150430515087</v>
      </c>
    </row>
    <row r="109" spans="1:8">
      <c r="A109">
        <v>24</v>
      </c>
      <c r="B109">
        <v>0</v>
      </c>
      <c r="C109">
        <v>1</v>
      </c>
      <c r="E109" s="9">
        <v>79</v>
      </c>
      <c r="F109" s="9">
        <v>0.20882523657841906</v>
      </c>
      <c r="G109" s="9">
        <v>0.79117476342158088</v>
      </c>
      <c r="H109" s="9">
        <v>1.9240955437147569</v>
      </c>
    </row>
    <row r="110" spans="1:8">
      <c r="A110">
        <v>56</v>
      </c>
      <c r="B110">
        <v>0</v>
      </c>
      <c r="C110">
        <v>0</v>
      </c>
      <c r="E110" s="9">
        <v>80</v>
      </c>
      <c r="F110" s="9">
        <v>0.11999491836161036</v>
      </c>
      <c r="G110" s="9">
        <v>0.88000508163838964</v>
      </c>
      <c r="H110" s="9">
        <v>2.1401262202855809</v>
      </c>
    </row>
    <row r="111" spans="1:8">
      <c r="A111">
        <v>33</v>
      </c>
      <c r="B111">
        <v>0</v>
      </c>
      <c r="C111">
        <v>0</v>
      </c>
      <c r="E111" s="9">
        <v>81</v>
      </c>
      <c r="F111" s="9">
        <v>0.20639357431907474</v>
      </c>
      <c r="G111" s="9">
        <v>-0.20639357431907474</v>
      </c>
      <c r="H111" s="9">
        <v>-0.50193835162444955</v>
      </c>
    </row>
    <row r="112" spans="1:8">
      <c r="A112">
        <v>33</v>
      </c>
      <c r="B112">
        <v>1</v>
      </c>
      <c r="C112">
        <v>1</v>
      </c>
      <c r="E112" s="9">
        <v>82</v>
      </c>
      <c r="F112" s="9">
        <v>0.27745782889252169</v>
      </c>
      <c r="G112" s="9">
        <v>-0.27745782889252169</v>
      </c>
      <c r="H112" s="9">
        <v>-0.67476289288110847</v>
      </c>
    </row>
    <row r="113" spans="1:8">
      <c r="A113">
        <v>49</v>
      </c>
      <c r="B113">
        <v>0</v>
      </c>
      <c r="C113">
        <v>0</v>
      </c>
      <c r="E113" s="9">
        <v>83</v>
      </c>
      <c r="F113" s="9">
        <v>0.44623543350445827</v>
      </c>
      <c r="G113" s="9">
        <v>-0.44623543350445827</v>
      </c>
      <c r="H113" s="9">
        <v>-1.0852211783656733</v>
      </c>
    </row>
    <row r="114" spans="1:8">
      <c r="A114">
        <v>29</v>
      </c>
      <c r="B114">
        <v>1</v>
      </c>
      <c r="C114">
        <v>0</v>
      </c>
      <c r="E114" s="9">
        <v>84</v>
      </c>
      <c r="F114" s="9">
        <v>0.27100645933018519</v>
      </c>
      <c r="G114" s="9">
        <v>-0.27100645933018519</v>
      </c>
      <c r="H114" s="9">
        <v>-0.65907350034782519</v>
      </c>
    </row>
    <row r="115" spans="1:8">
      <c r="A115">
        <v>47</v>
      </c>
      <c r="B115">
        <v>1</v>
      </c>
      <c r="C115">
        <v>1</v>
      </c>
      <c r="E115" s="9">
        <v>85</v>
      </c>
      <c r="F115" s="9">
        <v>0.44623543350445827</v>
      </c>
      <c r="G115" s="9">
        <v>0.55376456649554173</v>
      </c>
      <c r="H115" s="9">
        <v>1.3467263920973322</v>
      </c>
    </row>
    <row r="116" spans="1:8">
      <c r="A116">
        <v>55</v>
      </c>
      <c r="B116">
        <v>1</v>
      </c>
      <c r="C116">
        <v>0</v>
      </c>
      <c r="E116" s="9">
        <v>86</v>
      </c>
      <c r="F116" s="9">
        <v>0.35983677754699395</v>
      </c>
      <c r="G116" s="9">
        <v>0.64016322245300605</v>
      </c>
      <c r="H116" s="9">
        <v>1.5568433935443566</v>
      </c>
    </row>
    <row r="117" spans="1:8">
      <c r="A117">
        <v>46</v>
      </c>
      <c r="B117">
        <v>1</v>
      </c>
      <c r="C117">
        <v>1</v>
      </c>
      <c r="E117" s="9">
        <v>87</v>
      </c>
      <c r="F117" s="9">
        <v>0.17329310929169561</v>
      </c>
      <c r="G117" s="9">
        <v>-0.17329310929169561</v>
      </c>
      <c r="H117" s="9">
        <v>-0.42143975611991924</v>
      </c>
    </row>
    <row r="118" spans="1:8">
      <c r="A118">
        <v>39</v>
      </c>
      <c r="B118">
        <v>0</v>
      </c>
      <c r="C118">
        <v>0</v>
      </c>
      <c r="E118" s="9">
        <v>88</v>
      </c>
      <c r="F118" s="9">
        <v>0.26212342750850431</v>
      </c>
      <c r="G118" s="9">
        <v>-0.26212342750850431</v>
      </c>
      <c r="H118" s="9">
        <v>-0.63747043269074288</v>
      </c>
    </row>
    <row r="119" spans="1:8">
      <c r="A119">
        <v>34</v>
      </c>
      <c r="B119">
        <v>1</v>
      </c>
      <c r="C119">
        <v>1</v>
      </c>
      <c r="E119" s="9">
        <v>89</v>
      </c>
      <c r="F119" s="9">
        <v>8.4462791074886856E-2</v>
      </c>
      <c r="G119" s="9">
        <v>-8.4462791074886856E-2</v>
      </c>
      <c r="H119" s="9">
        <v>-0.20540907954909554</v>
      </c>
    </row>
    <row r="120" spans="1:8">
      <c r="A120">
        <v>50</v>
      </c>
      <c r="B120">
        <v>1</v>
      </c>
      <c r="C120">
        <v>0</v>
      </c>
      <c r="E120" s="9">
        <v>90</v>
      </c>
      <c r="F120" s="9">
        <v>0.20639357431907474</v>
      </c>
      <c r="G120" s="9">
        <v>-0.20639357431907474</v>
      </c>
      <c r="H120" s="9">
        <v>-0.50193835162444955</v>
      </c>
    </row>
    <row r="121" spans="1:8">
      <c r="A121">
        <v>42</v>
      </c>
      <c r="B121">
        <v>1</v>
      </c>
      <c r="C121">
        <v>0</v>
      </c>
      <c r="E121" s="9">
        <v>91</v>
      </c>
      <c r="F121" s="9">
        <v>0.20882523657841906</v>
      </c>
      <c r="G121" s="9">
        <v>-0.20882523657841906</v>
      </c>
      <c r="H121" s="9">
        <v>-0.50785202674824859</v>
      </c>
    </row>
    <row r="122" spans="1:8">
      <c r="A122">
        <v>35</v>
      </c>
      <c r="B122">
        <v>0</v>
      </c>
      <c r="C122">
        <v>0</v>
      </c>
      <c r="E122" s="9">
        <v>92</v>
      </c>
      <c r="F122" s="9">
        <v>0.25324039568682344</v>
      </c>
      <c r="G122" s="9">
        <v>-0.25324039568682344</v>
      </c>
      <c r="H122" s="9">
        <v>-0.61586736503366046</v>
      </c>
    </row>
    <row r="123" spans="1:8">
      <c r="A123">
        <v>26</v>
      </c>
      <c r="B123">
        <v>0</v>
      </c>
      <c r="C123">
        <v>0</v>
      </c>
      <c r="E123" s="9">
        <v>93</v>
      </c>
      <c r="F123" s="9">
        <v>0.19994220475673818</v>
      </c>
      <c r="G123" s="9">
        <v>0.80005779524326182</v>
      </c>
      <c r="H123" s="9">
        <v>1.9456986113718395</v>
      </c>
    </row>
    <row r="124" spans="1:8">
      <c r="A124">
        <v>27</v>
      </c>
      <c r="B124">
        <v>0</v>
      </c>
      <c r="C124">
        <v>0</v>
      </c>
      <c r="E124" s="9">
        <v>94</v>
      </c>
      <c r="F124" s="9">
        <v>6.6696727431525105E-2</v>
      </c>
      <c r="G124" s="9">
        <v>0.9333032725684749</v>
      </c>
      <c r="H124" s="9">
        <v>2.2697446262280749</v>
      </c>
    </row>
    <row r="125" spans="1:8">
      <c r="A125">
        <v>25</v>
      </c>
      <c r="B125">
        <v>0</v>
      </c>
      <c r="C125">
        <v>0</v>
      </c>
      <c r="E125" s="9">
        <v>95</v>
      </c>
      <c r="F125" s="9">
        <v>0.29522389253588344</v>
      </c>
      <c r="G125" s="9">
        <v>-0.29522389253588344</v>
      </c>
      <c r="H125" s="9">
        <v>-0.7179690281952732</v>
      </c>
    </row>
    <row r="126" spans="1:8">
      <c r="A126">
        <v>22</v>
      </c>
      <c r="B126">
        <v>0</v>
      </c>
      <c r="C126">
        <v>0</v>
      </c>
      <c r="E126" s="9">
        <v>96</v>
      </c>
      <c r="F126" s="9">
        <v>6.6696727431525105E-2</v>
      </c>
      <c r="G126" s="9">
        <v>-6.6696727431525105E-2</v>
      </c>
      <c r="H126" s="9">
        <v>-0.16220294423493078</v>
      </c>
    </row>
    <row r="127" spans="1:8">
      <c r="A127">
        <v>53</v>
      </c>
      <c r="B127">
        <v>0</v>
      </c>
      <c r="C127">
        <v>0</v>
      </c>
      <c r="E127" s="9">
        <v>97</v>
      </c>
      <c r="F127" s="9">
        <v>0.23547433204346169</v>
      </c>
      <c r="G127" s="9">
        <v>-0.23547433204346169</v>
      </c>
      <c r="H127" s="9">
        <v>-0.57266122971949573</v>
      </c>
    </row>
    <row r="128" spans="1:8">
      <c r="A128">
        <v>42</v>
      </c>
      <c r="B128">
        <v>0</v>
      </c>
      <c r="C128">
        <v>0</v>
      </c>
      <c r="E128" s="9">
        <v>98</v>
      </c>
      <c r="F128" s="9">
        <v>9.9797192458904227E-2</v>
      </c>
      <c r="G128" s="9">
        <v>-9.9797192458904227E-2</v>
      </c>
      <c r="H128" s="9">
        <v>-0.24270153973946113</v>
      </c>
    </row>
    <row r="129" spans="1:8">
      <c r="A129">
        <v>39</v>
      </c>
      <c r="B129">
        <v>1</v>
      </c>
      <c r="C129">
        <v>0</v>
      </c>
      <c r="E129" s="9">
        <v>99</v>
      </c>
      <c r="F129" s="9">
        <v>0.12887795018329123</v>
      </c>
      <c r="G129" s="9">
        <v>-0.12887795018329123</v>
      </c>
      <c r="H129" s="9">
        <v>-0.31342441783450742</v>
      </c>
    </row>
    <row r="130" spans="1:8">
      <c r="A130">
        <v>41</v>
      </c>
      <c r="B130">
        <v>0</v>
      </c>
      <c r="C130">
        <v>0</v>
      </c>
      <c r="E130" s="9">
        <v>100</v>
      </c>
      <c r="F130" s="9">
        <v>0.32187298800092606</v>
      </c>
      <c r="G130" s="9">
        <v>-0.32187298800092606</v>
      </c>
      <c r="H130" s="9">
        <v>-0.78277823116652034</v>
      </c>
    </row>
    <row r="131" spans="1:8">
      <c r="A131">
        <v>32</v>
      </c>
      <c r="B131">
        <v>0</v>
      </c>
      <c r="C131">
        <v>0</v>
      </c>
      <c r="E131" s="9">
        <v>101</v>
      </c>
      <c r="F131" s="9">
        <v>0.30653858661690869</v>
      </c>
      <c r="G131" s="9">
        <v>-0.30653858661690869</v>
      </c>
      <c r="H131" s="9">
        <v>-0.74548577097615476</v>
      </c>
    </row>
    <row r="132" spans="1:8">
      <c r="A132">
        <v>43</v>
      </c>
      <c r="B132">
        <v>0</v>
      </c>
      <c r="C132">
        <v>0</v>
      </c>
      <c r="E132" s="9">
        <v>102</v>
      </c>
      <c r="F132" s="9">
        <v>0.13776098200497211</v>
      </c>
      <c r="G132" s="9">
        <v>-0.13776098200497211</v>
      </c>
      <c r="H132" s="9">
        <v>-0.33502748549158978</v>
      </c>
    </row>
    <row r="133" spans="1:8">
      <c r="A133">
        <v>38</v>
      </c>
      <c r="B133">
        <v>0</v>
      </c>
      <c r="C133">
        <v>0</v>
      </c>
      <c r="E133" s="9">
        <v>103</v>
      </c>
      <c r="F133" s="9">
        <v>0.20882523657841906</v>
      </c>
      <c r="G133" s="9">
        <v>-0.20882523657841906</v>
      </c>
      <c r="H133" s="9">
        <v>-0.50785202674824859</v>
      </c>
    </row>
    <row r="134" spans="1:8">
      <c r="A134">
        <v>29</v>
      </c>
      <c r="B134">
        <v>1</v>
      </c>
      <c r="C134">
        <v>1</v>
      </c>
      <c r="E134" s="9">
        <v>104</v>
      </c>
      <c r="F134" s="9">
        <v>0.22415963796243649</v>
      </c>
      <c r="G134" s="9">
        <v>-0.22415963796243649</v>
      </c>
      <c r="H134" s="9">
        <v>-0.54514448693861439</v>
      </c>
    </row>
    <row r="135" spans="1:8">
      <c r="A135">
        <v>51</v>
      </c>
      <c r="B135">
        <v>1</v>
      </c>
      <c r="C135">
        <v>0</v>
      </c>
      <c r="E135" s="9">
        <v>105</v>
      </c>
      <c r="F135" s="9">
        <v>0.3420707139036322</v>
      </c>
      <c r="G135" s="9">
        <v>0.6579292860963678</v>
      </c>
      <c r="H135" s="9">
        <v>1.6000495288585215</v>
      </c>
    </row>
    <row r="136" spans="1:8">
      <c r="A136">
        <v>37</v>
      </c>
      <c r="B136">
        <v>0</v>
      </c>
      <c r="C136">
        <v>0</v>
      </c>
      <c r="E136" s="9">
        <v>106</v>
      </c>
      <c r="F136" s="9">
        <v>5.7813695609844284E-2</v>
      </c>
      <c r="G136" s="9">
        <v>-5.7813695609844284E-2</v>
      </c>
      <c r="H136" s="9">
        <v>-0.14059987657784856</v>
      </c>
    </row>
    <row r="137" spans="1:8">
      <c r="A137">
        <v>41</v>
      </c>
      <c r="B137">
        <v>0</v>
      </c>
      <c r="C137">
        <v>0</v>
      </c>
      <c r="E137" s="9">
        <v>107</v>
      </c>
      <c r="F137" s="9">
        <v>0.26212342750850431</v>
      </c>
      <c r="G137" s="9">
        <v>-0.26212342750850431</v>
      </c>
      <c r="H137" s="9">
        <v>-0.63747043269074288</v>
      </c>
    </row>
    <row r="138" spans="1:8">
      <c r="A138">
        <v>56</v>
      </c>
      <c r="B138">
        <v>1</v>
      </c>
      <c r="C138">
        <v>0</v>
      </c>
      <c r="E138" s="9">
        <v>108</v>
      </c>
      <c r="F138" s="9">
        <v>0.33075601982260694</v>
      </c>
      <c r="G138" s="9">
        <v>0.66924398017739306</v>
      </c>
      <c r="H138" s="9">
        <v>1.627566271639403</v>
      </c>
    </row>
    <row r="139" spans="1:8">
      <c r="A139">
        <v>31</v>
      </c>
      <c r="B139">
        <v>0</v>
      </c>
      <c r="C139">
        <v>0</v>
      </c>
      <c r="E139" s="9">
        <v>109</v>
      </c>
      <c r="F139" s="9">
        <v>0.11999491836161036</v>
      </c>
      <c r="G139" s="9">
        <v>-0.11999491836161036</v>
      </c>
      <c r="H139" s="9">
        <v>-0.291821350177425</v>
      </c>
    </row>
    <row r="140" spans="1:8">
      <c r="A140">
        <v>38</v>
      </c>
      <c r="B140">
        <v>0</v>
      </c>
      <c r="C140">
        <v>0</v>
      </c>
      <c r="E140" s="9">
        <v>110</v>
      </c>
      <c r="F140" s="9">
        <v>0.36628814710933044</v>
      </c>
      <c r="G140" s="9">
        <v>-0.36628814710933044</v>
      </c>
      <c r="H140" s="9">
        <v>-0.89079356945193222</v>
      </c>
    </row>
    <row r="141" spans="1:8">
      <c r="A141">
        <v>47</v>
      </c>
      <c r="B141">
        <v>0</v>
      </c>
      <c r="C141">
        <v>0</v>
      </c>
      <c r="E141" s="9">
        <v>111</v>
      </c>
      <c r="F141" s="9">
        <v>0.20639357431907474</v>
      </c>
      <c r="G141" s="9">
        <v>0.79360642568092521</v>
      </c>
      <c r="H141" s="9">
        <v>1.930009218838556</v>
      </c>
    </row>
    <row r="142" spans="1:8">
      <c r="A142">
        <v>27</v>
      </c>
      <c r="B142">
        <v>0</v>
      </c>
      <c r="C142">
        <v>0</v>
      </c>
      <c r="E142" s="9">
        <v>112</v>
      </c>
      <c r="F142" s="9">
        <v>0.13532931974562773</v>
      </c>
      <c r="G142" s="9">
        <v>-0.13532931974562773</v>
      </c>
      <c r="H142" s="9">
        <v>-0.32911381036779064</v>
      </c>
    </row>
    <row r="143" spans="1:8">
      <c r="A143">
        <v>23</v>
      </c>
      <c r="B143">
        <v>1</v>
      </c>
      <c r="C143">
        <v>0</v>
      </c>
      <c r="E143" s="9">
        <v>113</v>
      </c>
      <c r="F143" s="9">
        <v>0.21527660614075561</v>
      </c>
      <c r="G143" s="9">
        <v>0.78472339385924439</v>
      </c>
      <c r="H143" s="9">
        <v>1.9084061511814736</v>
      </c>
    </row>
    <row r="144" spans="1:8">
      <c r="A144">
        <v>42</v>
      </c>
      <c r="B144">
        <v>0</v>
      </c>
      <c r="C144">
        <v>0</v>
      </c>
      <c r="E144" s="9">
        <v>114</v>
      </c>
      <c r="F144" s="9">
        <v>0.20882523657841906</v>
      </c>
      <c r="G144" s="9">
        <v>-0.20882523657841906</v>
      </c>
      <c r="H144" s="9">
        <v>-0.50785202674824859</v>
      </c>
    </row>
    <row r="145" spans="1:8">
      <c r="A145">
        <v>47</v>
      </c>
      <c r="B145">
        <v>1</v>
      </c>
      <c r="C145">
        <v>0</v>
      </c>
      <c r="E145" s="9">
        <v>115</v>
      </c>
      <c r="F145" s="9">
        <v>0.32187298800092606</v>
      </c>
      <c r="G145" s="9">
        <v>0.67812701199907388</v>
      </c>
      <c r="H145" s="9">
        <v>1.6491693392964852</v>
      </c>
    </row>
    <row r="146" spans="1:8">
      <c r="A146">
        <v>40</v>
      </c>
      <c r="B146">
        <v>1</v>
      </c>
      <c r="C146">
        <v>0</v>
      </c>
      <c r="E146" s="9">
        <v>116</v>
      </c>
      <c r="F146" s="9">
        <v>0.17974447885403211</v>
      </c>
      <c r="G146" s="9">
        <v>-0.17974447885403211</v>
      </c>
      <c r="H146" s="9">
        <v>-0.43712914865320246</v>
      </c>
    </row>
    <row r="147" spans="1:8">
      <c r="A147">
        <v>30</v>
      </c>
      <c r="B147">
        <v>0</v>
      </c>
      <c r="C147">
        <v>0</v>
      </c>
      <c r="E147" s="9">
        <v>117</v>
      </c>
      <c r="F147" s="9">
        <v>0.25080873342747911</v>
      </c>
      <c r="G147" s="9">
        <v>-0.25080873342747911</v>
      </c>
      <c r="H147" s="9">
        <v>-0.60995368990986143</v>
      </c>
    </row>
    <row r="148" spans="1:8">
      <c r="A148">
        <v>35</v>
      </c>
      <c r="B148">
        <v>1</v>
      </c>
      <c r="C148">
        <v>0</v>
      </c>
      <c r="E148" s="9">
        <v>118</v>
      </c>
      <c r="F148" s="9">
        <v>0.24435736386514256</v>
      </c>
      <c r="G148" s="9">
        <v>-0.24435736386514256</v>
      </c>
      <c r="H148" s="9">
        <v>-0.59426429737657815</v>
      </c>
    </row>
    <row r="149" spans="1:8">
      <c r="A149">
        <v>46</v>
      </c>
      <c r="B149">
        <v>1</v>
      </c>
      <c r="C149">
        <v>1</v>
      </c>
      <c r="E149" s="9">
        <v>119</v>
      </c>
      <c r="F149" s="9">
        <v>0.32430465026027044</v>
      </c>
      <c r="G149" s="9">
        <v>-0.32430465026027044</v>
      </c>
      <c r="H149" s="9">
        <v>-0.78869190629031949</v>
      </c>
    </row>
    <row r="150" spans="1:8">
      <c r="A150">
        <v>54</v>
      </c>
      <c r="B150">
        <v>0</v>
      </c>
      <c r="C150">
        <v>0</v>
      </c>
      <c r="E150" s="9">
        <v>120</v>
      </c>
      <c r="F150" s="9">
        <v>0.31542161843858951</v>
      </c>
      <c r="G150" s="9">
        <v>-0.31542161843858951</v>
      </c>
      <c r="H150" s="9">
        <v>-0.76708883863323696</v>
      </c>
    </row>
    <row r="151" spans="1:8">
      <c r="A151">
        <v>39</v>
      </c>
      <c r="B151">
        <v>1</v>
      </c>
      <c r="C151">
        <v>0</v>
      </c>
      <c r="E151" s="9">
        <v>121</v>
      </c>
      <c r="F151" s="9">
        <v>0.33318768208195126</v>
      </c>
      <c r="G151" s="9">
        <v>-0.33318768208195126</v>
      </c>
      <c r="H151" s="9">
        <v>-0.81029497394740169</v>
      </c>
    </row>
    <row r="152" spans="1:8">
      <c r="A152">
        <v>45</v>
      </c>
      <c r="B152">
        <v>1</v>
      </c>
      <c r="C152">
        <v>0</v>
      </c>
      <c r="E152" s="9">
        <v>122</v>
      </c>
      <c r="F152" s="9">
        <v>0.35983677754699395</v>
      </c>
      <c r="G152" s="9">
        <v>-0.35983677754699395</v>
      </c>
      <c r="H152" s="9">
        <v>-0.87510417691864895</v>
      </c>
    </row>
    <row r="153" spans="1:8">
      <c r="A153">
        <v>32</v>
      </c>
      <c r="B153">
        <v>1</v>
      </c>
      <c r="C153">
        <v>1</v>
      </c>
      <c r="E153" s="9">
        <v>123</v>
      </c>
      <c r="F153" s="9">
        <v>8.4462791074886856E-2</v>
      </c>
      <c r="G153" s="9">
        <v>-8.4462791074886856E-2</v>
      </c>
      <c r="H153" s="9">
        <v>-0.20540907954909554</v>
      </c>
    </row>
    <row r="154" spans="1:8">
      <c r="A154">
        <v>33</v>
      </c>
      <c r="B154">
        <v>1</v>
      </c>
      <c r="C154">
        <v>0</v>
      </c>
      <c r="E154" s="9">
        <v>124</v>
      </c>
      <c r="F154" s="9">
        <v>0.18217614111337649</v>
      </c>
      <c r="G154" s="9">
        <v>-0.18217614111337649</v>
      </c>
      <c r="H154" s="9">
        <v>-0.44304282377700166</v>
      </c>
    </row>
    <row r="155" spans="1:8">
      <c r="A155">
        <v>22</v>
      </c>
      <c r="B155">
        <v>1</v>
      </c>
      <c r="C155">
        <v>0</v>
      </c>
      <c r="E155" s="9">
        <v>125</v>
      </c>
      <c r="F155" s="9">
        <v>0.27745782889252169</v>
      </c>
      <c r="G155" s="9">
        <v>-0.27745782889252169</v>
      </c>
      <c r="H155" s="9">
        <v>-0.67476289288110847</v>
      </c>
    </row>
    <row r="156" spans="1:8">
      <c r="A156">
        <v>35</v>
      </c>
      <c r="B156">
        <v>0</v>
      </c>
      <c r="C156">
        <v>0</v>
      </c>
      <c r="E156" s="9">
        <v>126</v>
      </c>
      <c r="F156" s="9">
        <v>0.19105917293505736</v>
      </c>
      <c r="G156" s="9">
        <v>-0.19105917293505736</v>
      </c>
      <c r="H156" s="9">
        <v>-0.46464589143408402</v>
      </c>
    </row>
    <row r="157" spans="1:8">
      <c r="A157">
        <v>40</v>
      </c>
      <c r="B157">
        <v>0</v>
      </c>
      <c r="C157">
        <v>0</v>
      </c>
      <c r="E157" s="9">
        <v>127</v>
      </c>
      <c r="F157" s="9">
        <v>0.27100645933018519</v>
      </c>
      <c r="G157" s="9">
        <v>-0.27100645933018519</v>
      </c>
      <c r="H157" s="9">
        <v>-0.65907350034782519</v>
      </c>
    </row>
    <row r="158" spans="1:8">
      <c r="A158">
        <v>53</v>
      </c>
      <c r="B158">
        <v>0</v>
      </c>
      <c r="C158">
        <v>0</v>
      </c>
      <c r="E158" s="9">
        <v>128</v>
      </c>
      <c r="F158" s="9">
        <v>0.17329310929169561</v>
      </c>
      <c r="G158" s="9">
        <v>-0.17329310929169561</v>
      </c>
      <c r="H158" s="9">
        <v>-0.42143975611991924</v>
      </c>
    </row>
    <row r="159" spans="1:8">
      <c r="A159">
        <v>34</v>
      </c>
      <c r="B159">
        <v>1</v>
      </c>
      <c r="C159">
        <v>0</v>
      </c>
      <c r="E159" s="9">
        <v>129</v>
      </c>
      <c r="F159" s="9">
        <v>0.21770826840009994</v>
      </c>
      <c r="G159" s="9">
        <v>-0.21770826840009994</v>
      </c>
      <c r="H159" s="9">
        <v>-0.52945509440533101</v>
      </c>
    </row>
    <row r="160" spans="1:8">
      <c r="A160">
        <v>56</v>
      </c>
      <c r="B160">
        <v>0</v>
      </c>
      <c r="C160">
        <v>0</v>
      </c>
      <c r="E160" s="9">
        <v>130</v>
      </c>
      <c r="F160" s="9">
        <v>0.36628814710933044</v>
      </c>
      <c r="G160" s="9">
        <v>0.63371185289066956</v>
      </c>
      <c r="H160" s="9">
        <v>1.5411540010110736</v>
      </c>
    </row>
    <row r="161" spans="1:8">
      <c r="A161">
        <v>42</v>
      </c>
      <c r="B161">
        <v>0</v>
      </c>
      <c r="C161">
        <v>1</v>
      </c>
      <c r="E161" s="9">
        <v>131</v>
      </c>
      <c r="F161" s="9">
        <v>0.17086144703235123</v>
      </c>
      <c r="G161" s="9">
        <v>-0.17086144703235123</v>
      </c>
      <c r="H161" s="9">
        <v>-0.4155260809961201</v>
      </c>
    </row>
    <row r="162" spans="1:8">
      <c r="A162">
        <v>60</v>
      </c>
      <c r="B162">
        <v>0</v>
      </c>
      <c r="C162">
        <v>0</v>
      </c>
      <c r="E162" s="9">
        <v>132</v>
      </c>
      <c r="F162" s="9">
        <v>0.22659130022178081</v>
      </c>
      <c r="G162" s="9">
        <v>-0.22659130022178081</v>
      </c>
      <c r="H162" s="9">
        <v>-0.55105816206241331</v>
      </c>
    </row>
    <row r="163" spans="1:8">
      <c r="A163">
        <v>25</v>
      </c>
      <c r="B163">
        <v>0</v>
      </c>
      <c r="C163">
        <v>0</v>
      </c>
      <c r="E163" s="9">
        <v>133</v>
      </c>
      <c r="F163" s="9">
        <v>0.19105917293505736</v>
      </c>
      <c r="G163" s="9">
        <v>-0.19105917293505736</v>
      </c>
      <c r="H163" s="9">
        <v>-0.46464589143408402</v>
      </c>
    </row>
    <row r="164" spans="1:8">
      <c r="A164">
        <v>34</v>
      </c>
      <c r="B164">
        <v>0</v>
      </c>
      <c r="C164">
        <v>0</v>
      </c>
      <c r="E164" s="9">
        <v>134</v>
      </c>
      <c r="F164" s="9">
        <v>0.12644628792394691</v>
      </c>
      <c r="G164" s="9">
        <v>-0.12644628792394691</v>
      </c>
      <c r="H164" s="9">
        <v>-0.30751074271070838</v>
      </c>
    </row>
    <row r="165" spans="1:8">
      <c r="A165">
        <v>46</v>
      </c>
      <c r="B165">
        <v>0</v>
      </c>
      <c r="C165">
        <v>0</v>
      </c>
      <c r="E165" s="9">
        <v>135</v>
      </c>
      <c r="F165" s="9">
        <v>0.27988949115186607</v>
      </c>
      <c r="G165" s="9">
        <v>-0.27988949115186607</v>
      </c>
      <c r="H165" s="9">
        <v>-0.68067656800490761</v>
      </c>
    </row>
    <row r="166" spans="1:8">
      <c r="A166">
        <v>44</v>
      </c>
      <c r="B166">
        <v>0</v>
      </c>
      <c r="C166">
        <v>0</v>
      </c>
      <c r="E166" s="9">
        <v>136</v>
      </c>
      <c r="F166" s="9">
        <v>0.21770826840009994</v>
      </c>
      <c r="G166" s="9">
        <v>-0.21770826840009994</v>
      </c>
      <c r="H166" s="9">
        <v>-0.52945509440533101</v>
      </c>
    </row>
    <row r="167" spans="1:8">
      <c r="A167">
        <v>45</v>
      </c>
      <c r="B167">
        <v>0</v>
      </c>
      <c r="C167">
        <v>0</v>
      </c>
      <c r="E167" s="9">
        <v>137</v>
      </c>
      <c r="F167" s="9">
        <v>0.13776098200497211</v>
      </c>
      <c r="G167" s="9">
        <v>-0.13776098200497211</v>
      </c>
      <c r="H167" s="9">
        <v>-0.33502748549158978</v>
      </c>
    </row>
    <row r="168" spans="1:8">
      <c r="A168">
        <v>53</v>
      </c>
      <c r="B168">
        <v>1</v>
      </c>
      <c r="C168">
        <v>0</v>
      </c>
      <c r="E168" s="9">
        <v>138</v>
      </c>
      <c r="F168" s="9">
        <v>0.31542161843858951</v>
      </c>
      <c r="G168" s="9">
        <v>-0.31542161843858951</v>
      </c>
      <c r="H168" s="9">
        <v>-0.76708883863323696</v>
      </c>
    </row>
    <row r="169" spans="1:8">
      <c r="A169">
        <v>56</v>
      </c>
      <c r="B169">
        <v>1</v>
      </c>
      <c r="C169">
        <v>0</v>
      </c>
      <c r="E169" s="9">
        <v>139</v>
      </c>
      <c r="F169" s="9">
        <v>0.41958633803941564</v>
      </c>
      <c r="G169" s="9">
        <v>-0.41958633803941564</v>
      </c>
      <c r="H169" s="9">
        <v>-1.0204119753944263</v>
      </c>
    </row>
    <row r="170" spans="1:8">
      <c r="A170">
        <v>48</v>
      </c>
      <c r="B170">
        <v>1</v>
      </c>
      <c r="C170">
        <v>1</v>
      </c>
      <c r="E170" s="9">
        <v>140</v>
      </c>
      <c r="F170" s="9">
        <v>0.18217614111337649</v>
      </c>
      <c r="G170" s="9">
        <v>-0.18217614111337649</v>
      </c>
      <c r="H170" s="9">
        <v>-0.44304282377700166</v>
      </c>
    </row>
    <row r="171" spans="1:8">
      <c r="A171">
        <v>58</v>
      </c>
      <c r="B171">
        <v>1</v>
      </c>
      <c r="C171">
        <v>0</v>
      </c>
      <c r="E171" s="9">
        <v>141</v>
      </c>
      <c r="F171" s="9">
        <v>0.20639357431907474</v>
      </c>
      <c r="G171" s="9">
        <v>-0.20639357431907474</v>
      </c>
      <c r="H171" s="9">
        <v>-0.50193835162444955</v>
      </c>
    </row>
    <row r="172" spans="1:8">
      <c r="A172">
        <v>55</v>
      </c>
      <c r="B172">
        <v>1</v>
      </c>
      <c r="C172">
        <v>0</v>
      </c>
      <c r="E172" s="9">
        <v>142</v>
      </c>
      <c r="F172" s="9">
        <v>0.26857479707084081</v>
      </c>
      <c r="G172" s="9">
        <v>-0.26857479707084081</v>
      </c>
      <c r="H172" s="9">
        <v>-0.65315982522402605</v>
      </c>
    </row>
    <row r="173" spans="1:8">
      <c r="A173">
        <v>31</v>
      </c>
      <c r="B173">
        <v>1</v>
      </c>
      <c r="C173">
        <v>1</v>
      </c>
      <c r="E173" s="9">
        <v>143</v>
      </c>
      <c r="F173" s="9">
        <v>0.28877252297354694</v>
      </c>
      <c r="G173" s="9">
        <v>-0.28877252297354694</v>
      </c>
      <c r="H173" s="9">
        <v>-0.70227963566199003</v>
      </c>
    </row>
    <row r="174" spans="1:8">
      <c r="A174">
        <v>56</v>
      </c>
      <c r="B174">
        <v>1</v>
      </c>
      <c r="C174">
        <v>0</v>
      </c>
      <c r="E174" s="9">
        <v>144</v>
      </c>
      <c r="F174" s="9">
        <v>0.31298995617924519</v>
      </c>
      <c r="G174" s="9">
        <v>-0.31298995617924519</v>
      </c>
      <c r="H174" s="9">
        <v>-0.76117516350943792</v>
      </c>
    </row>
    <row r="175" spans="1:8">
      <c r="A175">
        <v>52</v>
      </c>
      <c r="B175">
        <v>1</v>
      </c>
      <c r="C175">
        <v>0</v>
      </c>
      <c r="E175" s="9">
        <v>145</v>
      </c>
      <c r="F175" s="9">
        <v>0.21527660614075561</v>
      </c>
      <c r="G175" s="9">
        <v>0.78472339385924439</v>
      </c>
      <c r="H175" s="9">
        <v>1.9084061511814736</v>
      </c>
    </row>
    <row r="176" spans="1:8">
      <c r="A176">
        <v>48</v>
      </c>
      <c r="B176">
        <v>0</v>
      </c>
      <c r="C176">
        <v>0</v>
      </c>
      <c r="E176" s="9">
        <v>146</v>
      </c>
      <c r="F176" s="9">
        <v>7.557975925320598E-2</v>
      </c>
      <c r="G176" s="9">
        <v>-7.557975925320598E-2</v>
      </c>
      <c r="H176" s="9">
        <v>-0.18380601189201315</v>
      </c>
    </row>
    <row r="177" spans="1:8">
      <c r="A177">
        <v>45</v>
      </c>
      <c r="B177">
        <v>1</v>
      </c>
      <c r="C177">
        <v>0</v>
      </c>
      <c r="E177" s="9">
        <v>147</v>
      </c>
      <c r="F177" s="9">
        <v>0.27745782889252169</v>
      </c>
      <c r="G177" s="9">
        <v>-0.27745782889252169</v>
      </c>
      <c r="H177" s="9">
        <v>-0.67476289288110847</v>
      </c>
    </row>
    <row r="178" spans="1:8">
      <c r="A178">
        <v>31</v>
      </c>
      <c r="B178">
        <v>1</v>
      </c>
      <c r="C178">
        <v>0</v>
      </c>
      <c r="E178" s="9">
        <v>148</v>
      </c>
      <c r="F178" s="9">
        <v>0.22415963796243649</v>
      </c>
      <c r="G178" s="9">
        <v>-0.22415963796243649</v>
      </c>
      <c r="H178" s="9">
        <v>-0.54514448693861439</v>
      </c>
    </row>
    <row r="179" spans="1:8">
      <c r="A179">
        <v>30</v>
      </c>
      <c r="B179">
        <v>0</v>
      </c>
      <c r="C179">
        <v>1</v>
      </c>
      <c r="E179" s="9">
        <v>149</v>
      </c>
      <c r="F179" s="9">
        <v>0.33963905164428781</v>
      </c>
      <c r="G179" s="9">
        <v>0.66036094835571224</v>
      </c>
      <c r="H179" s="9">
        <v>1.6059632039823208</v>
      </c>
    </row>
    <row r="180" spans="1:8">
      <c r="A180">
        <v>25</v>
      </c>
      <c r="B180">
        <v>1</v>
      </c>
      <c r="C180">
        <v>0</v>
      </c>
      <c r="E180" s="9">
        <v>150</v>
      </c>
      <c r="F180" s="9">
        <v>0.33075601982260694</v>
      </c>
      <c r="G180" s="9">
        <v>-0.33075601982260694</v>
      </c>
      <c r="H180" s="9">
        <v>-0.80438129882360265</v>
      </c>
    </row>
    <row r="181" spans="1:8">
      <c r="A181">
        <v>24</v>
      </c>
      <c r="B181">
        <v>0</v>
      </c>
      <c r="C181">
        <v>0</v>
      </c>
      <c r="E181" s="9">
        <v>151</v>
      </c>
      <c r="F181" s="9">
        <v>0.42846936986109657</v>
      </c>
      <c r="G181" s="9">
        <v>-0.42846936986109657</v>
      </c>
      <c r="H181" s="9">
        <v>-1.0420150430515087</v>
      </c>
    </row>
    <row r="182" spans="1:8">
      <c r="A182">
        <v>54</v>
      </c>
      <c r="B182">
        <v>1</v>
      </c>
      <c r="C182">
        <v>1</v>
      </c>
      <c r="E182" s="9">
        <v>152</v>
      </c>
      <c r="F182" s="9">
        <v>0.24435736386514256</v>
      </c>
      <c r="G182" s="9">
        <v>-0.24435736386514256</v>
      </c>
      <c r="H182" s="9">
        <v>-0.59426429737657815</v>
      </c>
    </row>
    <row r="183" spans="1:8">
      <c r="A183">
        <v>39</v>
      </c>
      <c r="B183">
        <v>1</v>
      </c>
      <c r="C183">
        <v>0</v>
      </c>
      <c r="E183" s="9">
        <v>153</v>
      </c>
      <c r="F183" s="9">
        <v>0.19994220475673818</v>
      </c>
      <c r="G183" s="9">
        <v>-0.19994220475673818</v>
      </c>
      <c r="H183" s="9">
        <v>-0.48624895909116622</v>
      </c>
    </row>
    <row r="184" spans="1:8">
      <c r="A184">
        <v>33</v>
      </c>
      <c r="B184">
        <v>0</v>
      </c>
      <c r="C184">
        <v>0</v>
      </c>
      <c r="E184" s="9">
        <v>154</v>
      </c>
      <c r="F184" s="9">
        <v>8.4462791074886856E-2</v>
      </c>
      <c r="G184" s="9">
        <v>-8.4462791074886856E-2</v>
      </c>
      <c r="H184" s="9">
        <v>-0.20540907954909554</v>
      </c>
    </row>
    <row r="185" spans="1:8">
      <c r="A185">
        <v>35</v>
      </c>
      <c r="B185">
        <v>1</v>
      </c>
      <c r="C185">
        <v>0</v>
      </c>
      <c r="E185" s="9">
        <v>155</v>
      </c>
      <c r="F185" s="9">
        <v>0.32187298800092606</v>
      </c>
      <c r="G185" s="9">
        <v>-0.32187298800092606</v>
      </c>
      <c r="H185" s="9">
        <v>-0.78277823116652034</v>
      </c>
    </row>
    <row r="186" spans="1:8">
      <c r="A186">
        <v>54</v>
      </c>
      <c r="B186">
        <v>1</v>
      </c>
      <c r="C186">
        <v>0</v>
      </c>
      <c r="E186" s="9">
        <v>156</v>
      </c>
      <c r="F186" s="9">
        <v>5.7813695609844284E-2</v>
      </c>
      <c r="G186" s="9">
        <v>-5.7813695609844284E-2</v>
      </c>
      <c r="H186" s="9">
        <v>-0.14059987657784856</v>
      </c>
    </row>
    <row r="187" spans="1:8">
      <c r="A187">
        <v>36</v>
      </c>
      <c r="B187">
        <v>0</v>
      </c>
      <c r="C187">
        <v>0</v>
      </c>
      <c r="E187" s="9">
        <v>157</v>
      </c>
      <c r="F187" s="9">
        <v>0.18217614111337649</v>
      </c>
      <c r="G187" s="9">
        <v>0.81782385888662357</v>
      </c>
      <c r="H187" s="9">
        <v>1.9889047466860041</v>
      </c>
    </row>
    <row r="188" spans="1:8">
      <c r="A188">
        <v>38</v>
      </c>
      <c r="B188">
        <v>1</v>
      </c>
      <c r="C188">
        <v>1</v>
      </c>
      <c r="E188" s="9">
        <v>158</v>
      </c>
      <c r="F188" s="9">
        <v>2.2281568323120782E-2</v>
      </c>
      <c r="G188" s="9">
        <v>-2.2281568323120782E-2</v>
      </c>
      <c r="H188" s="9">
        <v>-5.4187605949519053E-2</v>
      </c>
    </row>
    <row r="189" spans="1:8">
      <c r="A189">
        <v>43</v>
      </c>
      <c r="B189">
        <v>1</v>
      </c>
      <c r="C189">
        <v>0</v>
      </c>
      <c r="E189" s="9">
        <v>159</v>
      </c>
      <c r="F189" s="9">
        <v>0.33318768208195126</v>
      </c>
      <c r="G189" s="9">
        <v>-0.33318768208195126</v>
      </c>
      <c r="H189" s="9">
        <v>-0.81029497394740169</v>
      </c>
    </row>
    <row r="190" spans="1:8">
      <c r="A190">
        <v>27</v>
      </c>
      <c r="B190">
        <v>0</v>
      </c>
      <c r="C190">
        <v>1</v>
      </c>
      <c r="E190" s="9">
        <v>160</v>
      </c>
      <c r="F190" s="9">
        <v>0.25324039568682344</v>
      </c>
      <c r="G190" s="9">
        <v>-0.25324039568682344</v>
      </c>
      <c r="H190" s="9">
        <v>-0.61586736503366046</v>
      </c>
    </row>
    <row r="191" spans="1:8">
      <c r="A191">
        <v>25</v>
      </c>
      <c r="B191">
        <v>0</v>
      </c>
      <c r="C191">
        <v>0</v>
      </c>
      <c r="E191" s="9">
        <v>161</v>
      </c>
      <c r="F191" s="9">
        <v>0.14664401382665299</v>
      </c>
      <c r="G191" s="9">
        <v>-0.14664401382665299</v>
      </c>
      <c r="H191" s="9">
        <v>-0.35663055314867215</v>
      </c>
    </row>
    <row r="192" spans="1:8">
      <c r="A192">
        <v>51</v>
      </c>
      <c r="B192">
        <v>1</v>
      </c>
      <c r="C192">
        <v>0</v>
      </c>
      <c r="E192" s="9">
        <v>162</v>
      </c>
      <c r="F192" s="9">
        <v>0.16441007747001474</v>
      </c>
      <c r="G192" s="9">
        <v>-0.16441007747001474</v>
      </c>
      <c r="H192" s="9">
        <v>-0.39983668846283688</v>
      </c>
    </row>
    <row r="193" spans="1:8">
      <c r="A193">
        <v>58</v>
      </c>
      <c r="B193">
        <v>1</v>
      </c>
      <c r="C193">
        <v>1</v>
      </c>
      <c r="E193" s="9">
        <v>163</v>
      </c>
      <c r="F193" s="9">
        <v>0.15552704564833386</v>
      </c>
      <c r="G193" s="9">
        <v>-0.15552704564833386</v>
      </c>
      <c r="H193" s="9">
        <v>-0.37823362080575451</v>
      </c>
    </row>
    <row r="194" spans="1:8">
      <c r="A194">
        <v>36</v>
      </c>
      <c r="B194">
        <v>0</v>
      </c>
      <c r="C194">
        <v>0</v>
      </c>
      <c r="E194" s="9">
        <v>164</v>
      </c>
      <c r="F194" s="9">
        <v>0.15309538338898948</v>
      </c>
      <c r="G194" s="9">
        <v>-0.15309538338898948</v>
      </c>
      <c r="H194" s="9">
        <v>-0.37231994568195537</v>
      </c>
    </row>
    <row r="195" spans="1:8">
      <c r="A195">
        <v>28</v>
      </c>
      <c r="B195">
        <v>1</v>
      </c>
      <c r="C195">
        <v>0</v>
      </c>
      <c r="E195" s="9">
        <v>165</v>
      </c>
      <c r="F195" s="9">
        <v>0.12644628792394691</v>
      </c>
      <c r="G195" s="9">
        <v>-0.12644628792394691</v>
      </c>
      <c r="H195" s="9">
        <v>-0.30751074271070838</v>
      </c>
    </row>
    <row r="196" spans="1:8">
      <c r="A196">
        <v>21</v>
      </c>
      <c r="B196">
        <v>0</v>
      </c>
      <c r="C196">
        <v>0</v>
      </c>
      <c r="E196" s="9">
        <v>166</v>
      </c>
      <c r="F196" s="9">
        <v>0.19751054249739386</v>
      </c>
      <c r="G196" s="9">
        <v>0.80248945750260614</v>
      </c>
      <c r="H196" s="9">
        <v>1.9516122864956384</v>
      </c>
    </row>
    <row r="197" spans="1:8">
      <c r="A197">
        <v>27</v>
      </c>
      <c r="B197">
        <v>0</v>
      </c>
      <c r="C197">
        <v>1</v>
      </c>
      <c r="E197" s="9">
        <v>167</v>
      </c>
      <c r="F197" s="9">
        <v>0.10868022428058516</v>
      </c>
      <c r="G197" s="9">
        <v>-0.10868022428058516</v>
      </c>
      <c r="H197" s="9">
        <v>-0.26430460739654366</v>
      </c>
    </row>
    <row r="198" spans="1:8">
      <c r="A198">
        <v>41</v>
      </c>
      <c r="B198">
        <v>0</v>
      </c>
      <c r="C198">
        <v>0</v>
      </c>
      <c r="E198" s="9">
        <v>168</v>
      </c>
      <c r="F198" s="9">
        <v>0.13532931974562773</v>
      </c>
      <c r="G198" s="9">
        <v>-0.13532931974562773</v>
      </c>
      <c r="H198" s="9">
        <v>-0.32911381036779064</v>
      </c>
    </row>
    <row r="199" spans="1:8">
      <c r="A199">
        <v>22</v>
      </c>
      <c r="B199">
        <v>1</v>
      </c>
      <c r="C199">
        <v>1</v>
      </c>
      <c r="E199" s="9">
        <v>169</v>
      </c>
      <c r="F199" s="9">
        <v>0.34852208346596869</v>
      </c>
      <c r="G199" s="9">
        <v>0.65147791653403131</v>
      </c>
      <c r="H199" s="9">
        <v>1.5843601363252382</v>
      </c>
    </row>
    <row r="200" spans="1:8">
      <c r="A200">
        <v>24</v>
      </c>
      <c r="B200">
        <v>1</v>
      </c>
      <c r="C200">
        <v>1</v>
      </c>
      <c r="E200" s="9">
        <v>170</v>
      </c>
      <c r="F200" s="9">
        <v>0.12644628792394691</v>
      </c>
      <c r="G200" s="9">
        <v>-0.12644628792394691</v>
      </c>
      <c r="H200" s="9">
        <v>-0.30751074271070838</v>
      </c>
    </row>
    <row r="201" spans="1:8">
      <c r="A201">
        <v>32</v>
      </c>
      <c r="B201">
        <v>0</v>
      </c>
      <c r="C201">
        <v>0</v>
      </c>
      <c r="E201" s="9">
        <v>171</v>
      </c>
      <c r="F201" s="9">
        <v>0.16197841521067036</v>
      </c>
      <c r="G201" s="9">
        <v>-0.16197841521067036</v>
      </c>
      <c r="H201" s="9">
        <v>-0.39392301333903773</v>
      </c>
    </row>
    <row r="202" spans="1:8">
      <c r="A202">
        <v>58</v>
      </c>
      <c r="B202">
        <v>1</v>
      </c>
      <c r="C202">
        <v>0</v>
      </c>
      <c r="E202" s="9">
        <v>172</v>
      </c>
      <c r="F202" s="9">
        <v>0.12887795018329123</v>
      </c>
      <c r="G202" s="9">
        <v>-0.12887795018329123</v>
      </c>
      <c r="H202" s="9">
        <v>-0.31342441783450742</v>
      </c>
    </row>
    <row r="203" spans="1:8">
      <c r="A203">
        <v>43</v>
      </c>
      <c r="B203">
        <v>1</v>
      </c>
      <c r="C203">
        <v>0</v>
      </c>
      <c r="E203" s="9">
        <v>173</v>
      </c>
      <c r="F203" s="9">
        <v>0.22415963796243649</v>
      </c>
      <c r="G203" s="9">
        <v>-0.22415963796243649</v>
      </c>
      <c r="H203" s="9">
        <v>-0.54514448693861439</v>
      </c>
    </row>
    <row r="204" spans="1:8">
      <c r="A204">
        <v>49</v>
      </c>
      <c r="B204">
        <v>0</v>
      </c>
      <c r="C204">
        <v>0</v>
      </c>
      <c r="E204" s="9">
        <v>174</v>
      </c>
      <c r="F204" s="9">
        <v>0.34852208346596869</v>
      </c>
      <c r="G204" s="9">
        <v>-0.34852208346596869</v>
      </c>
      <c r="H204" s="9">
        <v>-0.84758743413776749</v>
      </c>
    </row>
    <row r="205" spans="1:8">
      <c r="A205">
        <v>46</v>
      </c>
      <c r="B205">
        <v>1</v>
      </c>
      <c r="C205">
        <v>0</v>
      </c>
      <c r="E205" s="9">
        <v>175</v>
      </c>
      <c r="F205" s="9">
        <v>0.28877252297354694</v>
      </c>
      <c r="G205" s="9">
        <v>0.71122747702645306</v>
      </c>
      <c r="H205" s="9">
        <v>1.7296679348010158</v>
      </c>
    </row>
    <row r="206" spans="1:8">
      <c r="A206">
        <v>34</v>
      </c>
      <c r="B206">
        <v>1</v>
      </c>
      <c r="C206">
        <v>0</v>
      </c>
      <c r="E206" s="9">
        <v>176</v>
      </c>
      <c r="F206" s="9">
        <v>0.40182027439605389</v>
      </c>
      <c r="G206" s="9">
        <v>-0.40182027439605389</v>
      </c>
      <c r="H206" s="9">
        <v>-0.97720584008026157</v>
      </c>
    </row>
    <row r="207" spans="1:8">
      <c r="A207">
        <v>26</v>
      </c>
      <c r="B207">
        <v>0</v>
      </c>
      <c r="C207">
        <v>0</v>
      </c>
      <c r="E207" s="9">
        <v>177</v>
      </c>
      <c r="F207" s="9">
        <v>0.3420707139036322</v>
      </c>
      <c r="G207" s="9">
        <v>-0.3420707139036322</v>
      </c>
      <c r="H207" s="9">
        <v>-0.83189804160448422</v>
      </c>
    </row>
    <row r="208" spans="1:8">
      <c r="A208">
        <v>34</v>
      </c>
      <c r="B208">
        <v>0</v>
      </c>
      <c r="C208">
        <v>0</v>
      </c>
      <c r="E208" s="9">
        <v>178</v>
      </c>
      <c r="F208" s="9">
        <v>0.14421235156730861</v>
      </c>
      <c r="G208" s="9">
        <v>0.85578764843269139</v>
      </c>
      <c r="H208" s="9">
        <v>2.0812306924381327</v>
      </c>
    </row>
    <row r="209" spans="1:8">
      <c r="A209">
        <v>47</v>
      </c>
      <c r="B209">
        <v>1</v>
      </c>
      <c r="C209">
        <v>0</v>
      </c>
      <c r="E209" s="9">
        <v>179</v>
      </c>
      <c r="F209" s="9">
        <v>0.27745782889252169</v>
      </c>
      <c r="G209" s="9">
        <v>-0.27745782889252169</v>
      </c>
      <c r="H209" s="9">
        <v>-0.67476289288110847</v>
      </c>
    </row>
    <row r="210" spans="1:8">
      <c r="A210">
        <v>52</v>
      </c>
      <c r="B210">
        <v>0</v>
      </c>
      <c r="C210">
        <v>0</v>
      </c>
      <c r="E210" s="9">
        <v>180</v>
      </c>
      <c r="F210" s="9">
        <v>0.26212342750850431</v>
      </c>
      <c r="G210" s="9">
        <v>-0.26212342750850431</v>
      </c>
      <c r="H210" s="9">
        <v>-0.63747043269074288</v>
      </c>
    </row>
    <row r="211" spans="1:8">
      <c r="A211">
        <v>33</v>
      </c>
      <c r="B211">
        <v>0</v>
      </c>
      <c r="C211">
        <v>0</v>
      </c>
      <c r="E211" s="9">
        <v>181</v>
      </c>
      <c r="F211" s="9">
        <v>0.31298995617924519</v>
      </c>
      <c r="G211" s="9">
        <v>-0.31298995617924519</v>
      </c>
      <c r="H211" s="9">
        <v>-0.76117516350943792</v>
      </c>
    </row>
    <row r="212" spans="1:8">
      <c r="A212">
        <v>34</v>
      </c>
      <c r="B212">
        <v>1</v>
      </c>
      <c r="C212">
        <v>1</v>
      </c>
      <c r="E212" s="9">
        <v>182</v>
      </c>
      <c r="F212" s="9">
        <v>0.14421235156730861</v>
      </c>
      <c r="G212" s="9">
        <v>-0.14421235156730861</v>
      </c>
      <c r="H212" s="9">
        <v>-0.350716878024873</v>
      </c>
    </row>
    <row r="213" spans="1:8">
      <c r="A213">
        <v>54</v>
      </c>
      <c r="B213">
        <v>0</v>
      </c>
      <c r="C213">
        <v>0</v>
      </c>
      <c r="E213" s="9">
        <v>183</v>
      </c>
      <c r="F213" s="9">
        <v>0.23547433204346169</v>
      </c>
      <c r="G213" s="9">
        <v>-0.23547433204346169</v>
      </c>
      <c r="H213" s="9">
        <v>-0.57266122971949573</v>
      </c>
    </row>
    <row r="214" spans="1:8">
      <c r="A214">
        <v>58</v>
      </c>
      <c r="B214">
        <v>1</v>
      </c>
      <c r="C214">
        <v>0</v>
      </c>
      <c r="E214" s="9">
        <v>184</v>
      </c>
      <c r="F214" s="9">
        <v>0.28634086071420256</v>
      </c>
      <c r="G214" s="9">
        <v>0.71365913928579738</v>
      </c>
      <c r="H214" s="9">
        <v>1.7355816099248147</v>
      </c>
    </row>
    <row r="215" spans="1:8">
      <c r="A215">
        <v>50</v>
      </c>
      <c r="B215">
        <v>1</v>
      </c>
      <c r="C215">
        <v>0</v>
      </c>
      <c r="E215" s="9">
        <v>185</v>
      </c>
      <c r="F215" s="9">
        <v>0.24192570160579824</v>
      </c>
      <c r="G215" s="9">
        <v>-0.24192570160579824</v>
      </c>
      <c r="H215" s="9">
        <v>-0.58835062225277912</v>
      </c>
    </row>
    <row r="216" spans="1:8">
      <c r="A216">
        <v>60</v>
      </c>
      <c r="B216">
        <v>1</v>
      </c>
      <c r="C216">
        <v>0</v>
      </c>
      <c r="E216" s="9">
        <v>186</v>
      </c>
      <c r="F216" s="9">
        <v>0.31542161843858951</v>
      </c>
      <c r="G216" s="9">
        <v>0.68457838156141049</v>
      </c>
      <c r="H216" s="9">
        <v>1.6648587318297687</v>
      </c>
    </row>
    <row r="217" spans="1:8">
      <c r="A217">
        <v>30</v>
      </c>
      <c r="B217">
        <v>0</v>
      </c>
      <c r="C217">
        <v>0</v>
      </c>
      <c r="E217" s="9">
        <v>187</v>
      </c>
      <c r="F217" s="9">
        <v>0.33318768208195126</v>
      </c>
      <c r="G217" s="9">
        <v>-0.33318768208195126</v>
      </c>
      <c r="H217" s="9">
        <v>-0.81029497394740169</v>
      </c>
    </row>
    <row r="218" spans="1:8">
      <c r="A218">
        <v>25</v>
      </c>
      <c r="B218">
        <v>0</v>
      </c>
      <c r="C218">
        <v>0</v>
      </c>
      <c r="E218" s="9">
        <v>188</v>
      </c>
      <c r="F218" s="9">
        <v>0.17086144703235123</v>
      </c>
      <c r="G218" s="9">
        <v>-0.17086144703235123</v>
      </c>
      <c r="H218" s="9">
        <v>-0.4155260809961201</v>
      </c>
    </row>
    <row r="219" spans="1:8">
      <c r="A219">
        <v>39</v>
      </c>
      <c r="B219">
        <v>0</v>
      </c>
      <c r="C219">
        <v>1</v>
      </c>
      <c r="E219" s="9">
        <v>189</v>
      </c>
      <c r="F219" s="9">
        <v>0.10868022428058516</v>
      </c>
      <c r="G219" s="9">
        <v>0.8913197757194149</v>
      </c>
      <c r="H219" s="9">
        <v>2.167642963066462</v>
      </c>
    </row>
    <row r="220" spans="1:8">
      <c r="A220">
        <v>21</v>
      </c>
      <c r="B220">
        <v>0</v>
      </c>
      <c r="C220">
        <v>0</v>
      </c>
      <c r="E220" s="9">
        <v>190</v>
      </c>
      <c r="F220" s="9">
        <v>0.23547433204346169</v>
      </c>
      <c r="G220" s="9">
        <v>-0.23547433204346169</v>
      </c>
      <c r="H220" s="9">
        <v>-0.57266122971949573</v>
      </c>
    </row>
    <row r="221" spans="1:8">
      <c r="A221">
        <v>54</v>
      </c>
      <c r="B221">
        <v>0</v>
      </c>
      <c r="C221">
        <v>0</v>
      </c>
      <c r="E221" s="9">
        <v>191</v>
      </c>
      <c r="F221" s="9">
        <v>0.37517117893101132</v>
      </c>
      <c r="G221" s="9">
        <v>-0.37517117893101132</v>
      </c>
      <c r="H221" s="9">
        <v>-0.91239663710901453</v>
      </c>
    </row>
    <row r="222" spans="1:8">
      <c r="A222">
        <v>24</v>
      </c>
      <c r="B222">
        <v>1</v>
      </c>
      <c r="C222">
        <v>0</v>
      </c>
      <c r="E222" s="9">
        <v>192</v>
      </c>
      <c r="F222" s="9">
        <v>0.36871980936867477</v>
      </c>
      <c r="G222" s="9">
        <v>-0.36871980936867477</v>
      </c>
      <c r="H222" s="9">
        <v>-0.89670724457573125</v>
      </c>
    </row>
    <row r="223" spans="1:8">
      <c r="A223">
        <v>56</v>
      </c>
      <c r="B223">
        <v>1</v>
      </c>
      <c r="C223">
        <v>0</v>
      </c>
      <c r="E223" s="9">
        <v>193</v>
      </c>
      <c r="F223" s="9">
        <v>0.31542161843858951</v>
      </c>
      <c r="G223" s="9">
        <v>0.68457838156141049</v>
      </c>
      <c r="H223" s="9">
        <v>1.6648587318297687</v>
      </c>
    </row>
    <row r="224" spans="1:8">
      <c r="A224">
        <v>24</v>
      </c>
      <c r="B224">
        <v>1</v>
      </c>
      <c r="C224">
        <v>0</v>
      </c>
      <c r="E224" s="9">
        <v>194</v>
      </c>
      <c r="F224" s="9">
        <v>0.19105917293505736</v>
      </c>
      <c r="G224" s="9">
        <v>-0.19105917293505736</v>
      </c>
      <c r="H224" s="9">
        <v>-0.46464589143408402</v>
      </c>
    </row>
    <row r="225" spans="1:8">
      <c r="A225">
        <v>28</v>
      </c>
      <c r="B225">
        <v>0</v>
      </c>
      <c r="C225">
        <v>0</v>
      </c>
      <c r="E225" s="9">
        <v>195</v>
      </c>
      <c r="F225" s="9">
        <v>0.42846936986109657</v>
      </c>
      <c r="G225" s="9">
        <v>0.57153063013890337</v>
      </c>
      <c r="H225" s="9">
        <v>1.3899325274114966</v>
      </c>
    </row>
    <row r="226" spans="1:8">
      <c r="A226">
        <v>56</v>
      </c>
      <c r="B226">
        <v>1</v>
      </c>
      <c r="C226">
        <v>0</v>
      </c>
      <c r="E226" s="9">
        <v>196</v>
      </c>
      <c r="F226" s="9">
        <v>0.41070330621773482</v>
      </c>
      <c r="G226" s="9">
        <v>0.58929669378226524</v>
      </c>
      <c r="H226" s="9">
        <v>1.4331386627256617</v>
      </c>
    </row>
    <row r="227" spans="1:8">
      <c r="A227">
        <v>31</v>
      </c>
      <c r="B227">
        <v>1</v>
      </c>
      <c r="C227">
        <v>0</v>
      </c>
      <c r="E227" s="9">
        <v>197</v>
      </c>
      <c r="F227" s="9">
        <v>0.27100645933018519</v>
      </c>
      <c r="G227" s="9">
        <v>-0.27100645933018519</v>
      </c>
      <c r="H227" s="9">
        <v>-0.65907350034782519</v>
      </c>
    </row>
    <row r="228" spans="1:8">
      <c r="A228">
        <v>39</v>
      </c>
      <c r="B228">
        <v>0</v>
      </c>
      <c r="C228">
        <v>0</v>
      </c>
      <c r="E228" s="9">
        <v>198</v>
      </c>
      <c r="F228" s="9">
        <v>0.10868022428058516</v>
      </c>
      <c r="G228" s="9">
        <v>-0.10868022428058516</v>
      </c>
      <c r="H228" s="9">
        <v>-0.26430460739654366</v>
      </c>
    </row>
    <row r="229" spans="1:8">
      <c r="A229">
        <v>52</v>
      </c>
      <c r="B229">
        <v>0</v>
      </c>
      <c r="C229">
        <v>0</v>
      </c>
      <c r="E229" s="9">
        <v>199</v>
      </c>
      <c r="F229" s="9">
        <v>0.24192570160579824</v>
      </c>
      <c r="G229" s="9">
        <v>-0.24192570160579824</v>
      </c>
      <c r="H229" s="9">
        <v>-0.58835062225277912</v>
      </c>
    </row>
    <row r="230" spans="1:8">
      <c r="A230">
        <v>58</v>
      </c>
      <c r="B230">
        <v>1</v>
      </c>
      <c r="C230">
        <v>0</v>
      </c>
      <c r="E230" s="9">
        <v>200</v>
      </c>
      <c r="F230" s="9">
        <v>0.11999491836161036</v>
      </c>
      <c r="G230" s="9">
        <v>-0.11999491836161036</v>
      </c>
      <c r="H230" s="9">
        <v>-0.291821350177425</v>
      </c>
    </row>
    <row r="231" spans="1:8">
      <c r="A231">
        <v>42</v>
      </c>
      <c r="B231">
        <v>0</v>
      </c>
      <c r="C231">
        <v>0</v>
      </c>
      <c r="E231" s="9">
        <v>201</v>
      </c>
      <c r="F231" s="9">
        <v>0.21527660614075561</v>
      </c>
      <c r="G231" s="9">
        <v>-0.21527660614075561</v>
      </c>
      <c r="H231" s="9">
        <v>-0.52354141928153197</v>
      </c>
    </row>
    <row r="232" spans="1:8">
      <c r="A232">
        <v>20</v>
      </c>
      <c r="B232">
        <v>0</v>
      </c>
      <c r="C232">
        <v>1</v>
      </c>
      <c r="E232" s="9">
        <v>202</v>
      </c>
      <c r="F232" s="9">
        <v>0.32187298800092606</v>
      </c>
      <c r="G232" s="9">
        <v>-0.32187298800092606</v>
      </c>
      <c r="H232" s="9">
        <v>-0.78277823116652034</v>
      </c>
    </row>
    <row r="233" spans="1:8">
      <c r="A233">
        <v>48</v>
      </c>
      <c r="B233">
        <v>0</v>
      </c>
      <c r="C233">
        <v>0</v>
      </c>
      <c r="E233" s="9">
        <v>203</v>
      </c>
      <c r="F233" s="9">
        <v>0.32430465026027044</v>
      </c>
      <c r="G233" s="9">
        <v>-0.32430465026027044</v>
      </c>
      <c r="H233" s="9">
        <v>-0.78869190629031949</v>
      </c>
    </row>
    <row r="234" spans="1:8">
      <c r="A234">
        <v>25</v>
      </c>
      <c r="B234">
        <v>1</v>
      </c>
      <c r="C234">
        <v>1</v>
      </c>
      <c r="E234" s="9">
        <v>204</v>
      </c>
      <c r="F234" s="9">
        <v>0.25324039568682344</v>
      </c>
      <c r="G234" s="9">
        <v>-0.25324039568682344</v>
      </c>
      <c r="H234" s="9">
        <v>-0.61586736503366046</v>
      </c>
    </row>
    <row r="235" spans="1:8">
      <c r="A235">
        <v>42</v>
      </c>
      <c r="B235">
        <v>0</v>
      </c>
      <c r="C235">
        <v>0</v>
      </c>
      <c r="E235" s="9">
        <v>205</v>
      </c>
      <c r="F235" s="9">
        <v>0.20639357431907474</v>
      </c>
      <c r="G235" s="9">
        <v>-0.20639357431907474</v>
      </c>
      <c r="H235" s="9">
        <v>-0.50193835162444955</v>
      </c>
    </row>
    <row r="236" spans="1:8">
      <c r="A236">
        <v>28</v>
      </c>
      <c r="B236">
        <v>0</v>
      </c>
      <c r="C236">
        <v>1</v>
      </c>
      <c r="E236" s="9">
        <v>206</v>
      </c>
      <c r="F236" s="9">
        <v>9.3345822896567732E-2</v>
      </c>
      <c r="G236" s="9">
        <v>-9.3345822896567732E-2</v>
      </c>
      <c r="H236" s="9">
        <v>-0.22701214720617791</v>
      </c>
    </row>
    <row r="237" spans="1:8">
      <c r="A237">
        <v>47</v>
      </c>
      <c r="B237">
        <v>1</v>
      </c>
      <c r="C237">
        <v>0</v>
      </c>
      <c r="E237" s="9">
        <v>207</v>
      </c>
      <c r="F237" s="9">
        <v>0.26212342750850431</v>
      </c>
      <c r="G237" s="9">
        <v>-0.26212342750850431</v>
      </c>
      <c r="H237" s="9">
        <v>-0.63747043269074288</v>
      </c>
    </row>
    <row r="238" spans="1:8">
      <c r="A238">
        <v>59</v>
      </c>
      <c r="B238">
        <v>1</v>
      </c>
      <c r="C238">
        <v>0</v>
      </c>
      <c r="E238" s="9">
        <v>208</v>
      </c>
      <c r="F238" s="9">
        <v>0.32187298800092606</v>
      </c>
      <c r="G238" s="9">
        <v>0.67812701199907388</v>
      </c>
      <c r="H238" s="9">
        <v>1.6491693392964852</v>
      </c>
    </row>
    <row r="239" spans="1:8">
      <c r="A239">
        <v>31</v>
      </c>
      <c r="B239">
        <v>0</v>
      </c>
      <c r="C239">
        <v>0</v>
      </c>
      <c r="E239" s="9">
        <v>209</v>
      </c>
      <c r="F239" s="9">
        <v>7.557975925320598E-2</v>
      </c>
      <c r="G239" s="9">
        <v>-7.557975925320598E-2</v>
      </c>
      <c r="H239" s="9">
        <v>-0.18380601189201315</v>
      </c>
    </row>
    <row r="240" spans="1:8">
      <c r="A240">
        <v>31</v>
      </c>
      <c r="B240">
        <v>0</v>
      </c>
      <c r="C240">
        <v>1</v>
      </c>
      <c r="E240" s="9">
        <v>210</v>
      </c>
      <c r="F240" s="9">
        <v>0.10868022428058516</v>
      </c>
      <c r="G240" s="9">
        <v>-0.10868022428058516</v>
      </c>
      <c r="H240" s="9">
        <v>-0.26430460739654366</v>
      </c>
    </row>
    <row r="241" spans="1:8">
      <c r="A241">
        <v>54</v>
      </c>
      <c r="B241">
        <v>1</v>
      </c>
      <c r="C241">
        <v>0</v>
      </c>
      <c r="E241" s="9">
        <v>211</v>
      </c>
      <c r="F241" s="9">
        <v>0.17974447885403211</v>
      </c>
      <c r="G241" s="9">
        <v>-0.17974447885403211</v>
      </c>
      <c r="H241" s="9">
        <v>-0.43712914865320246</v>
      </c>
    </row>
    <row r="242" spans="1:8">
      <c r="A242">
        <v>44</v>
      </c>
      <c r="B242">
        <v>0</v>
      </c>
      <c r="C242">
        <v>0</v>
      </c>
      <c r="E242" s="9">
        <v>212</v>
      </c>
      <c r="F242" s="9">
        <v>9.0914160637223407E-2</v>
      </c>
      <c r="G242" s="9">
        <v>-9.0914160637223407E-2</v>
      </c>
      <c r="H242" s="9">
        <v>-0.2210984720823789</v>
      </c>
    </row>
    <row r="243" spans="1:8">
      <c r="A243">
        <v>26</v>
      </c>
      <c r="B243">
        <v>0</v>
      </c>
      <c r="C243">
        <v>1</v>
      </c>
      <c r="E243" s="9">
        <v>213</v>
      </c>
      <c r="F243" s="9">
        <v>0.28877252297354694</v>
      </c>
      <c r="G243" s="9">
        <v>-0.28877252297354694</v>
      </c>
      <c r="H243" s="9">
        <v>-0.70227963566199003</v>
      </c>
    </row>
    <row r="244" spans="1:8">
      <c r="A244">
        <v>60</v>
      </c>
      <c r="B244">
        <v>0</v>
      </c>
      <c r="C244">
        <v>0</v>
      </c>
      <c r="E244" s="9">
        <v>214</v>
      </c>
      <c r="F244" s="9">
        <v>0.33318768208195126</v>
      </c>
      <c r="G244" s="9">
        <v>-0.33318768208195126</v>
      </c>
      <c r="H244" s="9">
        <v>-0.81029497394740169</v>
      </c>
    </row>
    <row r="245" spans="1:8">
      <c r="A245">
        <v>33</v>
      </c>
      <c r="B245">
        <v>0</v>
      </c>
      <c r="C245">
        <v>0</v>
      </c>
      <c r="E245" s="9">
        <v>215</v>
      </c>
      <c r="F245" s="9">
        <v>0.20882523657841906</v>
      </c>
      <c r="G245" s="9">
        <v>0.79117476342158088</v>
      </c>
      <c r="H245" s="9">
        <v>1.9240955437147569</v>
      </c>
    </row>
    <row r="246" spans="1:8">
      <c r="A246">
        <v>44</v>
      </c>
      <c r="B246">
        <v>1</v>
      </c>
      <c r="C246">
        <v>0</v>
      </c>
      <c r="E246" s="9">
        <v>216</v>
      </c>
      <c r="F246" s="9">
        <v>0.36871980936867477</v>
      </c>
      <c r="G246" s="9">
        <v>-0.36871980936867477</v>
      </c>
      <c r="H246" s="9">
        <v>-0.89670724457573125</v>
      </c>
    </row>
    <row r="247" spans="1:8">
      <c r="A247">
        <v>35</v>
      </c>
      <c r="B247">
        <v>0</v>
      </c>
      <c r="C247">
        <v>0</v>
      </c>
      <c r="E247" s="9">
        <v>217</v>
      </c>
      <c r="F247" s="9">
        <v>7.557975925320598E-2</v>
      </c>
      <c r="G247" s="9">
        <v>-7.557975925320598E-2</v>
      </c>
      <c r="H247" s="9">
        <v>-0.18380601189201315</v>
      </c>
    </row>
    <row r="248" spans="1:8">
      <c r="A248">
        <v>36</v>
      </c>
      <c r="B248">
        <v>1</v>
      </c>
      <c r="C248">
        <v>1</v>
      </c>
      <c r="E248" s="9">
        <v>218</v>
      </c>
      <c r="F248" s="9">
        <v>0.41070330621773482</v>
      </c>
      <c r="G248" s="9">
        <v>-0.41070330621773482</v>
      </c>
      <c r="H248" s="9">
        <v>-0.9988089077373441</v>
      </c>
    </row>
    <row r="249" spans="1:8">
      <c r="A249">
        <v>51</v>
      </c>
      <c r="B249">
        <v>0</v>
      </c>
      <c r="C249">
        <v>1</v>
      </c>
      <c r="E249" s="9">
        <v>219</v>
      </c>
      <c r="F249" s="9">
        <v>0.12644628792394691</v>
      </c>
      <c r="G249" s="9">
        <v>-0.12644628792394691</v>
      </c>
      <c r="H249" s="9">
        <v>-0.30751074271070838</v>
      </c>
    </row>
    <row r="250" spans="1:8">
      <c r="A250">
        <v>38</v>
      </c>
      <c r="B250">
        <v>1</v>
      </c>
      <c r="C250">
        <v>0</v>
      </c>
      <c r="E250" s="9">
        <v>220</v>
      </c>
      <c r="F250" s="9">
        <v>0.41070330621773482</v>
      </c>
      <c r="G250" s="9">
        <v>-0.41070330621773482</v>
      </c>
      <c r="H250" s="9">
        <v>-0.9988089077373441</v>
      </c>
    </row>
    <row r="251" spans="1:8">
      <c r="A251">
        <v>60</v>
      </c>
      <c r="B251">
        <v>0</v>
      </c>
      <c r="C251">
        <v>1</v>
      </c>
      <c r="E251" s="9">
        <v>221</v>
      </c>
      <c r="F251" s="9">
        <v>0.30653858661690869</v>
      </c>
      <c r="G251" s="9">
        <v>-0.30653858661690869</v>
      </c>
      <c r="H251" s="9">
        <v>-0.74548577097615476</v>
      </c>
    </row>
    <row r="252" spans="1:8">
      <c r="A252">
        <v>39</v>
      </c>
      <c r="B252">
        <v>0</v>
      </c>
      <c r="C252">
        <v>0</v>
      </c>
      <c r="E252" s="9">
        <v>222</v>
      </c>
      <c r="F252" s="9">
        <v>0.12644628792394691</v>
      </c>
      <c r="G252" s="9">
        <v>-0.12644628792394691</v>
      </c>
      <c r="H252" s="9">
        <v>-0.30751074271070838</v>
      </c>
    </row>
    <row r="253" spans="1:8">
      <c r="A253">
        <v>50</v>
      </c>
      <c r="B253">
        <v>1</v>
      </c>
      <c r="C253">
        <v>0</v>
      </c>
      <c r="E253" s="9">
        <v>223</v>
      </c>
      <c r="F253" s="9">
        <v>0.34852208346596869</v>
      </c>
      <c r="G253" s="9">
        <v>-0.34852208346596869</v>
      </c>
      <c r="H253" s="9">
        <v>-0.84758743413776749</v>
      </c>
    </row>
    <row r="254" spans="1:8">
      <c r="A254">
        <v>51</v>
      </c>
      <c r="B254">
        <v>0</v>
      </c>
      <c r="C254">
        <v>0</v>
      </c>
      <c r="E254" s="9">
        <v>224</v>
      </c>
      <c r="F254" s="9">
        <v>0.20882523657841906</v>
      </c>
      <c r="G254" s="9">
        <v>-0.20882523657841906</v>
      </c>
      <c r="H254" s="9">
        <v>-0.50785202674824859</v>
      </c>
    </row>
    <row r="255" spans="1:8">
      <c r="A255">
        <v>28</v>
      </c>
      <c r="B255">
        <v>0</v>
      </c>
      <c r="C255">
        <v>0</v>
      </c>
      <c r="E255" s="9">
        <v>225</v>
      </c>
      <c r="F255" s="9">
        <v>9.3345822896567732E-2</v>
      </c>
      <c r="G255" s="9">
        <v>-9.3345822896567732E-2</v>
      </c>
      <c r="H255" s="9">
        <v>-0.22701214720617791</v>
      </c>
    </row>
    <row r="256" spans="1:8">
      <c r="A256">
        <v>48</v>
      </c>
      <c r="B256">
        <v>1</v>
      </c>
      <c r="C256">
        <v>1</v>
      </c>
      <c r="E256" s="9">
        <v>226</v>
      </c>
      <c r="F256" s="9">
        <v>0.10868022428058516</v>
      </c>
      <c r="G256" s="9">
        <v>-0.10868022428058516</v>
      </c>
      <c r="H256" s="9">
        <v>-0.26430460739654366</v>
      </c>
    </row>
    <row r="257" spans="1:8">
      <c r="A257">
        <v>22</v>
      </c>
      <c r="B257">
        <v>0</v>
      </c>
      <c r="C257">
        <v>1</v>
      </c>
      <c r="E257" s="9">
        <v>227</v>
      </c>
      <c r="F257" s="9">
        <v>0.18217614111337649</v>
      </c>
      <c r="G257" s="9">
        <v>-0.18217614111337649</v>
      </c>
      <c r="H257" s="9">
        <v>-0.44304282377700166</v>
      </c>
    </row>
    <row r="258" spans="1:8">
      <c r="A258">
        <v>41</v>
      </c>
      <c r="B258">
        <v>1</v>
      </c>
      <c r="C258">
        <v>0</v>
      </c>
      <c r="E258" s="9">
        <v>228</v>
      </c>
      <c r="F258" s="9">
        <v>0.37760284119035564</v>
      </c>
      <c r="G258" s="9">
        <v>0.62239715880964441</v>
      </c>
      <c r="H258" s="9">
        <v>1.5136372582301922</v>
      </c>
    </row>
    <row r="259" spans="1:8">
      <c r="A259">
        <v>50</v>
      </c>
      <c r="B259">
        <v>1</v>
      </c>
      <c r="C259">
        <v>0</v>
      </c>
      <c r="E259" s="9">
        <v>229</v>
      </c>
      <c r="F259" s="9">
        <v>0.12887795018329123</v>
      </c>
      <c r="G259" s="9">
        <v>-0.12887795018329123</v>
      </c>
      <c r="H259" s="9">
        <v>-0.31342441783450742</v>
      </c>
    </row>
    <row r="260" spans="1:8">
      <c r="A260">
        <v>56</v>
      </c>
      <c r="B260">
        <v>0</v>
      </c>
      <c r="C260">
        <v>0</v>
      </c>
      <c r="E260" s="9">
        <v>230</v>
      </c>
      <c r="F260" s="9">
        <v>0.40182027439605389</v>
      </c>
      <c r="G260" s="9">
        <v>0.59817972560394606</v>
      </c>
      <c r="H260" s="9">
        <v>1.4547417303827439</v>
      </c>
    </row>
    <row r="261" spans="1:8">
      <c r="A261">
        <v>34</v>
      </c>
      <c r="B261">
        <v>1</v>
      </c>
      <c r="C261">
        <v>1</v>
      </c>
      <c r="E261" s="9">
        <v>231</v>
      </c>
      <c r="F261" s="9">
        <v>0.18217614111337649</v>
      </c>
      <c r="G261" s="9">
        <v>-0.18217614111337649</v>
      </c>
      <c r="H261" s="9">
        <v>-0.44304282377700166</v>
      </c>
    </row>
    <row r="262" spans="1:8">
      <c r="A262">
        <v>44</v>
      </c>
      <c r="B262">
        <v>1</v>
      </c>
      <c r="C262">
        <v>0</v>
      </c>
      <c r="E262" s="9">
        <v>232</v>
      </c>
      <c r="F262" s="9">
        <v>0.30653858661690869</v>
      </c>
      <c r="G262" s="9">
        <v>0.69346141338309131</v>
      </c>
      <c r="H262" s="9">
        <v>1.6864617994868509</v>
      </c>
    </row>
    <row r="263" spans="1:8">
      <c r="A263">
        <v>32</v>
      </c>
      <c r="B263">
        <v>1</v>
      </c>
      <c r="C263">
        <v>0</v>
      </c>
      <c r="E263" s="9">
        <v>233</v>
      </c>
      <c r="F263" s="9">
        <v>0.20639357431907474</v>
      </c>
      <c r="G263" s="9">
        <v>-0.20639357431907474</v>
      </c>
      <c r="H263" s="9">
        <v>-0.50193835162444955</v>
      </c>
    </row>
    <row r="264" spans="1:8">
      <c r="A264">
        <v>29</v>
      </c>
      <c r="B264">
        <v>1</v>
      </c>
      <c r="C264">
        <v>0</v>
      </c>
      <c r="E264" s="9">
        <v>234</v>
      </c>
      <c r="F264" s="9">
        <v>9.9797192458904227E-2</v>
      </c>
      <c r="G264" s="9">
        <v>-9.9797192458904227E-2</v>
      </c>
      <c r="H264" s="9">
        <v>-0.24270153973946113</v>
      </c>
    </row>
    <row r="265" spans="1:8">
      <c r="A265">
        <v>33</v>
      </c>
      <c r="B265">
        <v>1</v>
      </c>
      <c r="C265">
        <v>0</v>
      </c>
      <c r="E265" s="9">
        <v>235</v>
      </c>
      <c r="F265" s="9">
        <v>0.27988949115186607</v>
      </c>
      <c r="G265" s="9">
        <v>-0.27988949115186607</v>
      </c>
      <c r="H265" s="9">
        <v>-0.68067656800490761</v>
      </c>
    </row>
    <row r="266" spans="1:8">
      <c r="A266">
        <v>23</v>
      </c>
      <c r="B266">
        <v>0</v>
      </c>
      <c r="C266">
        <v>0</v>
      </c>
      <c r="E266" s="9">
        <v>236</v>
      </c>
      <c r="F266" s="9">
        <v>0.27988949115186607</v>
      </c>
      <c r="G266" s="9">
        <v>0.72011050884813388</v>
      </c>
      <c r="H266" s="9">
        <v>1.751271002458098</v>
      </c>
    </row>
    <row r="267" spans="1:8">
      <c r="A267">
        <v>25</v>
      </c>
      <c r="B267">
        <v>1</v>
      </c>
      <c r="C267">
        <v>1</v>
      </c>
      <c r="E267" s="9">
        <v>237</v>
      </c>
      <c r="F267" s="9">
        <v>0.14421235156730861</v>
      </c>
      <c r="G267" s="9">
        <v>-0.14421235156730861</v>
      </c>
      <c r="H267" s="9">
        <v>-0.350716878024873</v>
      </c>
    </row>
    <row r="268" spans="1:8">
      <c r="A268">
        <v>51</v>
      </c>
      <c r="B268">
        <v>0</v>
      </c>
      <c r="C268">
        <v>0</v>
      </c>
      <c r="E268" s="9">
        <v>238</v>
      </c>
      <c r="F268" s="9">
        <v>0.16441007747001474</v>
      </c>
      <c r="G268" s="9">
        <v>-0.16441007747001474</v>
      </c>
      <c r="H268" s="9">
        <v>-0.39983668846283688</v>
      </c>
    </row>
    <row r="269" spans="1:8">
      <c r="A269">
        <v>40</v>
      </c>
      <c r="B269">
        <v>0</v>
      </c>
      <c r="C269">
        <v>0</v>
      </c>
      <c r="E269" s="9">
        <v>239</v>
      </c>
      <c r="F269" s="9">
        <v>0.32430465026027044</v>
      </c>
      <c r="G269" s="9">
        <v>0.67569534973972956</v>
      </c>
      <c r="H269" s="9">
        <v>1.6432556641726863</v>
      </c>
    </row>
    <row r="270" spans="1:8">
      <c r="A270">
        <v>50</v>
      </c>
      <c r="B270">
        <v>1</v>
      </c>
      <c r="C270">
        <v>0</v>
      </c>
      <c r="E270" s="9">
        <v>240</v>
      </c>
      <c r="F270" s="9">
        <v>2.2281568323120782E-2</v>
      </c>
      <c r="G270" s="9">
        <v>-2.2281568323120782E-2</v>
      </c>
      <c r="H270" s="9">
        <v>-5.4187605949519053E-2</v>
      </c>
    </row>
    <row r="271" spans="1:8">
      <c r="A271">
        <v>33</v>
      </c>
      <c r="B271">
        <v>1</v>
      </c>
      <c r="C271">
        <v>0</v>
      </c>
      <c r="E271" s="9">
        <v>241</v>
      </c>
      <c r="F271" s="9">
        <v>0.26212342750850431</v>
      </c>
      <c r="G271" s="9">
        <v>-0.26212342750850431</v>
      </c>
      <c r="H271" s="9">
        <v>-0.63747043269074288</v>
      </c>
    </row>
    <row r="272" spans="1:8">
      <c r="A272">
        <v>54</v>
      </c>
      <c r="B272">
        <v>1</v>
      </c>
      <c r="C272">
        <v>0</v>
      </c>
      <c r="E272" s="9">
        <v>242</v>
      </c>
      <c r="F272" s="9">
        <v>0.23304266978411736</v>
      </c>
      <c r="G272" s="9">
        <v>-0.23304266978411736</v>
      </c>
      <c r="H272" s="9">
        <v>-0.5667475545956967</v>
      </c>
    </row>
    <row r="273" spans="1:8">
      <c r="A273">
        <v>48</v>
      </c>
      <c r="B273">
        <v>1</v>
      </c>
      <c r="C273">
        <v>0</v>
      </c>
      <c r="E273" s="9">
        <v>243</v>
      </c>
      <c r="F273" s="9">
        <v>0.24435736386514256</v>
      </c>
      <c r="G273" s="9">
        <v>-0.24435736386514256</v>
      </c>
      <c r="H273" s="9">
        <v>-0.59426429737657815</v>
      </c>
    </row>
    <row r="274" spans="1:8">
      <c r="A274">
        <v>47</v>
      </c>
      <c r="B274">
        <v>0</v>
      </c>
      <c r="C274">
        <v>0</v>
      </c>
      <c r="E274" s="9">
        <v>244</v>
      </c>
      <c r="F274" s="9">
        <v>0.30410692435756431</v>
      </c>
      <c r="G274" s="9">
        <v>0.69589307564243574</v>
      </c>
      <c r="H274" s="9">
        <v>1.6923754746106503</v>
      </c>
    </row>
    <row r="275" spans="1:8">
      <c r="A275">
        <v>50</v>
      </c>
      <c r="B275">
        <v>1</v>
      </c>
      <c r="C275">
        <v>0</v>
      </c>
      <c r="E275" s="9">
        <v>245</v>
      </c>
      <c r="F275" s="9">
        <v>0.10222885471824861</v>
      </c>
      <c r="G275" s="9">
        <v>0.89777114528175139</v>
      </c>
      <c r="H275" s="9">
        <v>2.1833323555997453</v>
      </c>
    </row>
    <row r="276" spans="1:8">
      <c r="A276">
        <v>26</v>
      </c>
      <c r="B276">
        <v>1</v>
      </c>
      <c r="C276">
        <v>1</v>
      </c>
      <c r="E276" s="9">
        <v>246</v>
      </c>
      <c r="F276" s="9">
        <v>0.28634086071420256</v>
      </c>
      <c r="G276" s="9">
        <v>-0.28634086071420256</v>
      </c>
      <c r="H276" s="9">
        <v>-0.69636596053819078</v>
      </c>
    </row>
    <row r="277" spans="1:8">
      <c r="A277">
        <v>31</v>
      </c>
      <c r="B277">
        <v>1</v>
      </c>
      <c r="C277">
        <v>0</v>
      </c>
      <c r="E277" s="9">
        <v>247</v>
      </c>
      <c r="F277" s="9">
        <v>2.2281568323120782E-2</v>
      </c>
      <c r="G277" s="9">
        <v>0.97771843167687922</v>
      </c>
      <c r="H277" s="9">
        <v>2.3777599645134866</v>
      </c>
    </row>
    <row r="278" spans="1:8">
      <c r="A278">
        <v>60</v>
      </c>
      <c r="B278">
        <v>1</v>
      </c>
      <c r="C278">
        <v>0</v>
      </c>
      <c r="E278" s="9">
        <v>248</v>
      </c>
      <c r="F278" s="9">
        <v>0.20882523657841906</v>
      </c>
      <c r="G278" s="9">
        <v>-0.20882523657841906</v>
      </c>
      <c r="H278" s="9">
        <v>-0.50785202674824859</v>
      </c>
    </row>
    <row r="279" spans="1:8">
      <c r="A279">
        <v>25</v>
      </c>
      <c r="B279">
        <v>1</v>
      </c>
      <c r="C279">
        <v>1</v>
      </c>
      <c r="E279" s="9">
        <v>249</v>
      </c>
      <c r="F279" s="9">
        <v>0.17974447885403211</v>
      </c>
      <c r="G279" s="9">
        <v>-0.17974447885403211</v>
      </c>
      <c r="H279" s="9">
        <v>-0.43712914865320246</v>
      </c>
    </row>
    <row r="280" spans="1:8">
      <c r="A280">
        <v>40</v>
      </c>
      <c r="B280">
        <v>0</v>
      </c>
      <c r="C280">
        <v>0</v>
      </c>
      <c r="E280" s="9">
        <v>250</v>
      </c>
      <c r="F280" s="9">
        <v>0.10222885471824861</v>
      </c>
      <c r="G280" s="9">
        <v>-0.10222885471824861</v>
      </c>
      <c r="H280" s="9">
        <v>-0.24861521486326027</v>
      </c>
    </row>
    <row r="281" spans="1:8">
      <c r="A281">
        <v>24</v>
      </c>
      <c r="B281">
        <v>0</v>
      </c>
      <c r="C281">
        <v>1</v>
      </c>
      <c r="E281" s="9">
        <v>251</v>
      </c>
      <c r="F281" s="9">
        <v>0.30653858661690869</v>
      </c>
      <c r="G281" s="9">
        <v>-0.30653858661690869</v>
      </c>
      <c r="H281" s="9">
        <v>-0.74548577097615476</v>
      </c>
    </row>
    <row r="282" spans="1:8">
      <c r="A282">
        <v>30</v>
      </c>
      <c r="B282">
        <v>0</v>
      </c>
      <c r="C282">
        <v>0</v>
      </c>
      <c r="E282" s="9">
        <v>252</v>
      </c>
      <c r="F282" s="9">
        <v>0.19751054249739386</v>
      </c>
      <c r="G282" s="9">
        <v>0.80248945750260614</v>
      </c>
      <c r="H282" s="9">
        <v>1.9516122864956384</v>
      </c>
    </row>
    <row r="283" spans="1:8">
      <c r="A283">
        <v>27</v>
      </c>
      <c r="B283">
        <v>1</v>
      </c>
      <c r="C283">
        <v>0</v>
      </c>
      <c r="E283" s="9">
        <v>253</v>
      </c>
      <c r="F283" s="9">
        <v>0.35983677754699395</v>
      </c>
      <c r="G283" s="9">
        <v>0.64016322245300605</v>
      </c>
      <c r="H283" s="9">
        <v>1.5568433935443566</v>
      </c>
    </row>
    <row r="284" spans="1:8">
      <c r="A284">
        <v>25</v>
      </c>
      <c r="B284">
        <v>1</v>
      </c>
      <c r="C284">
        <v>1</v>
      </c>
      <c r="E284" s="9">
        <v>254</v>
      </c>
      <c r="F284" s="9">
        <v>0.25969176524915999</v>
      </c>
      <c r="G284" s="9">
        <v>-0.25969176524915999</v>
      </c>
      <c r="H284" s="9">
        <v>-0.63155675756694385</v>
      </c>
    </row>
    <row r="285" spans="1:8">
      <c r="A285">
        <v>49</v>
      </c>
      <c r="B285">
        <v>0</v>
      </c>
      <c r="C285">
        <v>0</v>
      </c>
      <c r="E285" s="9">
        <v>255</v>
      </c>
      <c r="F285" s="9">
        <v>0.17974447885403211</v>
      </c>
      <c r="G285" s="9">
        <v>-0.17974447885403211</v>
      </c>
      <c r="H285" s="9">
        <v>-0.43712914865320246</v>
      </c>
    </row>
    <row r="286" spans="1:8">
      <c r="A286">
        <v>46</v>
      </c>
      <c r="B286">
        <v>0</v>
      </c>
      <c r="C286">
        <v>0</v>
      </c>
      <c r="E286" s="9">
        <v>256</v>
      </c>
      <c r="F286" s="9">
        <v>5.7813695609844284E-2</v>
      </c>
      <c r="G286" s="9">
        <v>-5.7813695609844284E-2</v>
      </c>
      <c r="H286" s="9">
        <v>-0.14059987657784856</v>
      </c>
    </row>
    <row r="287" spans="1:8">
      <c r="A287">
        <v>41</v>
      </c>
      <c r="B287">
        <v>0</v>
      </c>
      <c r="C287">
        <v>0</v>
      </c>
      <c r="E287" s="9">
        <v>257</v>
      </c>
      <c r="F287" s="9">
        <v>0.32187298800092606</v>
      </c>
      <c r="G287" s="9">
        <v>0.67812701199907388</v>
      </c>
      <c r="H287" s="9">
        <v>1.6491693392964852</v>
      </c>
    </row>
    <row r="288" spans="1:8">
      <c r="A288">
        <v>58</v>
      </c>
      <c r="B288">
        <v>1</v>
      </c>
      <c r="C288">
        <v>0</v>
      </c>
      <c r="E288" s="9">
        <v>258</v>
      </c>
      <c r="F288" s="9">
        <v>0.23304266978411736</v>
      </c>
      <c r="G288" s="9">
        <v>-0.23304266978411736</v>
      </c>
      <c r="H288" s="9">
        <v>-0.5667475545956967</v>
      </c>
    </row>
    <row r="289" spans="1:8">
      <c r="A289">
        <v>59</v>
      </c>
      <c r="B289">
        <v>1</v>
      </c>
      <c r="C289">
        <v>0</v>
      </c>
      <c r="E289" s="9">
        <v>259</v>
      </c>
      <c r="F289" s="9">
        <v>0.33963905164428781</v>
      </c>
      <c r="G289" s="9">
        <v>-0.33963905164428781</v>
      </c>
      <c r="H289" s="9">
        <v>-0.82598436648068507</v>
      </c>
    </row>
    <row r="290" spans="1:8">
      <c r="A290">
        <v>27</v>
      </c>
      <c r="B290">
        <v>1</v>
      </c>
      <c r="C290">
        <v>1</v>
      </c>
      <c r="E290" s="9">
        <v>260</v>
      </c>
      <c r="F290" s="9">
        <v>0.36628814710933044</v>
      </c>
      <c r="G290" s="9">
        <v>-0.36628814710933044</v>
      </c>
      <c r="H290" s="9">
        <v>-0.89079356945193222</v>
      </c>
    </row>
    <row r="291" spans="1:8">
      <c r="A291">
        <v>29</v>
      </c>
      <c r="B291">
        <v>0</v>
      </c>
      <c r="C291">
        <v>1</v>
      </c>
      <c r="E291" s="9">
        <v>261</v>
      </c>
      <c r="F291" s="9">
        <v>0.33075601982260694</v>
      </c>
      <c r="G291" s="9">
        <v>-0.33075601982260694</v>
      </c>
      <c r="H291" s="9">
        <v>-0.80438129882360265</v>
      </c>
    </row>
    <row r="292" spans="1:8">
      <c r="A292">
        <v>43</v>
      </c>
      <c r="B292">
        <v>1</v>
      </c>
      <c r="C292">
        <v>0</v>
      </c>
      <c r="E292" s="9">
        <v>262</v>
      </c>
      <c r="F292" s="9">
        <v>0.35095374572531302</v>
      </c>
      <c r="G292" s="9">
        <v>-0.35095374572531302</v>
      </c>
      <c r="H292" s="9">
        <v>-0.85350110926156642</v>
      </c>
    </row>
    <row r="293" spans="1:8">
      <c r="A293">
        <v>40</v>
      </c>
      <c r="B293">
        <v>0</v>
      </c>
      <c r="C293">
        <v>0</v>
      </c>
      <c r="E293" s="9">
        <v>263</v>
      </c>
      <c r="F293" s="9">
        <v>0.40182027439605389</v>
      </c>
      <c r="G293" s="9">
        <v>0.59817972560394606</v>
      </c>
      <c r="H293" s="9">
        <v>1.4547417303827439</v>
      </c>
    </row>
    <row r="294" spans="1:8">
      <c r="A294">
        <v>60</v>
      </c>
      <c r="B294">
        <v>0</v>
      </c>
      <c r="C294">
        <v>0</v>
      </c>
      <c r="E294" s="9">
        <v>264</v>
      </c>
      <c r="F294" s="9">
        <v>0.10222885471824861</v>
      </c>
      <c r="G294" s="9">
        <v>-0.10222885471824861</v>
      </c>
      <c r="H294" s="9">
        <v>-0.24861521486326027</v>
      </c>
    </row>
    <row r="295" spans="1:8">
      <c r="A295">
        <v>52</v>
      </c>
      <c r="B295">
        <v>1</v>
      </c>
      <c r="C295">
        <v>0</v>
      </c>
      <c r="E295" s="9">
        <v>265</v>
      </c>
      <c r="F295" s="9">
        <v>0.19994220475673818</v>
      </c>
      <c r="G295" s="9">
        <v>-0.19994220475673818</v>
      </c>
      <c r="H295" s="9">
        <v>-0.48624895909116622</v>
      </c>
    </row>
    <row r="296" spans="1:8">
      <c r="A296">
        <v>38</v>
      </c>
      <c r="B296">
        <v>0</v>
      </c>
      <c r="C296">
        <v>1</v>
      </c>
      <c r="E296" s="9">
        <v>266</v>
      </c>
      <c r="F296" s="9">
        <v>0.17974447885403211</v>
      </c>
      <c r="G296" s="9">
        <v>-0.17974447885403211</v>
      </c>
      <c r="H296" s="9">
        <v>-0.43712914865320246</v>
      </c>
    </row>
    <row r="297" spans="1:8">
      <c r="A297">
        <v>33</v>
      </c>
      <c r="B297">
        <v>0</v>
      </c>
      <c r="C297">
        <v>1</v>
      </c>
      <c r="E297" s="9">
        <v>267</v>
      </c>
      <c r="F297" s="9">
        <v>0.33075601982260694</v>
      </c>
      <c r="G297" s="9">
        <v>-0.33075601982260694</v>
      </c>
      <c r="H297" s="9">
        <v>-0.80438129882360265</v>
      </c>
    </row>
    <row r="298" spans="1:8">
      <c r="A298">
        <v>26</v>
      </c>
      <c r="B298">
        <v>1</v>
      </c>
      <c r="C298">
        <v>0</v>
      </c>
      <c r="E298" s="9">
        <v>268</v>
      </c>
      <c r="F298" s="9">
        <v>0.14421235156730861</v>
      </c>
      <c r="G298" s="9">
        <v>-0.14421235156730861</v>
      </c>
      <c r="H298" s="9">
        <v>-0.350716878024873</v>
      </c>
    </row>
    <row r="299" spans="1:8">
      <c r="A299">
        <v>59</v>
      </c>
      <c r="B299">
        <v>0</v>
      </c>
      <c r="C299">
        <v>0</v>
      </c>
      <c r="E299" s="9">
        <v>269</v>
      </c>
      <c r="F299" s="9">
        <v>0.19751054249739386</v>
      </c>
      <c r="G299" s="9">
        <v>-0.19751054249739386</v>
      </c>
      <c r="H299" s="9">
        <v>-0.48033528396736724</v>
      </c>
    </row>
    <row r="300" spans="1:8">
      <c r="A300">
        <v>54</v>
      </c>
      <c r="B300">
        <v>1</v>
      </c>
      <c r="C300">
        <v>0</v>
      </c>
      <c r="E300" s="9">
        <v>270</v>
      </c>
      <c r="F300" s="9">
        <v>0.13776098200497211</v>
      </c>
      <c r="G300" s="9">
        <v>-0.13776098200497211</v>
      </c>
      <c r="H300" s="9">
        <v>-0.33502748549158978</v>
      </c>
    </row>
    <row r="301" spans="1:8">
      <c r="A301">
        <v>29</v>
      </c>
      <c r="B301">
        <v>1</v>
      </c>
      <c r="C301">
        <v>1</v>
      </c>
      <c r="E301" s="9">
        <v>271</v>
      </c>
      <c r="F301" s="9">
        <v>0.17974447885403211</v>
      </c>
      <c r="G301" s="9">
        <v>-0.17974447885403211</v>
      </c>
      <c r="H301" s="9">
        <v>-0.43712914865320246</v>
      </c>
    </row>
    <row r="302" spans="1:8">
      <c r="A302">
        <v>49</v>
      </c>
      <c r="B302">
        <v>1</v>
      </c>
      <c r="C302">
        <v>0</v>
      </c>
      <c r="E302" s="9">
        <v>272</v>
      </c>
      <c r="F302" s="9">
        <v>0.39293724257437307</v>
      </c>
      <c r="G302" s="9">
        <v>0.60706275742562688</v>
      </c>
      <c r="H302" s="9">
        <v>1.4763447980398263</v>
      </c>
    </row>
    <row r="303" spans="1:8">
      <c r="A303">
        <v>56</v>
      </c>
      <c r="B303">
        <v>1</v>
      </c>
      <c r="C303">
        <v>1</v>
      </c>
      <c r="E303" s="9">
        <v>273</v>
      </c>
      <c r="F303" s="9">
        <v>0.34852208346596869</v>
      </c>
      <c r="G303" s="9">
        <v>-0.34852208346596869</v>
      </c>
      <c r="H303" s="9">
        <v>-0.84758743413776749</v>
      </c>
    </row>
    <row r="304" spans="1:8">
      <c r="A304">
        <v>49</v>
      </c>
      <c r="B304">
        <v>0</v>
      </c>
      <c r="C304">
        <v>0</v>
      </c>
      <c r="E304" s="9">
        <v>274</v>
      </c>
      <c r="F304" s="9">
        <v>9.0914160637223407E-2</v>
      </c>
      <c r="G304" s="9">
        <v>-9.0914160637223407E-2</v>
      </c>
      <c r="H304" s="9">
        <v>-0.2210984720823789</v>
      </c>
    </row>
    <row r="305" spans="1:8">
      <c r="A305">
        <v>51</v>
      </c>
      <c r="B305">
        <v>0</v>
      </c>
      <c r="C305">
        <v>0</v>
      </c>
      <c r="E305" s="9">
        <v>275</v>
      </c>
      <c r="F305" s="9">
        <v>0.40182027439605389</v>
      </c>
      <c r="G305" s="9">
        <v>0.59817972560394606</v>
      </c>
      <c r="H305" s="9">
        <v>1.4547417303827439</v>
      </c>
    </row>
    <row r="306" spans="1:8">
      <c r="A306">
        <v>27</v>
      </c>
      <c r="B306">
        <v>1</v>
      </c>
      <c r="C306">
        <v>1</v>
      </c>
      <c r="E306" s="9">
        <v>276</v>
      </c>
      <c r="F306" s="9">
        <v>0.19994220475673818</v>
      </c>
      <c r="G306" s="9">
        <v>-0.19994220475673818</v>
      </c>
      <c r="H306" s="9">
        <v>-0.48624895909116622</v>
      </c>
    </row>
    <row r="307" spans="1:8">
      <c r="A307">
        <v>21</v>
      </c>
      <c r="B307">
        <v>1</v>
      </c>
      <c r="C307">
        <v>1</v>
      </c>
      <c r="E307" s="9">
        <v>277</v>
      </c>
      <c r="F307" s="9">
        <v>0.3420707139036322</v>
      </c>
      <c r="G307" s="9">
        <v>0.6579292860963678</v>
      </c>
      <c r="H307" s="9">
        <v>1.6000495288585215</v>
      </c>
    </row>
    <row r="308" spans="1:8">
      <c r="A308">
        <v>29</v>
      </c>
      <c r="B308">
        <v>1</v>
      </c>
      <c r="C308">
        <v>0</v>
      </c>
      <c r="E308" s="9">
        <v>278</v>
      </c>
      <c r="F308" s="9">
        <v>0.28877252297354694</v>
      </c>
      <c r="G308" s="9">
        <v>-0.28877252297354694</v>
      </c>
      <c r="H308" s="9">
        <v>-0.70227963566199003</v>
      </c>
    </row>
    <row r="309" spans="1:8">
      <c r="A309">
        <v>40</v>
      </c>
      <c r="B309">
        <v>0</v>
      </c>
      <c r="C309">
        <v>0</v>
      </c>
      <c r="E309" s="9">
        <v>279</v>
      </c>
      <c r="F309" s="9">
        <v>0.38405421075269214</v>
      </c>
      <c r="G309" s="9">
        <v>-0.38405421075269214</v>
      </c>
      <c r="H309" s="9">
        <v>-0.93399970476609684</v>
      </c>
    </row>
    <row r="310" spans="1:8">
      <c r="A310">
        <v>27</v>
      </c>
      <c r="B310">
        <v>1</v>
      </c>
      <c r="C310">
        <v>1</v>
      </c>
      <c r="E310" s="9">
        <v>280</v>
      </c>
      <c r="F310" s="9">
        <v>0.40182027439605389</v>
      </c>
      <c r="G310" s="9">
        <v>0.59817972560394606</v>
      </c>
      <c r="H310" s="9">
        <v>1.4547417303827439</v>
      </c>
    </row>
    <row r="311" spans="1:8">
      <c r="A311">
        <v>46</v>
      </c>
      <c r="B311">
        <v>1</v>
      </c>
      <c r="C311">
        <v>0</v>
      </c>
      <c r="E311" s="9">
        <v>281</v>
      </c>
      <c r="F311" s="9">
        <v>0.11999491836161036</v>
      </c>
      <c r="G311" s="9">
        <v>-0.11999491836161036</v>
      </c>
      <c r="H311" s="9">
        <v>-0.291821350177425</v>
      </c>
    </row>
    <row r="312" spans="1:8">
      <c r="A312">
        <v>56</v>
      </c>
      <c r="B312">
        <v>0</v>
      </c>
      <c r="C312">
        <v>0</v>
      </c>
      <c r="E312" s="9">
        <v>282</v>
      </c>
      <c r="F312" s="9">
        <v>0.14664401382665299</v>
      </c>
      <c r="G312" s="9">
        <v>-0.14664401382665299</v>
      </c>
      <c r="H312" s="9">
        <v>-0.35663055314867215</v>
      </c>
    </row>
    <row r="313" spans="1:8">
      <c r="A313">
        <v>31</v>
      </c>
      <c r="B313">
        <v>1</v>
      </c>
      <c r="C313">
        <v>0</v>
      </c>
      <c r="E313" s="9">
        <v>283</v>
      </c>
      <c r="F313" s="9">
        <v>0.19105917293505736</v>
      </c>
      <c r="G313" s="9">
        <v>-0.19105917293505736</v>
      </c>
      <c r="H313" s="9">
        <v>-0.46464589143408402</v>
      </c>
    </row>
    <row r="314" spans="1:8">
      <c r="A314">
        <v>50</v>
      </c>
      <c r="B314">
        <v>0</v>
      </c>
      <c r="C314">
        <v>0</v>
      </c>
      <c r="E314" s="9">
        <v>284</v>
      </c>
      <c r="F314" s="9">
        <v>0.10868022428058516</v>
      </c>
      <c r="G314" s="9">
        <v>-0.10868022428058516</v>
      </c>
      <c r="H314" s="9">
        <v>-0.26430460739654366</v>
      </c>
    </row>
    <row r="315" spans="1:8">
      <c r="A315">
        <v>30</v>
      </c>
      <c r="B315">
        <v>1</v>
      </c>
      <c r="C315">
        <v>0</v>
      </c>
      <c r="E315" s="9">
        <v>285</v>
      </c>
      <c r="F315" s="9">
        <v>9.9797192458904227E-2</v>
      </c>
      <c r="G315" s="9">
        <v>-9.9797192458904227E-2</v>
      </c>
      <c r="H315" s="9">
        <v>-0.24270153973946113</v>
      </c>
    </row>
    <row r="316" spans="1:8">
      <c r="A316">
        <v>47</v>
      </c>
      <c r="B316">
        <v>0</v>
      </c>
      <c r="C316">
        <v>0</v>
      </c>
      <c r="E316" s="9">
        <v>286</v>
      </c>
      <c r="F316" s="9">
        <v>0.38405421075269214</v>
      </c>
      <c r="G316" s="9">
        <v>0.61594578924730792</v>
      </c>
      <c r="H316" s="9">
        <v>1.497947865696909</v>
      </c>
    </row>
    <row r="317" spans="1:8">
      <c r="A317">
        <v>56</v>
      </c>
      <c r="B317">
        <v>0</v>
      </c>
      <c r="C317">
        <v>0</v>
      </c>
      <c r="E317" s="9">
        <v>287</v>
      </c>
      <c r="F317" s="9">
        <v>0.29765555479522782</v>
      </c>
      <c r="G317" s="9">
        <v>0.70234444520477224</v>
      </c>
      <c r="H317" s="9">
        <v>1.7080648671439336</v>
      </c>
    </row>
    <row r="318" spans="1:8">
      <c r="A318">
        <v>21</v>
      </c>
      <c r="B318">
        <v>1</v>
      </c>
      <c r="C318">
        <v>1</v>
      </c>
      <c r="E318" s="9">
        <v>288</v>
      </c>
      <c r="F318" s="9">
        <v>0.24192570160579824</v>
      </c>
      <c r="G318" s="9">
        <v>-0.24192570160579824</v>
      </c>
      <c r="H318" s="9">
        <v>-0.58835062225277912</v>
      </c>
    </row>
    <row r="319" spans="1:8">
      <c r="A319">
        <v>31</v>
      </c>
      <c r="B319">
        <v>1</v>
      </c>
      <c r="C319">
        <v>1</v>
      </c>
      <c r="E319" s="9">
        <v>289</v>
      </c>
      <c r="F319" s="9">
        <v>0.19994220475673818</v>
      </c>
      <c r="G319" s="9">
        <v>-0.19994220475673818</v>
      </c>
      <c r="H319" s="9">
        <v>-0.48624895909116622</v>
      </c>
    </row>
    <row r="320" spans="1:8">
      <c r="A320">
        <v>48</v>
      </c>
      <c r="B320">
        <v>0</v>
      </c>
      <c r="C320">
        <v>0</v>
      </c>
      <c r="E320" s="9">
        <v>290</v>
      </c>
      <c r="F320" s="9">
        <v>2.2281568323120782E-2</v>
      </c>
      <c r="G320" s="9">
        <v>-2.2281568323120782E-2</v>
      </c>
      <c r="H320" s="9">
        <v>-5.4187605949519053E-2</v>
      </c>
    </row>
    <row r="321" spans="1:8">
      <c r="A321">
        <v>53</v>
      </c>
      <c r="B321">
        <v>0</v>
      </c>
      <c r="C321">
        <v>0</v>
      </c>
      <c r="E321" s="9">
        <v>291</v>
      </c>
      <c r="F321" s="9">
        <v>0.16197841521067036</v>
      </c>
      <c r="G321" s="9">
        <v>-0.16197841521067036</v>
      </c>
      <c r="H321" s="9">
        <v>-0.39392301333903773</v>
      </c>
    </row>
    <row r="322" spans="1:8">
      <c r="A322">
        <v>37</v>
      </c>
      <c r="B322">
        <v>0</v>
      </c>
      <c r="C322">
        <v>0</v>
      </c>
      <c r="E322" s="9">
        <v>292</v>
      </c>
      <c r="F322" s="9">
        <v>0.21770826840009994</v>
      </c>
      <c r="G322" s="9">
        <v>0.78229173159990006</v>
      </c>
      <c r="H322" s="9">
        <v>1.9024924760576747</v>
      </c>
    </row>
    <row r="323" spans="1:8">
      <c r="A323">
        <v>31</v>
      </c>
      <c r="B323">
        <v>1</v>
      </c>
      <c r="C323">
        <v>0</v>
      </c>
      <c r="E323" s="9">
        <v>293</v>
      </c>
      <c r="F323" s="9">
        <v>0.26212342750850431</v>
      </c>
      <c r="G323" s="9">
        <v>0.73787657249149574</v>
      </c>
      <c r="H323" s="9">
        <v>1.794477137772263</v>
      </c>
    </row>
    <row r="324" spans="1:8">
      <c r="A324">
        <v>53</v>
      </c>
      <c r="B324">
        <v>0</v>
      </c>
      <c r="C324">
        <v>0</v>
      </c>
      <c r="E324" s="9">
        <v>294</v>
      </c>
      <c r="F324" s="9">
        <v>0.39293724257437307</v>
      </c>
      <c r="G324" s="9">
        <v>-0.39293724257437307</v>
      </c>
      <c r="H324" s="9">
        <v>-0.95560277242317926</v>
      </c>
    </row>
    <row r="325" spans="1:8">
      <c r="A325">
        <v>30</v>
      </c>
      <c r="B325">
        <v>0</v>
      </c>
      <c r="C325">
        <v>0</v>
      </c>
      <c r="E325" s="9">
        <v>295</v>
      </c>
      <c r="F325" s="9">
        <v>3.1164600144801602E-2</v>
      </c>
      <c r="G325" s="9">
        <v>-3.1164600144801602E-2</v>
      </c>
      <c r="H325" s="9">
        <v>-7.5790673606601286E-2</v>
      </c>
    </row>
    <row r="326" spans="1:8">
      <c r="A326">
        <v>50</v>
      </c>
      <c r="B326">
        <v>1</v>
      </c>
      <c r="C326">
        <v>1</v>
      </c>
      <c r="E326" s="9">
        <v>296</v>
      </c>
      <c r="F326" s="9">
        <v>0.14421235156730861</v>
      </c>
      <c r="G326" s="9">
        <v>-0.14421235156730861</v>
      </c>
      <c r="H326" s="9">
        <v>-0.350716878024873</v>
      </c>
    </row>
    <row r="327" spans="1:8">
      <c r="A327">
        <v>31</v>
      </c>
      <c r="B327">
        <v>0</v>
      </c>
      <c r="C327">
        <v>1</v>
      </c>
      <c r="E327" s="9">
        <v>297</v>
      </c>
      <c r="F327" s="9">
        <v>0.36628814710933044</v>
      </c>
      <c r="G327" s="9">
        <v>0.63371185289066956</v>
      </c>
      <c r="H327" s="9">
        <v>1.5411540010110736</v>
      </c>
    </row>
    <row r="328" spans="1:8">
      <c r="A328">
        <v>47</v>
      </c>
      <c r="B328">
        <v>1</v>
      </c>
      <c r="C328">
        <v>0</v>
      </c>
      <c r="E328" s="9">
        <v>298</v>
      </c>
      <c r="F328" s="9">
        <v>0.18862751067571298</v>
      </c>
      <c r="G328" s="9">
        <v>-0.18862751067571298</v>
      </c>
      <c r="H328" s="9">
        <v>-0.45873221631028488</v>
      </c>
    </row>
    <row r="329" spans="1:8">
      <c r="A329">
        <v>59</v>
      </c>
      <c r="B329">
        <v>0</v>
      </c>
      <c r="C329">
        <v>0</v>
      </c>
      <c r="E329" s="9">
        <v>299</v>
      </c>
      <c r="F329" s="9">
        <v>0.12644628792394691</v>
      </c>
      <c r="G329" s="9">
        <v>0.87355371207605303</v>
      </c>
      <c r="H329" s="9">
        <v>2.1244368277522971</v>
      </c>
    </row>
    <row r="330" spans="1:8">
      <c r="A330">
        <v>47</v>
      </c>
      <c r="B330">
        <v>1</v>
      </c>
      <c r="C330">
        <v>0</v>
      </c>
      <c r="E330" s="9">
        <v>300</v>
      </c>
      <c r="F330" s="9">
        <v>0.11999491836161036</v>
      </c>
      <c r="G330" s="9">
        <v>-0.11999491836161036</v>
      </c>
      <c r="H330" s="9">
        <v>-0.291821350177425</v>
      </c>
    </row>
    <row r="331" spans="1:8">
      <c r="A331">
        <v>23</v>
      </c>
      <c r="B331">
        <v>1</v>
      </c>
      <c r="C331">
        <v>0</v>
      </c>
      <c r="E331" s="9">
        <v>301</v>
      </c>
      <c r="F331" s="9">
        <v>0.10222885471824861</v>
      </c>
      <c r="G331" s="9">
        <v>-0.10222885471824861</v>
      </c>
      <c r="H331" s="9">
        <v>-0.24861521486326027</v>
      </c>
    </row>
    <row r="332" spans="1:8">
      <c r="A332">
        <v>26</v>
      </c>
      <c r="B332">
        <v>1</v>
      </c>
      <c r="C332">
        <v>0</v>
      </c>
      <c r="E332" s="9">
        <v>302</v>
      </c>
      <c r="F332" s="9">
        <v>0.38405421075269214</v>
      </c>
      <c r="G332" s="9">
        <v>0.61594578924730792</v>
      </c>
      <c r="H332" s="9">
        <v>1.497947865696909</v>
      </c>
    </row>
    <row r="333" spans="1:8">
      <c r="A333">
        <v>41</v>
      </c>
      <c r="B333">
        <v>0</v>
      </c>
      <c r="C333">
        <v>0</v>
      </c>
      <c r="E333" s="9">
        <v>303</v>
      </c>
      <c r="F333" s="9">
        <v>0.43735240168277739</v>
      </c>
      <c r="G333" s="9">
        <v>0.56264759831722255</v>
      </c>
      <c r="H333" s="9">
        <v>1.3683294597544144</v>
      </c>
    </row>
    <row r="334" spans="1:8">
      <c r="A334">
        <v>36</v>
      </c>
      <c r="B334">
        <v>0</v>
      </c>
      <c r="C334">
        <v>0</v>
      </c>
      <c r="E334" s="9">
        <v>304</v>
      </c>
      <c r="F334" s="9">
        <v>0.36628814710933044</v>
      </c>
      <c r="G334" s="9">
        <v>-0.36628814710933044</v>
      </c>
      <c r="H334" s="9">
        <v>-0.89079356945193222</v>
      </c>
    </row>
    <row r="335" spans="1:8">
      <c r="A335">
        <v>49</v>
      </c>
      <c r="B335">
        <v>0</v>
      </c>
      <c r="C335">
        <v>1</v>
      </c>
      <c r="E335" s="9">
        <v>305</v>
      </c>
      <c r="F335" s="9">
        <v>0.19994220475673818</v>
      </c>
      <c r="G335" s="9">
        <v>-0.19994220475673818</v>
      </c>
      <c r="H335" s="9">
        <v>-0.48624895909116622</v>
      </c>
    </row>
    <row r="336" spans="1:8">
      <c r="A336">
        <v>44</v>
      </c>
      <c r="B336">
        <v>0</v>
      </c>
      <c r="C336">
        <v>0</v>
      </c>
      <c r="E336" s="9">
        <v>306</v>
      </c>
      <c r="F336" s="9">
        <v>0.38405421075269214</v>
      </c>
      <c r="G336" s="9">
        <v>0.61594578924730792</v>
      </c>
      <c r="H336" s="9">
        <v>1.497947865696909</v>
      </c>
    </row>
    <row r="337" spans="1:8">
      <c r="A337">
        <v>26</v>
      </c>
      <c r="B337">
        <v>0</v>
      </c>
      <c r="C337">
        <v>1</v>
      </c>
      <c r="E337" s="9">
        <v>307</v>
      </c>
      <c r="F337" s="9">
        <v>0.21527660614075561</v>
      </c>
      <c r="G337" s="9">
        <v>-0.21527660614075561</v>
      </c>
      <c r="H337" s="9">
        <v>-0.52354141928153197</v>
      </c>
    </row>
    <row r="338" spans="1:8">
      <c r="A338">
        <v>35</v>
      </c>
      <c r="B338">
        <v>1</v>
      </c>
      <c r="C338">
        <v>0</v>
      </c>
      <c r="E338" s="9">
        <v>308</v>
      </c>
      <c r="F338" s="9">
        <v>5.7813695609844284E-2</v>
      </c>
      <c r="G338" s="9">
        <v>-5.7813695609844284E-2</v>
      </c>
      <c r="H338" s="9">
        <v>-0.14059987657784856</v>
      </c>
    </row>
    <row r="339" spans="1:8">
      <c r="A339">
        <v>45</v>
      </c>
      <c r="B339">
        <v>1</v>
      </c>
      <c r="C339">
        <v>0</v>
      </c>
      <c r="E339" s="9">
        <v>309</v>
      </c>
      <c r="F339" s="9">
        <v>0.34852208346596869</v>
      </c>
      <c r="G339" s="9">
        <v>-0.34852208346596869</v>
      </c>
      <c r="H339" s="9">
        <v>-0.84758743413776749</v>
      </c>
    </row>
    <row r="340" spans="1:8">
      <c r="A340">
        <v>30</v>
      </c>
      <c r="B340">
        <v>1</v>
      </c>
      <c r="C340">
        <v>0</v>
      </c>
      <c r="E340" s="9">
        <v>310</v>
      </c>
      <c r="F340" s="9">
        <v>0.11111188653992948</v>
      </c>
      <c r="G340" s="9">
        <v>-0.11111188653992948</v>
      </c>
      <c r="H340" s="9">
        <v>-0.27021828252034263</v>
      </c>
    </row>
    <row r="341" spans="1:8">
      <c r="A341">
        <v>39</v>
      </c>
      <c r="B341">
        <v>1</v>
      </c>
      <c r="C341">
        <v>0</v>
      </c>
      <c r="E341" s="9">
        <v>311</v>
      </c>
      <c r="F341" s="9">
        <v>0.35740511528764957</v>
      </c>
      <c r="G341" s="9">
        <v>-0.35740511528764957</v>
      </c>
      <c r="H341" s="9">
        <v>-0.8691905017948498</v>
      </c>
    </row>
    <row r="342" spans="1:8">
      <c r="A342">
        <v>28</v>
      </c>
      <c r="B342">
        <v>1</v>
      </c>
      <c r="C342">
        <v>1</v>
      </c>
      <c r="E342" s="9">
        <v>312</v>
      </c>
      <c r="F342" s="9">
        <v>0.13776098200497211</v>
      </c>
      <c r="G342" s="9">
        <v>-0.13776098200497211</v>
      </c>
      <c r="H342" s="9">
        <v>-0.33502748549158978</v>
      </c>
    </row>
    <row r="343" spans="1:8">
      <c r="A343">
        <v>32</v>
      </c>
      <c r="B343">
        <v>1</v>
      </c>
      <c r="C343">
        <v>0</v>
      </c>
      <c r="E343" s="9">
        <v>313</v>
      </c>
      <c r="F343" s="9">
        <v>5.7813695609844284E-2</v>
      </c>
      <c r="G343" s="9">
        <v>-5.7813695609844284E-2</v>
      </c>
      <c r="H343" s="9">
        <v>-0.14059987657784856</v>
      </c>
    </row>
    <row r="344" spans="1:8">
      <c r="A344">
        <v>47</v>
      </c>
      <c r="B344">
        <v>1</v>
      </c>
      <c r="C344">
        <v>0</v>
      </c>
      <c r="E344" s="9">
        <v>314</v>
      </c>
      <c r="F344" s="9">
        <v>0.43735240168277739</v>
      </c>
      <c r="G344" s="9">
        <v>0.56264759831722255</v>
      </c>
      <c r="H344" s="9">
        <v>1.3683294597544144</v>
      </c>
    </row>
    <row r="345" spans="1:8">
      <c r="A345">
        <v>26</v>
      </c>
      <c r="B345">
        <v>0</v>
      </c>
      <c r="C345">
        <v>1</v>
      </c>
      <c r="E345" s="9">
        <v>315</v>
      </c>
      <c r="F345" s="9">
        <v>0.34852208346596869</v>
      </c>
      <c r="G345" s="9">
        <v>0.65147791653403131</v>
      </c>
      <c r="H345" s="9">
        <v>1.5843601363252382</v>
      </c>
    </row>
    <row r="346" spans="1:8">
      <c r="A346">
        <v>42</v>
      </c>
      <c r="B346">
        <v>1</v>
      </c>
      <c r="C346">
        <v>0</v>
      </c>
      <c r="E346" s="9">
        <v>316</v>
      </c>
      <c r="F346" s="9">
        <v>0.12887795018329123</v>
      </c>
      <c r="G346" s="9">
        <v>-0.12887795018329123</v>
      </c>
      <c r="H346" s="9">
        <v>-0.31342441783450742</v>
      </c>
    </row>
    <row r="347" spans="1:8">
      <c r="A347">
        <v>45</v>
      </c>
      <c r="B347">
        <v>0</v>
      </c>
      <c r="C347">
        <v>1</v>
      </c>
      <c r="E347" s="9">
        <v>317</v>
      </c>
      <c r="F347" s="9">
        <v>8.4462791074886856E-2</v>
      </c>
      <c r="G347" s="9">
        <v>-8.4462791074886856E-2</v>
      </c>
      <c r="H347" s="9">
        <v>-0.20540907954909554</v>
      </c>
    </row>
    <row r="348" spans="1:8">
      <c r="A348">
        <v>41</v>
      </c>
      <c r="B348">
        <v>0</v>
      </c>
      <c r="C348">
        <v>0</v>
      </c>
      <c r="E348" s="9">
        <v>318</v>
      </c>
      <c r="F348" s="9">
        <v>0.22659130022178081</v>
      </c>
      <c r="G348" s="9">
        <v>-0.22659130022178081</v>
      </c>
      <c r="H348" s="9">
        <v>-0.55105816206241331</v>
      </c>
    </row>
    <row r="349" spans="1:8">
      <c r="A349">
        <v>48</v>
      </c>
      <c r="B349">
        <v>1</v>
      </c>
      <c r="C349">
        <v>0</v>
      </c>
      <c r="E349" s="9">
        <v>319</v>
      </c>
      <c r="F349" s="9">
        <v>0.34852208346596869</v>
      </c>
      <c r="G349" s="9">
        <v>-0.34852208346596869</v>
      </c>
      <c r="H349" s="9">
        <v>-0.84758743413776749</v>
      </c>
    </row>
    <row r="350" spans="1:8">
      <c r="A350">
        <v>26</v>
      </c>
      <c r="B350">
        <v>0</v>
      </c>
      <c r="C350">
        <v>1</v>
      </c>
      <c r="E350" s="9">
        <v>320</v>
      </c>
      <c r="F350" s="9">
        <v>8.4462791074886856E-2</v>
      </c>
      <c r="G350" s="9">
        <v>-8.4462791074886856E-2</v>
      </c>
      <c r="H350" s="9">
        <v>-0.20540907954909554</v>
      </c>
    </row>
    <row r="351" spans="1:8">
      <c r="A351">
        <v>27</v>
      </c>
      <c r="B351">
        <v>1</v>
      </c>
      <c r="C351">
        <v>0</v>
      </c>
      <c r="E351" s="9">
        <v>321</v>
      </c>
      <c r="F351" s="9">
        <v>0.28877252297354694</v>
      </c>
      <c r="G351" s="9">
        <v>-0.28877252297354694</v>
      </c>
      <c r="H351" s="9">
        <v>-0.70227963566199003</v>
      </c>
    </row>
    <row r="352" spans="1:8">
      <c r="A352">
        <v>25</v>
      </c>
      <c r="B352">
        <v>0</v>
      </c>
      <c r="C352">
        <v>0</v>
      </c>
      <c r="E352" s="9">
        <v>322</v>
      </c>
      <c r="F352" s="9">
        <v>0.17974447885403211</v>
      </c>
      <c r="G352" s="9">
        <v>0.82025552114596789</v>
      </c>
      <c r="H352" s="9">
        <v>1.9948184218098033</v>
      </c>
    </row>
    <row r="353" spans="1:8">
      <c r="A353">
        <v>24</v>
      </c>
      <c r="B353">
        <v>1</v>
      </c>
      <c r="C353">
        <v>0</v>
      </c>
      <c r="E353" s="9">
        <v>323</v>
      </c>
      <c r="F353" s="9">
        <v>0.27988949115186607</v>
      </c>
      <c r="G353" s="9">
        <v>0.72011050884813388</v>
      </c>
      <c r="H353" s="9">
        <v>1.751271002458098</v>
      </c>
    </row>
    <row r="354" spans="1:8">
      <c r="A354">
        <v>51</v>
      </c>
      <c r="B354">
        <v>1</v>
      </c>
      <c r="C354">
        <v>1</v>
      </c>
      <c r="E354" s="9">
        <v>324</v>
      </c>
      <c r="F354" s="9">
        <v>0.20639357431907474</v>
      </c>
      <c r="G354" s="9">
        <v>-0.20639357431907474</v>
      </c>
      <c r="H354" s="9">
        <v>-0.50193835162444955</v>
      </c>
    </row>
    <row r="355" spans="1:8">
      <c r="A355">
        <v>28</v>
      </c>
      <c r="B355">
        <v>0</v>
      </c>
      <c r="C355">
        <v>0</v>
      </c>
      <c r="E355" s="9">
        <v>325</v>
      </c>
      <c r="F355" s="9">
        <v>3.1164600144801602E-2</v>
      </c>
      <c r="G355" s="9">
        <v>-3.1164600144801602E-2</v>
      </c>
      <c r="H355" s="9">
        <v>-7.5790673606601286E-2</v>
      </c>
    </row>
    <row r="356" spans="1:8">
      <c r="A356">
        <v>37</v>
      </c>
      <c r="B356">
        <v>0</v>
      </c>
      <c r="C356">
        <v>0</v>
      </c>
      <c r="E356" s="9">
        <v>326</v>
      </c>
      <c r="F356" s="9">
        <v>0.20639357431907474</v>
      </c>
      <c r="G356" s="9">
        <v>-0.20639357431907474</v>
      </c>
      <c r="H356" s="9">
        <v>-0.50193835162444955</v>
      </c>
    </row>
    <row r="357" spans="1:8">
      <c r="A357">
        <v>51</v>
      </c>
      <c r="B357">
        <v>0</v>
      </c>
      <c r="C357">
        <v>0</v>
      </c>
      <c r="E357" s="9">
        <v>327</v>
      </c>
      <c r="F357" s="9">
        <v>0.41958633803941564</v>
      </c>
      <c r="G357" s="9">
        <v>-0.41958633803941564</v>
      </c>
      <c r="H357" s="9">
        <v>-1.0204119753944263</v>
      </c>
    </row>
    <row r="358" spans="1:8">
      <c r="A358">
        <v>39</v>
      </c>
      <c r="B358">
        <v>0</v>
      </c>
      <c r="C358">
        <v>1</v>
      </c>
      <c r="E358" s="9">
        <v>328</v>
      </c>
      <c r="F358" s="9">
        <v>0.39293724257437307</v>
      </c>
      <c r="G358" s="9">
        <v>-0.39293724257437307</v>
      </c>
      <c r="H358" s="9">
        <v>-0.95560277242317926</v>
      </c>
    </row>
    <row r="359" spans="1:8">
      <c r="A359">
        <v>35</v>
      </c>
      <c r="B359">
        <v>1</v>
      </c>
      <c r="C359">
        <v>0</v>
      </c>
      <c r="E359" s="9">
        <v>329</v>
      </c>
      <c r="F359" s="9">
        <v>0.19105917293505736</v>
      </c>
      <c r="G359" s="9">
        <v>-0.19105917293505736</v>
      </c>
      <c r="H359" s="9">
        <v>-0.46464589143408402</v>
      </c>
    </row>
    <row r="360" spans="1:8">
      <c r="A360">
        <v>25</v>
      </c>
      <c r="B360">
        <v>1</v>
      </c>
      <c r="C360">
        <v>0</v>
      </c>
      <c r="E360" s="9">
        <v>330</v>
      </c>
      <c r="F360" s="9">
        <v>0.23547433204346169</v>
      </c>
      <c r="G360" s="9">
        <v>-0.23547433204346169</v>
      </c>
      <c r="H360" s="9">
        <v>-0.57266122971949573</v>
      </c>
    </row>
    <row r="361" spans="1:8">
      <c r="A361">
        <v>44</v>
      </c>
      <c r="B361">
        <v>1</v>
      </c>
      <c r="C361">
        <v>0</v>
      </c>
      <c r="E361" s="9">
        <v>331</v>
      </c>
      <c r="F361" s="9">
        <v>0.11999491836161036</v>
      </c>
      <c r="G361" s="9">
        <v>0.88000508163838964</v>
      </c>
      <c r="H361" s="9">
        <v>2.1401262202855809</v>
      </c>
    </row>
    <row r="362" spans="1:8">
      <c r="A362">
        <v>24</v>
      </c>
      <c r="B362">
        <v>0</v>
      </c>
      <c r="C362">
        <v>0</v>
      </c>
      <c r="E362" s="9">
        <v>332</v>
      </c>
      <c r="F362" s="9">
        <v>0.16441007747001474</v>
      </c>
      <c r="G362" s="9">
        <v>-0.16441007747001474</v>
      </c>
      <c r="H362" s="9">
        <v>-0.39983668846283688</v>
      </c>
    </row>
    <row r="363" spans="1:8">
      <c r="A363">
        <v>41</v>
      </c>
      <c r="B363">
        <v>0</v>
      </c>
      <c r="C363">
        <v>1</v>
      </c>
      <c r="E363" s="9">
        <v>333</v>
      </c>
      <c r="F363" s="9">
        <v>0.32430465026027044</v>
      </c>
      <c r="G363" s="9">
        <v>0.67569534973972956</v>
      </c>
      <c r="H363" s="9">
        <v>1.6432556641726863</v>
      </c>
    </row>
    <row r="364" spans="1:8">
      <c r="A364">
        <v>32</v>
      </c>
      <c r="B364">
        <v>1</v>
      </c>
      <c r="C364">
        <v>0</v>
      </c>
      <c r="E364" s="9">
        <v>334</v>
      </c>
      <c r="F364" s="9">
        <v>0.31298995617924519</v>
      </c>
      <c r="G364" s="9">
        <v>-0.31298995617924519</v>
      </c>
      <c r="H364" s="9">
        <v>-0.76117516350943792</v>
      </c>
    </row>
    <row r="365" spans="1:8">
      <c r="A365">
        <v>51</v>
      </c>
      <c r="B365">
        <v>1</v>
      </c>
      <c r="C365">
        <v>0</v>
      </c>
      <c r="E365" s="9">
        <v>335</v>
      </c>
      <c r="F365" s="9">
        <v>0.22415963796243649</v>
      </c>
      <c r="G365" s="9">
        <v>-0.22415963796243649</v>
      </c>
      <c r="H365" s="9">
        <v>-0.54514448693861439</v>
      </c>
    </row>
    <row r="366" spans="1:8">
      <c r="A366">
        <v>37</v>
      </c>
      <c r="B366">
        <v>1</v>
      </c>
      <c r="C366">
        <v>0</v>
      </c>
      <c r="E366" s="9">
        <v>336</v>
      </c>
      <c r="F366" s="9">
        <v>0.35740511528764957</v>
      </c>
      <c r="G366" s="9">
        <v>-0.35740511528764957</v>
      </c>
      <c r="H366" s="9">
        <v>-0.8691905017948498</v>
      </c>
    </row>
    <row r="367" spans="1:8">
      <c r="A367">
        <v>26</v>
      </c>
      <c r="B367">
        <v>1</v>
      </c>
      <c r="C367">
        <v>1</v>
      </c>
      <c r="E367" s="9">
        <v>337</v>
      </c>
      <c r="F367" s="9">
        <v>0.27745782889252169</v>
      </c>
      <c r="G367" s="9">
        <v>-0.27745782889252169</v>
      </c>
      <c r="H367" s="9">
        <v>-0.67476289288110847</v>
      </c>
    </row>
    <row r="368" spans="1:8">
      <c r="A368">
        <v>29</v>
      </c>
      <c r="B368">
        <v>1</v>
      </c>
      <c r="C368">
        <v>0</v>
      </c>
      <c r="E368" s="9">
        <v>338</v>
      </c>
      <c r="F368" s="9">
        <v>0.37517117893101132</v>
      </c>
      <c r="G368" s="9">
        <v>0.62482882106898874</v>
      </c>
      <c r="H368" s="9">
        <v>1.5195509333539912</v>
      </c>
    </row>
    <row r="369" spans="1:8">
      <c r="A369">
        <v>27</v>
      </c>
      <c r="B369">
        <v>0</v>
      </c>
      <c r="C369">
        <v>1</v>
      </c>
      <c r="E369" s="9">
        <v>339</v>
      </c>
      <c r="F369" s="9">
        <v>0.33963905164428781</v>
      </c>
      <c r="G369" s="9">
        <v>-0.33963905164428781</v>
      </c>
      <c r="H369" s="9">
        <v>-0.82598436648068507</v>
      </c>
    </row>
    <row r="370" spans="1:8">
      <c r="A370">
        <v>51</v>
      </c>
      <c r="B370">
        <v>0</v>
      </c>
      <c r="C370">
        <v>1</v>
      </c>
      <c r="E370" s="9">
        <v>340</v>
      </c>
      <c r="F370" s="9">
        <v>0.20639357431907474</v>
      </c>
      <c r="G370" s="9">
        <v>-0.20639357431907474</v>
      </c>
      <c r="H370" s="9">
        <v>-0.50193835162444955</v>
      </c>
    </row>
    <row r="371" spans="1:8">
      <c r="A371">
        <v>26</v>
      </c>
      <c r="B371">
        <v>1</v>
      </c>
      <c r="C371">
        <v>1</v>
      </c>
      <c r="E371" s="9">
        <v>341</v>
      </c>
      <c r="F371" s="9">
        <v>0.32430465026027044</v>
      </c>
      <c r="G371" s="9">
        <v>0.67569534973972956</v>
      </c>
      <c r="H371" s="9">
        <v>1.6432556641726863</v>
      </c>
    </row>
    <row r="372" spans="1:8">
      <c r="A372">
        <v>23</v>
      </c>
      <c r="B372">
        <v>0</v>
      </c>
      <c r="C372">
        <v>1</v>
      </c>
      <c r="E372" s="9">
        <v>342</v>
      </c>
      <c r="F372" s="9">
        <v>0.25080873342747911</v>
      </c>
      <c r="G372" s="9">
        <v>-0.25080873342747911</v>
      </c>
      <c r="H372" s="9">
        <v>-0.60995368990986143</v>
      </c>
    </row>
    <row r="373" spans="1:8">
      <c r="A373">
        <v>32</v>
      </c>
      <c r="B373">
        <v>1</v>
      </c>
      <c r="C373">
        <v>0</v>
      </c>
      <c r="E373" s="9">
        <v>343</v>
      </c>
      <c r="F373" s="9">
        <v>0.15552704564833386</v>
      </c>
      <c r="G373" s="9">
        <v>0.84447295435166614</v>
      </c>
      <c r="H373" s="9">
        <v>2.0537139496572512</v>
      </c>
    </row>
    <row r="374" spans="1:8">
      <c r="A374">
        <v>48</v>
      </c>
      <c r="B374">
        <v>1</v>
      </c>
      <c r="C374">
        <v>1</v>
      </c>
      <c r="E374" s="9">
        <v>344</v>
      </c>
      <c r="F374" s="9">
        <v>0.19105917293505736</v>
      </c>
      <c r="G374" s="9">
        <v>-0.19105917293505736</v>
      </c>
      <c r="H374" s="9">
        <v>-0.46464589143408402</v>
      </c>
    </row>
    <row r="375" spans="1:8">
      <c r="A375">
        <v>25</v>
      </c>
      <c r="B375">
        <v>0</v>
      </c>
      <c r="C375">
        <v>1</v>
      </c>
      <c r="E375" s="9">
        <v>345</v>
      </c>
      <c r="F375" s="9">
        <v>0.19751054249739386</v>
      </c>
      <c r="G375" s="9">
        <v>-0.19751054249739386</v>
      </c>
      <c r="H375" s="9">
        <v>-0.48033528396736724</v>
      </c>
    </row>
    <row r="376" spans="1:8">
      <c r="A376">
        <v>44</v>
      </c>
      <c r="B376">
        <v>0</v>
      </c>
      <c r="C376">
        <v>0</v>
      </c>
      <c r="E376" s="9">
        <v>346</v>
      </c>
      <c r="F376" s="9">
        <v>0.32430465026027044</v>
      </c>
      <c r="G376" s="9">
        <v>0.67569534973972956</v>
      </c>
      <c r="H376" s="9">
        <v>1.6432556641726863</v>
      </c>
    </row>
    <row r="377" spans="1:8">
      <c r="A377">
        <v>33</v>
      </c>
      <c r="B377">
        <v>1</v>
      </c>
      <c r="C377">
        <v>1</v>
      </c>
      <c r="E377" s="9">
        <v>347</v>
      </c>
      <c r="F377" s="9">
        <v>0.38405421075269214</v>
      </c>
      <c r="G377" s="9">
        <v>-0.38405421075269214</v>
      </c>
      <c r="H377" s="9">
        <v>-0.93399970476609684</v>
      </c>
    </row>
    <row r="378" spans="1:8">
      <c r="A378">
        <v>36</v>
      </c>
      <c r="B378">
        <v>0</v>
      </c>
      <c r="C378">
        <v>0</v>
      </c>
      <c r="E378" s="9">
        <v>348</v>
      </c>
      <c r="F378" s="9">
        <v>0.33318768208195126</v>
      </c>
      <c r="G378" s="9">
        <v>-0.33318768208195126</v>
      </c>
      <c r="H378" s="9">
        <v>-0.81029497394740169</v>
      </c>
    </row>
    <row r="379" spans="1:8">
      <c r="A379">
        <v>40</v>
      </c>
      <c r="B379">
        <v>0</v>
      </c>
      <c r="C379">
        <v>0</v>
      </c>
      <c r="E379" s="9">
        <v>349</v>
      </c>
      <c r="F379" s="9">
        <v>0.41070330621773482</v>
      </c>
      <c r="G379" s="9">
        <v>-0.41070330621773482</v>
      </c>
      <c r="H379" s="9">
        <v>-0.9988089077373441</v>
      </c>
    </row>
    <row r="380" spans="1:8">
      <c r="A380">
        <v>27</v>
      </c>
      <c r="B380">
        <v>0</v>
      </c>
      <c r="C380">
        <v>0</v>
      </c>
      <c r="E380" s="9">
        <v>350</v>
      </c>
      <c r="F380" s="9">
        <v>0.17086144703235123</v>
      </c>
      <c r="G380" s="9">
        <v>0.82913855296764871</v>
      </c>
      <c r="H380" s="9">
        <v>2.0164214894668855</v>
      </c>
    </row>
    <row r="381" spans="1:8">
      <c r="A381">
        <v>45</v>
      </c>
      <c r="B381">
        <v>0</v>
      </c>
      <c r="C381">
        <v>0</v>
      </c>
      <c r="E381" s="9">
        <v>351</v>
      </c>
      <c r="F381" s="9">
        <v>0.30653858661690869</v>
      </c>
      <c r="G381" s="9">
        <v>-0.30653858661690869</v>
      </c>
      <c r="H381" s="9">
        <v>-0.74548577097615476</v>
      </c>
    </row>
    <row r="382" spans="1:8">
      <c r="A382">
        <v>56</v>
      </c>
      <c r="B382">
        <v>1</v>
      </c>
      <c r="C382">
        <v>0</v>
      </c>
      <c r="E382" s="9">
        <v>352</v>
      </c>
      <c r="F382" s="9">
        <v>0.22659130022178081</v>
      </c>
      <c r="G382" s="9">
        <v>-0.22659130022178081</v>
      </c>
      <c r="H382" s="9">
        <v>-0.55105816206241331</v>
      </c>
    </row>
    <row r="383" spans="1:8">
      <c r="A383">
        <v>45</v>
      </c>
      <c r="B383">
        <v>1</v>
      </c>
      <c r="C383">
        <v>0</v>
      </c>
      <c r="E383" s="9">
        <v>353</v>
      </c>
      <c r="F383" s="9">
        <v>0.10222885471824861</v>
      </c>
      <c r="G383" s="9">
        <v>-0.10222885471824861</v>
      </c>
      <c r="H383" s="9">
        <v>-0.24861521486326027</v>
      </c>
    </row>
    <row r="384" spans="1:8">
      <c r="A384">
        <v>23</v>
      </c>
      <c r="B384">
        <v>1</v>
      </c>
      <c r="C384">
        <v>1</v>
      </c>
      <c r="E384" s="9">
        <v>354</v>
      </c>
      <c r="F384" s="9">
        <v>0.20882523657841906</v>
      </c>
      <c r="G384" s="9">
        <v>0.79117476342158088</v>
      </c>
      <c r="H384" s="9">
        <v>1.9240955437147569</v>
      </c>
    </row>
    <row r="385" spans="1:8">
      <c r="A385">
        <v>37</v>
      </c>
      <c r="B385">
        <v>0</v>
      </c>
      <c r="C385">
        <v>0</v>
      </c>
      <c r="E385" s="9">
        <v>355</v>
      </c>
      <c r="F385" s="9">
        <v>0.31298995617924519</v>
      </c>
      <c r="G385" s="9">
        <v>-0.31298995617924519</v>
      </c>
      <c r="H385" s="9">
        <v>-0.76117516350943792</v>
      </c>
    </row>
    <row r="386" spans="1:8">
      <c r="A386">
        <v>28</v>
      </c>
      <c r="B386">
        <v>1</v>
      </c>
      <c r="C386">
        <v>0</v>
      </c>
      <c r="E386" s="9">
        <v>356</v>
      </c>
      <c r="F386" s="9">
        <v>0.40182027439605389</v>
      </c>
      <c r="G386" s="9">
        <v>-0.40182027439605389</v>
      </c>
      <c r="H386" s="9">
        <v>-0.97720584008026157</v>
      </c>
    </row>
    <row r="387" spans="1:8">
      <c r="A387">
        <v>38</v>
      </c>
      <c r="B387">
        <v>1</v>
      </c>
      <c r="C387">
        <v>0</v>
      </c>
      <c r="E387" s="9">
        <v>357</v>
      </c>
      <c r="F387" s="9">
        <v>0.23304266978411736</v>
      </c>
      <c r="G387" s="9">
        <v>-0.23304266978411736</v>
      </c>
      <c r="H387" s="9">
        <v>-0.5667475545956967</v>
      </c>
    </row>
    <row r="388" spans="1:8">
      <c r="A388">
        <v>43</v>
      </c>
      <c r="B388">
        <v>0</v>
      </c>
      <c r="C388">
        <v>0</v>
      </c>
      <c r="E388" s="9">
        <v>358</v>
      </c>
      <c r="F388" s="9">
        <v>0.3420707139036322</v>
      </c>
      <c r="G388" s="9">
        <v>-0.3420707139036322</v>
      </c>
      <c r="H388" s="9">
        <v>-0.83189804160448422</v>
      </c>
    </row>
    <row r="389" spans="1:8">
      <c r="A389">
        <v>26</v>
      </c>
      <c r="B389">
        <v>1</v>
      </c>
      <c r="C389">
        <v>1</v>
      </c>
      <c r="E389" s="9">
        <v>359</v>
      </c>
      <c r="F389" s="9">
        <v>0.19105917293505736</v>
      </c>
      <c r="G389" s="9">
        <v>0.80894082706494264</v>
      </c>
      <c r="H389" s="9">
        <v>1.9673016790289217</v>
      </c>
    </row>
    <row r="390" spans="1:8">
      <c r="A390">
        <v>56</v>
      </c>
      <c r="B390">
        <v>1</v>
      </c>
      <c r="C390">
        <v>0</v>
      </c>
      <c r="E390" s="9">
        <v>360</v>
      </c>
      <c r="F390" s="9">
        <v>0.33963905164428781</v>
      </c>
      <c r="G390" s="9">
        <v>-0.33963905164428781</v>
      </c>
      <c r="H390" s="9">
        <v>-0.82598436648068507</v>
      </c>
    </row>
    <row r="391" spans="1:8">
      <c r="A391">
        <v>20</v>
      </c>
      <c r="B391">
        <v>1</v>
      </c>
      <c r="C391">
        <v>1</v>
      </c>
      <c r="E391" s="9">
        <v>361</v>
      </c>
      <c r="F391" s="9">
        <v>0.17086144703235123</v>
      </c>
      <c r="G391" s="9">
        <v>-0.17086144703235123</v>
      </c>
      <c r="H391" s="9">
        <v>-0.4155260809961201</v>
      </c>
    </row>
    <row r="392" spans="1:8">
      <c r="A392">
        <v>37</v>
      </c>
      <c r="B392">
        <v>0</v>
      </c>
      <c r="C392">
        <v>0</v>
      </c>
      <c r="E392" s="9">
        <v>362</v>
      </c>
      <c r="F392" s="9">
        <v>0.29522389253588344</v>
      </c>
      <c r="G392" s="9">
        <v>-0.29522389253588344</v>
      </c>
      <c r="H392" s="9">
        <v>-0.7179690281952732</v>
      </c>
    </row>
    <row r="393" spans="1:8">
      <c r="A393">
        <v>25</v>
      </c>
      <c r="B393">
        <v>1</v>
      </c>
      <c r="C393">
        <v>0</v>
      </c>
      <c r="E393" s="9">
        <v>363</v>
      </c>
      <c r="F393" s="9">
        <v>0.39293724257437307</v>
      </c>
      <c r="G393" s="9">
        <v>0.60706275742562688</v>
      </c>
      <c r="H393" s="9">
        <v>1.4763447980398263</v>
      </c>
    </row>
    <row r="394" spans="1:8">
      <c r="A394">
        <v>38</v>
      </c>
      <c r="B394">
        <v>1</v>
      </c>
      <c r="C394">
        <v>0</v>
      </c>
      <c r="E394" s="9">
        <v>364</v>
      </c>
      <c r="F394" s="9">
        <v>0.36628814710933044</v>
      </c>
      <c r="G394" s="9">
        <v>-0.36628814710933044</v>
      </c>
      <c r="H394" s="9">
        <v>-0.89079356945193222</v>
      </c>
    </row>
    <row r="395" spans="1:8">
      <c r="A395">
        <v>40</v>
      </c>
      <c r="B395">
        <v>1</v>
      </c>
      <c r="C395">
        <v>0</v>
      </c>
      <c r="E395" s="9">
        <v>365</v>
      </c>
      <c r="F395" s="9">
        <v>0.31542161843858951</v>
      </c>
      <c r="G395" s="9">
        <v>0.68457838156141049</v>
      </c>
      <c r="H395" s="9">
        <v>1.6648587318297687</v>
      </c>
    </row>
    <row r="396" spans="1:8">
      <c r="A396">
        <v>41</v>
      </c>
      <c r="B396">
        <v>1</v>
      </c>
      <c r="C396">
        <v>1</v>
      </c>
      <c r="E396" s="9">
        <v>366</v>
      </c>
      <c r="F396" s="9">
        <v>0.10222885471824861</v>
      </c>
      <c r="G396" s="9">
        <v>0.89777114528175139</v>
      </c>
      <c r="H396" s="9">
        <v>2.1833323555997453</v>
      </c>
    </row>
    <row r="397" spans="1:8">
      <c r="A397">
        <v>59</v>
      </c>
      <c r="B397">
        <v>1</v>
      </c>
      <c r="C397">
        <v>0</v>
      </c>
      <c r="E397" s="9">
        <v>367</v>
      </c>
      <c r="F397" s="9">
        <v>0.39293724257437307</v>
      </c>
      <c r="G397" s="9">
        <v>0.60706275742562688</v>
      </c>
      <c r="H397" s="9">
        <v>1.4763447980398263</v>
      </c>
    </row>
    <row r="398" spans="1:8">
      <c r="A398">
        <v>45</v>
      </c>
      <c r="B398">
        <v>0</v>
      </c>
      <c r="C398">
        <v>0</v>
      </c>
      <c r="E398" s="9">
        <v>368</v>
      </c>
      <c r="F398" s="9">
        <v>0.35095374572531302</v>
      </c>
      <c r="G398" s="9">
        <v>0.64904625427468698</v>
      </c>
      <c r="H398" s="9">
        <v>1.5784464612014393</v>
      </c>
    </row>
    <row r="399" spans="1:8">
      <c r="A399">
        <v>20</v>
      </c>
      <c r="B399">
        <v>0</v>
      </c>
      <c r="C399">
        <v>1</v>
      </c>
      <c r="E399" s="9">
        <v>369</v>
      </c>
      <c r="F399" s="9">
        <v>0.33963905164428781</v>
      </c>
      <c r="G399" s="9">
        <v>-0.33963905164428781</v>
      </c>
      <c r="H399" s="9">
        <v>-0.82598436648068507</v>
      </c>
    </row>
    <row r="400" spans="1:8">
      <c r="A400">
        <v>23</v>
      </c>
      <c r="B400">
        <v>1</v>
      </c>
      <c r="C400">
        <v>0</v>
      </c>
      <c r="E400" s="9">
        <v>370</v>
      </c>
      <c r="F400" s="9">
        <v>0.19751054249739386</v>
      </c>
      <c r="G400" s="9">
        <v>0.80248945750260614</v>
      </c>
      <c r="H400" s="9">
        <v>1.9516122864956384</v>
      </c>
    </row>
    <row r="401" spans="1:8">
      <c r="A401">
        <v>39</v>
      </c>
      <c r="B401">
        <v>1</v>
      </c>
      <c r="C401">
        <v>0</v>
      </c>
      <c r="E401" s="9">
        <v>371</v>
      </c>
      <c r="F401" s="9">
        <v>0.33318768208195126</v>
      </c>
      <c r="G401" s="9">
        <v>0.66681231791804874</v>
      </c>
      <c r="H401" s="9">
        <v>1.6216525965156039</v>
      </c>
    </row>
    <row r="402" spans="1:8">
      <c r="A402">
        <v>53</v>
      </c>
      <c r="B402">
        <v>0</v>
      </c>
      <c r="C402">
        <v>0</v>
      </c>
      <c r="E402" s="9">
        <v>372</v>
      </c>
      <c r="F402" s="9">
        <v>0.16441007747001474</v>
      </c>
      <c r="G402" s="9">
        <v>-0.16441007747001474</v>
      </c>
      <c r="H402" s="9">
        <v>-0.39983668846283688</v>
      </c>
    </row>
    <row r="403" spans="1:8">
      <c r="A403">
        <v>25</v>
      </c>
      <c r="B403">
        <v>1</v>
      </c>
      <c r="C403">
        <v>1</v>
      </c>
      <c r="E403" s="9">
        <v>373</v>
      </c>
      <c r="F403" s="9">
        <v>0.33075601982260694</v>
      </c>
      <c r="G403" s="9">
        <v>0.66924398017739306</v>
      </c>
      <c r="H403" s="9">
        <v>1.627566271639403</v>
      </c>
    </row>
    <row r="404" spans="1:8">
      <c r="A404">
        <v>59</v>
      </c>
      <c r="B404">
        <v>0</v>
      </c>
      <c r="C404">
        <v>0</v>
      </c>
      <c r="E404" s="9">
        <v>374</v>
      </c>
      <c r="F404" s="9">
        <v>0.23547433204346169</v>
      </c>
      <c r="G404" s="9">
        <v>-0.23547433204346169</v>
      </c>
      <c r="H404" s="9">
        <v>-0.57266122971949573</v>
      </c>
    </row>
    <row r="405" spans="1:8">
      <c r="A405">
        <v>50</v>
      </c>
      <c r="B405">
        <v>0</v>
      </c>
      <c r="C405">
        <v>0</v>
      </c>
      <c r="E405" s="9">
        <v>375</v>
      </c>
      <c r="F405" s="9">
        <v>0.19994220475673818</v>
      </c>
      <c r="G405" s="9">
        <v>-0.19994220475673818</v>
      </c>
      <c r="H405" s="9">
        <v>-0.48624895909116622</v>
      </c>
    </row>
    <row r="406" spans="1:8">
      <c r="A406">
        <v>56</v>
      </c>
      <c r="B406">
        <v>1</v>
      </c>
      <c r="C406">
        <v>0</v>
      </c>
      <c r="E406" s="9">
        <v>376</v>
      </c>
      <c r="F406" s="9">
        <v>0.31542161843858951</v>
      </c>
      <c r="G406" s="9">
        <v>-0.31542161843858951</v>
      </c>
      <c r="H406" s="9">
        <v>-0.76708883863323696</v>
      </c>
    </row>
    <row r="407" spans="1:8">
      <c r="A407">
        <v>42</v>
      </c>
      <c r="B407">
        <v>1</v>
      </c>
      <c r="C407">
        <v>0</v>
      </c>
      <c r="E407" s="9">
        <v>377</v>
      </c>
      <c r="F407" s="9">
        <v>0.15552704564833386</v>
      </c>
      <c r="G407" s="9">
        <v>-0.15552704564833386</v>
      </c>
      <c r="H407" s="9">
        <v>-0.37823362080575451</v>
      </c>
    </row>
    <row r="408" spans="1:8">
      <c r="A408">
        <v>41</v>
      </c>
      <c r="B408">
        <v>0</v>
      </c>
      <c r="C408">
        <v>0</v>
      </c>
      <c r="E408" s="9">
        <v>378</v>
      </c>
      <c r="F408" s="9">
        <v>0.12644628792394691</v>
      </c>
      <c r="G408" s="9">
        <v>-0.12644628792394691</v>
      </c>
      <c r="H408" s="9">
        <v>-0.30751074271070838</v>
      </c>
    </row>
    <row r="409" spans="1:8">
      <c r="A409">
        <v>23</v>
      </c>
      <c r="B409">
        <v>0</v>
      </c>
      <c r="C409">
        <v>0</v>
      </c>
      <c r="E409" s="9">
        <v>379</v>
      </c>
      <c r="F409" s="9">
        <v>0.22415963796243649</v>
      </c>
      <c r="G409" s="9">
        <v>-0.22415963796243649</v>
      </c>
      <c r="H409" s="9">
        <v>-0.54514448693861439</v>
      </c>
    </row>
    <row r="410" spans="1:8">
      <c r="A410">
        <v>54</v>
      </c>
      <c r="B410">
        <v>0</v>
      </c>
      <c r="C410">
        <v>0</v>
      </c>
      <c r="E410" s="9">
        <v>380</v>
      </c>
      <c r="F410" s="9">
        <v>0.41958633803941564</v>
      </c>
      <c r="G410" s="9">
        <v>0.58041366196058441</v>
      </c>
      <c r="H410" s="9">
        <v>1.4115355950685795</v>
      </c>
    </row>
    <row r="411" spans="1:8">
      <c r="A411">
        <v>45</v>
      </c>
      <c r="B411">
        <v>1</v>
      </c>
      <c r="C411">
        <v>0</v>
      </c>
      <c r="E411" s="9">
        <v>381</v>
      </c>
      <c r="F411" s="9">
        <v>0.22659130022178081</v>
      </c>
      <c r="G411" s="9">
        <v>-0.22659130022178081</v>
      </c>
      <c r="H411" s="9">
        <v>-0.55105816206241331</v>
      </c>
    </row>
    <row r="412" spans="1:8">
      <c r="A412">
        <v>57</v>
      </c>
      <c r="B412">
        <v>0</v>
      </c>
      <c r="C412">
        <v>0</v>
      </c>
      <c r="E412" s="9">
        <v>382</v>
      </c>
      <c r="F412" s="9">
        <v>0.37517117893101132</v>
      </c>
      <c r="G412" s="9">
        <v>-0.37517117893101132</v>
      </c>
      <c r="H412" s="9">
        <v>-0.91239663710901453</v>
      </c>
    </row>
    <row r="413" spans="1:8">
      <c r="A413">
        <v>46</v>
      </c>
      <c r="B413">
        <v>0</v>
      </c>
      <c r="C413">
        <v>0</v>
      </c>
      <c r="E413" s="9">
        <v>383</v>
      </c>
      <c r="F413" s="9">
        <v>0.28634086071420256</v>
      </c>
      <c r="G413" s="9">
        <v>-0.28634086071420256</v>
      </c>
      <c r="H413" s="9">
        <v>-0.69636596053819078</v>
      </c>
    </row>
    <row r="414" spans="1:8">
      <c r="A414">
        <v>54</v>
      </c>
      <c r="B414">
        <v>1</v>
      </c>
      <c r="C414">
        <v>0</v>
      </c>
      <c r="E414" s="9">
        <v>384</v>
      </c>
      <c r="F414" s="9">
        <v>0.17329310929169561</v>
      </c>
      <c r="G414" s="9">
        <v>-0.17329310929169561</v>
      </c>
      <c r="H414" s="9">
        <v>-0.42143975611991924</v>
      </c>
    </row>
    <row r="415" spans="1:8">
      <c r="A415">
        <v>49</v>
      </c>
      <c r="B415">
        <v>1</v>
      </c>
      <c r="C415">
        <v>0</v>
      </c>
      <c r="E415" s="9">
        <v>385</v>
      </c>
      <c r="F415" s="9">
        <v>0.39293724257437307</v>
      </c>
      <c r="G415" s="9">
        <v>0.60706275742562688</v>
      </c>
      <c r="H415" s="9">
        <v>1.4763447980398263</v>
      </c>
    </row>
    <row r="416" spans="1:8">
      <c r="A416">
        <v>48</v>
      </c>
      <c r="B416">
        <v>1</v>
      </c>
      <c r="C416">
        <v>0</v>
      </c>
      <c r="E416" s="9">
        <v>386</v>
      </c>
      <c r="F416" s="9">
        <v>0.12644628792394691</v>
      </c>
      <c r="G416" s="9">
        <v>-0.12644628792394691</v>
      </c>
      <c r="H416" s="9">
        <v>-0.30751074271070838</v>
      </c>
    </row>
    <row r="417" spans="1:8">
      <c r="A417">
        <v>45</v>
      </c>
      <c r="B417">
        <v>0</v>
      </c>
      <c r="C417">
        <v>0</v>
      </c>
      <c r="E417" s="9">
        <v>387</v>
      </c>
      <c r="F417" s="9">
        <v>0.44623543350445827</v>
      </c>
      <c r="G417" s="9">
        <v>0.55376456649554173</v>
      </c>
      <c r="H417" s="9">
        <v>1.3467263920973322</v>
      </c>
    </row>
    <row r="418" spans="1:8">
      <c r="A418">
        <v>49</v>
      </c>
      <c r="B418">
        <v>0</v>
      </c>
      <c r="C418">
        <v>0</v>
      </c>
      <c r="E418" s="9">
        <v>388</v>
      </c>
      <c r="F418" s="9">
        <v>0.22659130022178081</v>
      </c>
      <c r="G418" s="9">
        <v>-0.22659130022178081</v>
      </c>
      <c r="H418" s="9">
        <v>-0.55105816206241331</v>
      </c>
    </row>
    <row r="419" spans="1:8">
      <c r="A419">
        <v>29</v>
      </c>
      <c r="B419">
        <v>1</v>
      </c>
      <c r="C419">
        <v>0</v>
      </c>
      <c r="E419" s="9">
        <v>389</v>
      </c>
      <c r="F419" s="9">
        <v>0.40182027439605389</v>
      </c>
      <c r="G419" s="9">
        <v>-0.40182027439605389</v>
      </c>
      <c r="H419" s="9">
        <v>-0.97720584008026157</v>
      </c>
    </row>
    <row r="420" spans="1:8">
      <c r="A420">
        <v>53</v>
      </c>
      <c r="B420">
        <v>1</v>
      </c>
      <c r="C420">
        <v>0</v>
      </c>
      <c r="E420" s="9">
        <v>390</v>
      </c>
      <c r="F420" s="9">
        <v>0.28634086071420256</v>
      </c>
      <c r="G420" s="9">
        <v>-0.28634086071420256</v>
      </c>
      <c r="H420" s="9">
        <v>-0.69636596053819078</v>
      </c>
    </row>
    <row r="421" spans="1:8">
      <c r="A421">
        <v>31</v>
      </c>
      <c r="B421">
        <v>0</v>
      </c>
      <c r="C421">
        <v>0</v>
      </c>
      <c r="E421" s="9">
        <v>391</v>
      </c>
      <c r="F421" s="9">
        <v>0.26857479707084081</v>
      </c>
      <c r="G421" s="9">
        <v>-0.26857479707084081</v>
      </c>
      <c r="H421" s="9">
        <v>-0.65315982522402605</v>
      </c>
    </row>
    <row r="422" spans="1:8">
      <c r="A422">
        <v>31</v>
      </c>
      <c r="B422">
        <v>0</v>
      </c>
      <c r="C422">
        <v>0</v>
      </c>
      <c r="E422" s="9">
        <v>392</v>
      </c>
      <c r="F422" s="9">
        <v>0.25969176524915999</v>
      </c>
      <c r="G422" s="9">
        <v>0.74030823475084007</v>
      </c>
      <c r="H422" s="9">
        <v>1.800390812896062</v>
      </c>
    </row>
    <row r="423" spans="1:8">
      <c r="A423">
        <v>42</v>
      </c>
      <c r="B423">
        <v>1</v>
      </c>
      <c r="C423">
        <v>0</v>
      </c>
      <c r="E423" s="9">
        <v>393</v>
      </c>
      <c r="F423" s="9">
        <v>9.9797192458904227E-2</v>
      </c>
      <c r="G423" s="9">
        <v>-9.9797192458904227E-2</v>
      </c>
      <c r="H423" s="9">
        <v>-0.24270153973946113</v>
      </c>
    </row>
    <row r="424" spans="1:8">
      <c r="A424">
        <v>39</v>
      </c>
      <c r="B424">
        <v>0</v>
      </c>
      <c r="C424">
        <v>0</v>
      </c>
      <c r="E424" s="9">
        <v>394</v>
      </c>
      <c r="F424" s="9">
        <v>0.15552704564833386</v>
      </c>
      <c r="G424" s="9">
        <v>-0.15552704564833386</v>
      </c>
      <c r="H424" s="9">
        <v>-0.37823362080575451</v>
      </c>
    </row>
    <row r="425" spans="1:8">
      <c r="A425">
        <v>35</v>
      </c>
      <c r="B425">
        <v>0</v>
      </c>
      <c r="C425">
        <v>0</v>
      </c>
      <c r="E425" s="9">
        <v>395</v>
      </c>
      <c r="F425" s="9">
        <v>0.37760284119035564</v>
      </c>
      <c r="G425" s="9">
        <v>0.62239715880964441</v>
      </c>
      <c r="H425" s="9">
        <v>1.5136372582301922</v>
      </c>
    </row>
    <row r="426" spans="1:8">
      <c r="A426">
        <v>24</v>
      </c>
      <c r="B426">
        <v>1</v>
      </c>
      <c r="C426">
        <v>1</v>
      </c>
      <c r="E426" s="9">
        <v>396</v>
      </c>
      <c r="F426" s="9">
        <v>0.41958633803941564</v>
      </c>
      <c r="G426" s="9">
        <v>-0.41958633803941564</v>
      </c>
      <c r="H426" s="9">
        <v>-1.0204119753944263</v>
      </c>
    </row>
    <row r="427" spans="1:8">
      <c r="A427">
        <v>57</v>
      </c>
      <c r="B427">
        <v>0</v>
      </c>
      <c r="C427">
        <v>0</v>
      </c>
      <c r="E427" s="9">
        <v>397</v>
      </c>
      <c r="F427" s="9">
        <v>0.27745782889252169</v>
      </c>
      <c r="G427" s="9">
        <v>-0.27745782889252169</v>
      </c>
      <c r="H427" s="9">
        <v>-0.67476289288110847</v>
      </c>
    </row>
    <row r="428" spans="1:8">
      <c r="A428">
        <v>55</v>
      </c>
      <c r="B428">
        <v>0</v>
      </c>
      <c r="C428">
        <v>0</v>
      </c>
      <c r="E428" s="9">
        <v>398</v>
      </c>
      <c r="F428" s="9">
        <v>8.4462791074886856E-2</v>
      </c>
      <c r="G428" s="9">
        <v>-8.4462791074886856E-2</v>
      </c>
      <c r="H428" s="9">
        <v>-0.20540907954909554</v>
      </c>
    </row>
    <row r="429" spans="1:8">
      <c r="A429">
        <v>52</v>
      </c>
      <c r="B429">
        <v>0</v>
      </c>
      <c r="C429">
        <v>0</v>
      </c>
      <c r="E429" s="9">
        <v>399</v>
      </c>
      <c r="F429" s="9">
        <v>0.40182027439605389</v>
      </c>
      <c r="G429" s="9">
        <v>0.59817972560394606</v>
      </c>
      <c r="H429" s="9">
        <v>1.4547417303827439</v>
      </c>
    </row>
    <row r="430" spans="1:8">
      <c r="A430">
        <v>57</v>
      </c>
      <c r="B430">
        <v>1</v>
      </c>
      <c r="C430">
        <v>0</v>
      </c>
      <c r="E430" s="9">
        <v>400</v>
      </c>
      <c r="F430" s="9">
        <v>3.1164600144801602E-2</v>
      </c>
      <c r="G430" s="9">
        <v>-3.1164600144801602E-2</v>
      </c>
      <c r="H430" s="9">
        <v>-7.5790673606601286E-2</v>
      </c>
    </row>
    <row r="431" spans="1:8">
      <c r="A431">
        <v>54</v>
      </c>
      <c r="B431">
        <v>1</v>
      </c>
      <c r="C431">
        <v>1</v>
      </c>
      <c r="E431" s="9">
        <v>401</v>
      </c>
      <c r="F431" s="9">
        <v>0.11111188653992948</v>
      </c>
      <c r="G431" s="9">
        <v>-0.11111188653992948</v>
      </c>
      <c r="H431" s="9">
        <v>-0.27021828252034263</v>
      </c>
    </row>
    <row r="432" spans="1:8">
      <c r="A432">
        <v>50</v>
      </c>
      <c r="B432">
        <v>1</v>
      </c>
      <c r="C432">
        <v>0</v>
      </c>
      <c r="E432" s="9">
        <v>402</v>
      </c>
      <c r="F432" s="9">
        <v>0.12644628792394691</v>
      </c>
      <c r="G432" s="9">
        <v>-0.12644628792394691</v>
      </c>
      <c r="H432" s="9">
        <v>-0.30751074271070838</v>
      </c>
    </row>
    <row r="433" spans="1:8">
      <c r="A433">
        <v>57</v>
      </c>
      <c r="B433">
        <v>0</v>
      </c>
      <c r="C433">
        <v>0</v>
      </c>
      <c r="E433" s="9">
        <v>403</v>
      </c>
      <c r="F433" s="9">
        <v>0.25080873342747911</v>
      </c>
      <c r="G433" s="9">
        <v>-0.25080873342747911</v>
      </c>
      <c r="H433" s="9">
        <v>-0.60995368990986143</v>
      </c>
    </row>
    <row r="434" spans="1:8">
      <c r="A434">
        <v>55</v>
      </c>
      <c r="B434">
        <v>0</v>
      </c>
      <c r="C434">
        <v>0</v>
      </c>
      <c r="E434" s="9">
        <v>404</v>
      </c>
      <c r="F434" s="9">
        <v>0.19105917293505736</v>
      </c>
      <c r="G434" s="9">
        <v>-0.19105917293505736</v>
      </c>
      <c r="H434" s="9">
        <v>-0.46464589143408402</v>
      </c>
    </row>
    <row r="435" spans="1:8">
      <c r="A435">
        <v>52</v>
      </c>
      <c r="B435">
        <v>0</v>
      </c>
      <c r="C435">
        <v>1</v>
      </c>
      <c r="E435" s="9">
        <v>405</v>
      </c>
      <c r="F435" s="9">
        <v>0.35095374572531302</v>
      </c>
      <c r="G435" s="9">
        <v>-0.35095374572531302</v>
      </c>
      <c r="H435" s="9">
        <v>-0.85350110926156642</v>
      </c>
    </row>
    <row r="436" spans="1:8">
      <c r="A436">
        <v>40</v>
      </c>
      <c r="B436">
        <v>0</v>
      </c>
      <c r="C436">
        <v>0</v>
      </c>
      <c r="E436" s="9">
        <v>406</v>
      </c>
      <c r="F436" s="9">
        <v>7.557975925320598E-2</v>
      </c>
      <c r="G436" s="9">
        <v>-7.557975925320598E-2</v>
      </c>
      <c r="H436" s="9">
        <v>-0.18380601189201315</v>
      </c>
    </row>
    <row r="437" spans="1:8">
      <c r="A437">
        <v>48</v>
      </c>
      <c r="B437">
        <v>0</v>
      </c>
      <c r="C437">
        <v>0</v>
      </c>
      <c r="E437" s="9">
        <v>407</v>
      </c>
      <c r="F437" s="9">
        <v>0.22415963796243649</v>
      </c>
      <c r="G437" s="9">
        <v>-0.22415963796243649</v>
      </c>
      <c r="H437" s="9">
        <v>-0.54514448693861439</v>
      </c>
    </row>
    <row r="438" spans="1:8">
      <c r="A438">
        <v>60</v>
      </c>
      <c r="B438">
        <v>0</v>
      </c>
      <c r="C438">
        <v>0</v>
      </c>
      <c r="E438" s="9">
        <v>408</v>
      </c>
      <c r="F438" s="9">
        <v>4.8930663788163353E-2</v>
      </c>
      <c r="G438" s="9">
        <v>-4.8930663788163353E-2</v>
      </c>
      <c r="H438" s="9">
        <v>-0.11899680892076604</v>
      </c>
    </row>
    <row r="439" spans="1:8">
      <c r="A439">
        <v>51</v>
      </c>
      <c r="B439">
        <v>0</v>
      </c>
      <c r="C439">
        <v>0</v>
      </c>
      <c r="E439" s="9">
        <v>409</v>
      </c>
      <c r="F439" s="9">
        <v>0.14664401382665299</v>
      </c>
      <c r="G439" s="9">
        <v>-0.14664401382665299</v>
      </c>
      <c r="H439" s="9">
        <v>-0.35663055314867215</v>
      </c>
    </row>
    <row r="440" spans="1:8">
      <c r="A440">
        <v>48</v>
      </c>
      <c r="B440">
        <v>0</v>
      </c>
      <c r="C440">
        <v>0</v>
      </c>
      <c r="E440" s="9">
        <v>410</v>
      </c>
      <c r="F440" s="9">
        <v>0.14421235156730861</v>
      </c>
      <c r="G440" s="9">
        <v>-0.14421235156730861</v>
      </c>
      <c r="H440" s="9">
        <v>-0.350716878024873</v>
      </c>
    </row>
    <row r="441" spans="1:8">
      <c r="A441">
        <v>57</v>
      </c>
      <c r="B441">
        <v>1</v>
      </c>
      <c r="C441">
        <v>0</v>
      </c>
      <c r="E441" s="9">
        <v>411</v>
      </c>
      <c r="F441" s="9">
        <v>0.18862751067571298</v>
      </c>
      <c r="G441" s="9">
        <v>-0.18862751067571298</v>
      </c>
      <c r="H441" s="9">
        <v>-0.45873221631028488</v>
      </c>
    </row>
    <row r="442" spans="1:8">
      <c r="A442">
        <v>32</v>
      </c>
      <c r="B442">
        <v>0</v>
      </c>
      <c r="C442">
        <v>1</v>
      </c>
      <c r="E442" s="9">
        <v>412</v>
      </c>
      <c r="F442" s="9">
        <v>0.19751054249739386</v>
      </c>
      <c r="G442" s="9">
        <v>-0.19751054249739386</v>
      </c>
      <c r="H442" s="9">
        <v>-0.48033528396736724</v>
      </c>
    </row>
    <row r="443" spans="1:8">
      <c r="A443">
        <v>31</v>
      </c>
      <c r="B443">
        <v>1</v>
      </c>
      <c r="C443">
        <v>1</v>
      </c>
      <c r="E443" s="9">
        <v>413</v>
      </c>
      <c r="F443" s="9">
        <v>0.15552704564833386</v>
      </c>
      <c r="G443" s="9">
        <v>-0.15552704564833386</v>
      </c>
      <c r="H443" s="9">
        <v>-0.37823362080575451</v>
      </c>
    </row>
    <row r="444" spans="1:8">
      <c r="A444">
        <v>51</v>
      </c>
      <c r="B444">
        <v>0</v>
      </c>
      <c r="C444">
        <v>0</v>
      </c>
      <c r="E444" s="9">
        <v>414</v>
      </c>
      <c r="F444" s="9">
        <v>0.11999491836161036</v>
      </c>
      <c r="G444" s="9">
        <v>-0.11999491836161036</v>
      </c>
      <c r="H444" s="9">
        <v>-0.291821350177425</v>
      </c>
    </row>
    <row r="445" spans="1:8">
      <c r="A445">
        <v>27</v>
      </c>
      <c r="B445">
        <v>1</v>
      </c>
      <c r="C445">
        <v>0</v>
      </c>
      <c r="E445" s="9">
        <v>415</v>
      </c>
      <c r="F445" s="9">
        <v>0.36628814710933044</v>
      </c>
      <c r="G445" s="9">
        <v>-0.36628814710933044</v>
      </c>
      <c r="H445" s="9">
        <v>-0.89079356945193222</v>
      </c>
    </row>
    <row r="446" spans="1:8">
      <c r="A446">
        <v>25</v>
      </c>
      <c r="B446">
        <v>1</v>
      </c>
      <c r="C446">
        <v>0</v>
      </c>
      <c r="E446" s="9">
        <v>416</v>
      </c>
      <c r="F446" s="9">
        <v>0.15309538338898948</v>
      </c>
      <c r="G446" s="9">
        <v>-0.15309538338898948</v>
      </c>
      <c r="H446" s="9">
        <v>-0.37231994568195537</v>
      </c>
    </row>
    <row r="447" spans="1:8">
      <c r="A447">
        <v>45</v>
      </c>
      <c r="B447">
        <v>0</v>
      </c>
      <c r="C447">
        <v>1</v>
      </c>
      <c r="E447" s="9">
        <v>417</v>
      </c>
      <c r="F447" s="9">
        <v>0.27988949115186607</v>
      </c>
      <c r="G447" s="9">
        <v>-0.27988949115186607</v>
      </c>
      <c r="H447" s="9">
        <v>-0.68067656800490761</v>
      </c>
    </row>
    <row r="448" spans="1:8">
      <c r="A448">
        <v>50</v>
      </c>
      <c r="B448">
        <v>0</v>
      </c>
      <c r="C448">
        <v>0</v>
      </c>
      <c r="E448" s="9">
        <v>418</v>
      </c>
      <c r="F448" s="9">
        <v>0.27988949115186607</v>
      </c>
      <c r="G448" s="9">
        <v>-0.27988949115186607</v>
      </c>
      <c r="H448" s="9">
        <v>-0.68067656800490761</v>
      </c>
    </row>
    <row r="449" spans="1:8">
      <c r="A449">
        <v>49</v>
      </c>
      <c r="B449">
        <v>1</v>
      </c>
      <c r="C449">
        <v>0</v>
      </c>
      <c r="E449" s="9">
        <v>419</v>
      </c>
      <c r="F449" s="9">
        <v>0.25080873342747911</v>
      </c>
      <c r="G449" s="9">
        <v>-0.25080873342747911</v>
      </c>
      <c r="H449" s="9">
        <v>-0.60995368990986143</v>
      </c>
    </row>
    <row r="450" spans="1:8">
      <c r="A450">
        <v>41</v>
      </c>
      <c r="B450">
        <v>1</v>
      </c>
      <c r="C450">
        <v>0</v>
      </c>
      <c r="E450" s="9">
        <v>420</v>
      </c>
      <c r="F450" s="9">
        <v>0.20882523657841906</v>
      </c>
      <c r="G450" s="9">
        <v>-0.20882523657841906</v>
      </c>
      <c r="H450" s="9">
        <v>-0.50785202674824859</v>
      </c>
    </row>
    <row r="451" spans="1:8">
      <c r="A451">
        <v>52</v>
      </c>
      <c r="B451">
        <v>1</v>
      </c>
      <c r="C451">
        <v>0</v>
      </c>
      <c r="E451" s="9">
        <v>421</v>
      </c>
      <c r="F451" s="9">
        <v>0.24435736386514256</v>
      </c>
      <c r="G451" s="9">
        <v>-0.24435736386514256</v>
      </c>
      <c r="H451" s="9">
        <v>-0.59426429737657815</v>
      </c>
    </row>
    <row r="452" spans="1:8">
      <c r="A452">
        <v>20</v>
      </c>
      <c r="B452">
        <v>1</v>
      </c>
      <c r="C452">
        <v>1</v>
      </c>
      <c r="E452" s="9">
        <v>422</v>
      </c>
      <c r="F452" s="9">
        <v>0.41070330621773482</v>
      </c>
      <c r="G452" s="9">
        <v>0.58929669378226524</v>
      </c>
      <c r="H452" s="9">
        <v>1.4331386627256617</v>
      </c>
    </row>
    <row r="453" spans="1:8">
      <c r="A453">
        <v>57</v>
      </c>
      <c r="B453">
        <v>0</v>
      </c>
      <c r="C453">
        <v>0</v>
      </c>
      <c r="E453" s="9">
        <v>423</v>
      </c>
      <c r="F453" s="9">
        <v>4.8930663788163353E-2</v>
      </c>
      <c r="G453" s="9">
        <v>-4.8930663788163353E-2</v>
      </c>
      <c r="H453" s="9">
        <v>-0.11899680892076604</v>
      </c>
    </row>
    <row r="454" spans="1:8">
      <c r="A454">
        <v>20</v>
      </c>
      <c r="B454">
        <v>0</v>
      </c>
      <c r="C454">
        <v>0</v>
      </c>
      <c r="E454" s="9">
        <v>424</v>
      </c>
      <c r="F454" s="9">
        <v>6.6696727431525105E-2</v>
      </c>
      <c r="G454" s="9">
        <v>-6.6696727431525105E-2</v>
      </c>
      <c r="H454" s="9">
        <v>-0.16220294423493078</v>
      </c>
    </row>
    <row r="455" spans="1:8">
      <c r="A455">
        <v>37</v>
      </c>
      <c r="B455">
        <v>1</v>
      </c>
      <c r="C455">
        <v>0</v>
      </c>
      <c r="E455" s="9">
        <v>425</v>
      </c>
      <c r="F455" s="9">
        <v>9.3345822896567732E-2</v>
      </c>
      <c r="G455" s="9">
        <v>-9.3345822896567732E-2</v>
      </c>
      <c r="H455" s="9">
        <v>-0.22701214720617791</v>
      </c>
    </row>
    <row r="456" spans="1:8">
      <c r="A456">
        <v>38</v>
      </c>
      <c r="B456">
        <v>0</v>
      </c>
      <c r="C456">
        <v>0</v>
      </c>
      <c r="E456" s="9">
        <v>426</v>
      </c>
      <c r="F456" s="9">
        <v>0.11756325610226598</v>
      </c>
      <c r="G456" s="9">
        <v>-0.11756325610226598</v>
      </c>
      <c r="H456" s="9">
        <v>-0.28590767505362585</v>
      </c>
    </row>
    <row r="457" spans="1:8">
      <c r="A457">
        <v>39</v>
      </c>
      <c r="B457">
        <v>1</v>
      </c>
      <c r="C457">
        <v>0</v>
      </c>
      <c r="E457" s="9">
        <v>427</v>
      </c>
      <c r="F457" s="9">
        <v>0.14421235156730861</v>
      </c>
      <c r="G457" s="9">
        <v>0.85578764843269139</v>
      </c>
      <c r="H457" s="9">
        <v>2.0812306924381327</v>
      </c>
    </row>
    <row r="458" spans="1:8">
      <c r="A458">
        <v>34</v>
      </c>
      <c r="B458">
        <v>0</v>
      </c>
      <c r="C458">
        <v>0</v>
      </c>
      <c r="E458" s="9">
        <v>428</v>
      </c>
      <c r="F458" s="9">
        <v>0.17974447885403211</v>
      </c>
      <c r="G458" s="9">
        <v>-0.17974447885403211</v>
      </c>
      <c r="H458" s="9">
        <v>-0.43712914865320246</v>
      </c>
    </row>
    <row r="459" spans="1:8">
      <c r="A459">
        <v>52</v>
      </c>
      <c r="B459">
        <v>0</v>
      </c>
      <c r="C459">
        <v>0</v>
      </c>
      <c r="E459" s="9">
        <v>429</v>
      </c>
      <c r="F459" s="9">
        <v>4.8930663788163353E-2</v>
      </c>
      <c r="G459" s="9">
        <v>-4.8930663788163353E-2</v>
      </c>
      <c r="H459" s="9">
        <v>-0.11899680892076604</v>
      </c>
    </row>
    <row r="460" spans="1:8">
      <c r="A460">
        <v>43</v>
      </c>
      <c r="B460">
        <v>1</v>
      </c>
      <c r="C460">
        <v>0</v>
      </c>
      <c r="E460" s="9">
        <v>430</v>
      </c>
      <c r="F460" s="9">
        <v>6.6696727431525105E-2</v>
      </c>
      <c r="G460" s="9">
        <v>-6.6696727431525105E-2</v>
      </c>
      <c r="H460" s="9">
        <v>-0.16220294423493078</v>
      </c>
    </row>
    <row r="461" spans="1:8">
      <c r="A461">
        <v>29</v>
      </c>
      <c r="B461">
        <v>1</v>
      </c>
      <c r="C461">
        <v>0</v>
      </c>
      <c r="E461" s="9">
        <v>431</v>
      </c>
      <c r="F461" s="9">
        <v>9.3345822896567732E-2</v>
      </c>
      <c r="G461" s="9">
        <v>0.90665417710343221</v>
      </c>
      <c r="H461" s="9">
        <v>2.2049354232568277</v>
      </c>
    </row>
    <row r="462" spans="1:8">
      <c r="A462">
        <v>60</v>
      </c>
      <c r="B462">
        <v>0</v>
      </c>
      <c r="C462">
        <v>0</v>
      </c>
      <c r="E462" s="9">
        <v>432</v>
      </c>
      <c r="F462" s="9">
        <v>0.19994220475673818</v>
      </c>
      <c r="G462" s="9">
        <v>-0.19994220475673818</v>
      </c>
      <c r="H462" s="9">
        <v>-0.48624895909116622</v>
      </c>
    </row>
    <row r="463" spans="1:8">
      <c r="A463">
        <v>57</v>
      </c>
      <c r="B463">
        <v>1</v>
      </c>
      <c r="C463">
        <v>0</v>
      </c>
      <c r="E463" s="9">
        <v>433</v>
      </c>
      <c r="F463" s="9">
        <v>0.12887795018329123</v>
      </c>
      <c r="G463" s="9">
        <v>-0.12887795018329123</v>
      </c>
      <c r="H463" s="9">
        <v>-0.31342441783450742</v>
      </c>
    </row>
    <row r="464" spans="1:8">
      <c r="A464">
        <v>27</v>
      </c>
      <c r="B464">
        <v>1</v>
      </c>
      <c r="C464">
        <v>1</v>
      </c>
      <c r="E464" s="9">
        <v>434</v>
      </c>
      <c r="F464" s="9">
        <v>2.2281568323120782E-2</v>
      </c>
      <c r="G464" s="9">
        <v>-2.2281568323120782E-2</v>
      </c>
      <c r="H464" s="9">
        <v>-5.4187605949519053E-2</v>
      </c>
    </row>
    <row r="465" spans="1:8">
      <c r="A465">
        <v>36</v>
      </c>
      <c r="B465">
        <v>0</v>
      </c>
      <c r="C465">
        <v>0</v>
      </c>
      <c r="E465" s="9">
        <v>435</v>
      </c>
      <c r="F465" s="9">
        <v>0.10222885471824861</v>
      </c>
      <c r="G465" s="9">
        <v>-0.10222885471824861</v>
      </c>
      <c r="H465" s="9">
        <v>-0.24861521486326027</v>
      </c>
    </row>
    <row r="466" spans="1:8">
      <c r="A466">
        <v>60</v>
      </c>
      <c r="B466">
        <v>1</v>
      </c>
      <c r="C466">
        <v>0</v>
      </c>
      <c r="E466" s="9">
        <v>436</v>
      </c>
      <c r="F466" s="9">
        <v>0.12887795018329123</v>
      </c>
      <c r="G466" s="9">
        <v>-0.12887795018329123</v>
      </c>
      <c r="H466" s="9">
        <v>-0.31342441783450742</v>
      </c>
    </row>
    <row r="467" spans="1:8">
      <c r="A467">
        <v>49</v>
      </c>
      <c r="B467">
        <v>1</v>
      </c>
      <c r="C467">
        <v>0</v>
      </c>
      <c r="E467" s="9">
        <v>437</v>
      </c>
      <c r="F467" s="9">
        <v>0.11756325610226598</v>
      </c>
      <c r="G467" s="9">
        <v>-0.11756325610226598</v>
      </c>
      <c r="H467" s="9">
        <v>-0.28590767505362585</v>
      </c>
    </row>
    <row r="468" spans="1:8">
      <c r="A468">
        <v>23</v>
      </c>
      <c r="B468">
        <v>0</v>
      </c>
      <c r="C468">
        <v>0</v>
      </c>
      <c r="E468" s="9">
        <v>438</v>
      </c>
      <c r="F468" s="9">
        <v>0.27100645933018519</v>
      </c>
      <c r="G468" s="9">
        <v>0.72899354066981481</v>
      </c>
      <c r="H468" s="9">
        <v>1.7728740701151804</v>
      </c>
    </row>
    <row r="469" spans="1:8">
      <c r="A469">
        <v>55</v>
      </c>
      <c r="B469">
        <v>1</v>
      </c>
      <c r="C469">
        <v>0</v>
      </c>
      <c r="E469" s="9">
        <v>439</v>
      </c>
      <c r="F469" s="9">
        <v>0.34852208346596869</v>
      </c>
      <c r="G469" s="9">
        <v>0.65147791653403131</v>
      </c>
      <c r="H469" s="9">
        <v>1.5843601363252382</v>
      </c>
    </row>
    <row r="470" spans="1:8">
      <c r="A470">
        <v>44</v>
      </c>
      <c r="B470">
        <v>0</v>
      </c>
      <c r="C470">
        <v>0</v>
      </c>
      <c r="E470" s="9">
        <v>440</v>
      </c>
      <c r="F470" s="9">
        <v>0.10222885471824861</v>
      </c>
      <c r="G470" s="9">
        <v>-0.10222885471824861</v>
      </c>
      <c r="H470" s="9">
        <v>-0.24861521486326027</v>
      </c>
    </row>
    <row r="471" spans="1:8">
      <c r="A471">
        <v>23</v>
      </c>
      <c r="B471">
        <v>1</v>
      </c>
      <c r="C471">
        <v>1</v>
      </c>
      <c r="E471" s="9">
        <v>441</v>
      </c>
      <c r="F471" s="9">
        <v>0.38405421075269214</v>
      </c>
      <c r="G471" s="9">
        <v>-0.38405421075269214</v>
      </c>
      <c r="H471" s="9">
        <v>-0.93399970476609684</v>
      </c>
    </row>
    <row r="472" spans="1:8">
      <c r="A472">
        <v>46</v>
      </c>
      <c r="B472">
        <v>1</v>
      </c>
      <c r="C472">
        <v>1</v>
      </c>
      <c r="E472" s="9">
        <v>442</v>
      </c>
      <c r="F472" s="9">
        <v>0.40182027439605389</v>
      </c>
      <c r="G472" s="9">
        <v>-0.40182027439605389</v>
      </c>
      <c r="H472" s="9">
        <v>-0.97720584008026157</v>
      </c>
    </row>
    <row r="473" spans="1:8">
      <c r="A473">
        <v>58</v>
      </c>
      <c r="B473">
        <v>1</v>
      </c>
      <c r="C473">
        <v>0</v>
      </c>
      <c r="E473" s="9">
        <v>443</v>
      </c>
      <c r="F473" s="9">
        <v>0.15552704564833386</v>
      </c>
      <c r="G473" s="9">
        <v>0.84447295435166614</v>
      </c>
      <c r="H473" s="9">
        <v>2.0537139496572512</v>
      </c>
    </row>
    <row r="474" spans="1:8">
      <c r="A474">
        <v>33</v>
      </c>
      <c r="B474">
        <v>0</v>
      </c>
      <c r="C474">
        <v>0</v>
      </c>
      <c r="E474" s="9">
        <v>444</v>
      </c>
      <c r="F474" s="9">
        <v>0.11111188653992948</v>
      </c>
      <c r="G474" s="9">
        <v>-0.11111188653992948</v>
      </c>
      <c r="H474" s="9">
        <v>-0.27021828252034263</v>
      </c>
    </row>
    <row r="475" spans="1:8">
      <c r="A475">
        <v>34</v>
      </c>
      <c r="B475">
        <v>1</v>
      </c>
      <c r="C475">
        <v>0</v>
      </c>
      <c r="E475" s="9">
        <v>445</v>
      </c>
      <c r="F475" s="9">
        <v>0.18862751067571298</v>
      </c>
      <c r="G475" s="9">
        <v>-0.18862751067571298</v>
      </c>
      <c r="H475" s="9">
        <v>-0.45873221631028488</v>
      </c>
    </row>
    <row r="476" spans="1:8">
      <c r="A476">
        <v>45</v>
      </c>
      <c r="B476">
        <v>1</v>
      </c>
      <c r="C476">
        <v>0</v>
      </c>
      <c r="E476" s="9">
        <v>446</v>
      </c>
      <c r="F476" s="9">
        <v>0.25969176524915999</v>
      </c>
      <c r="G476" s="9">
        <v>-0.25969176524915999</v>
      </c>
      <c r="H476" s="9">
        <v>-0.63155675756694385</v>
      </c>
    </row>
    <row r="477" spans="1:8">
      <c r="A477">
        <v>26</v>
      </c>
      <c r="B477">
        <v>0</v>
      </c>
      <c r="C477">
        <v>0</v>
      </c>
      <c r="E477" s="9">
        <v>447</v>
      </c>
      <c r="F477" s="9">
        <v>0.16197841521067036</v>
      </c>
      <c r="G477" s="9">
        <v>-0.16197841521067036</v>
      </c>
      <c r="H477" s="9">
        <v>-0.39392301333903773</v>
      </c>
    </row>
    <row r="478" spans="1:8">
      <c r="A478">
        <v>24</v>
      </c>
      <c r="B478">
        <v>1</v>
      </c>
      <c r="C478">
        <v>0</v>
      </c>
      <c r="E478" s="9">
        <v>448</v>
      </c>
      <c r="F478" s="9">
        <v>0.44623543350445827</v>
      </c>
      <c r="G478" s="9">
        <v>0.55376456649554173</v>
      </c>
      <c r="H478" s="9">
        <v>1.3467263920973322</v>
      </c>
    </row>
    <row r="479" spans="1:8">
      <c r="A479">
        <v>35</v>
      </c>
      <c r="B479">
        <v>1</v>
      </c>
      <c r="C479">
        <v>0</v>
      </c>
      <c r="E479" s="9">
        <v>449</v>
      </c>
      <c r="F479" s="9">
        <v>4.8930663788163353E-2</v>
      </c>
      <c r="G479" s="9">
        <v>-4.8930663788163353E-2</v>
      </c>
      <c r="H479" s="9">
        <v>-0.11899680892076604</v>
      </c>
    </row>
    <row r="480" spans="1:8">
      <c r="A480">
        <v>30</v>
      </c>
      <c r="B480">
        <v>0</v>
      </c>
      <c r="C480">
        <v>1</v>
      </c>
      <c r="E480" s="9">
        <v>450</v>
      </c>
      <c r="F480" s="9">
        <v>0.37760284119035564</v>
      </c>
      <c r="G480" s="9">
        <v>-0.37760284119035564</v>
      </c>
      <c r="H480" s="9">
        <v>-0.91831031223281356</v>
      </c>
    </row>
    <row r="481" spans="1:8">
      <c r="A481">
        <v>43</v>
      </c>
      <c r="B481">
        <v>1</v>
      </c>
      <c r="C481">
        <v>1</v>
      </c>
      <c r="E481" s="9">
        <v>451</v>
      </c>
      <c r="F481" s="9">
        <v>0.29522389253588344</v>
      </c>
      <c r="G481" s="9">
        <v>-0.29522389253588344</v>
      </c>
      <c r="H481" s="9">
        <v>-0.7179690281952732</v>
      </c>
    </row>
    <row r="482" spans="1:8">
      <c r="A482">
        <v>54</v>
      </c>
      <c r="B482">
        <v>1</v>
      </c>
      <c r="C482">
        <v>0</v>
      </c>
      <c r="E482" s="9">
        <v>452</v>
      </c>
      <c r="F482" s="9">
        <v>0.21770826840009994</v>
      </c>
      <c r="G482" s="9">
        <v>-0.21770826840009994</v>
      </c>
      <c r="H482" s="9">
        <v>-0.52945509440533101</v>
      </c>
    </row>
    <row r="483" spans="1:8">
      <c r="A483">
        <v>20</v>
      </c>
      <c r="B483">
        <v>1</v>
      </c>
      <c r="C483">
        <v>1</v>
      </c>
      <c r="E483" s="9">
        <v>453</v>
      </c>
      <c r="F483" s="9">
        <v>0.27745782889252169</v>
      </c>
      <c r="G483" s="9">
        <v>-0.27745782889252169</v>
      </c>
      <c r="H483" s="9">
        <v>-0.67476289288110847</v>
      </c>
    </row>
    <row r="484" spans="1:8">
      <c r="A484">
        <v>25</v>
      </c>
      <c r="B484">
        <v>0</v>
      </c>
      <c r="C484">
        <v>1</v>
      </c>
      <c r="E484" s="9">
        <v>454</v>
      </c>
      <c r="F484" s="9">
        <v>0.25324039568682344</v>
      </c>
      <c r="G484" s="9">
        <v>-0.25324039568682344</v>
      </c>
      <c r="H484" s="9">
        <v>-0.61586736503366046</v>
      </c>
    </row>
    <row r="485" spans="1:8">
      <c r="A485">
        <v>58</v>
      </c>
      <c r="B485">
        <v>1</v>
      </c>
      <c r="C485">
        <v>0</v>
      </c>
      <c r="E485" s="9">
        <v>455</v>
      </c>
      <c r="F485" s="9">
        <v>9.3345822896567732E-2</v>
      </c>
      <c r="G485" s="9">
        <v>-9.3345822896567732E-2</v>
      </c>
      <c r="H485" s="9">
        <v>-0.22701214720617791</v>
      </c>
    </row>
    <row r="486" spans="1:8">
      <c r="A486">
        <v>22</v>
      </c>
      <c r="B486">
        <v>0</v>
      </c>
      <c r="C486">
        <v>1</v>
      </c>
      <c r="E486" s="9">
        <v>456</v>
      </c>
      <c r="F486" s="9">
        <v>0.24192570160579824</v>
      </c>
      <c r="G486" s="9">
        <v>-0.24192570160579824</v>
      </c>
      <c r="H486" s="9">
        <v>-0.58835062225277912</v>
      </c>
    </row>
    <row r="487" spans="1:8">
      <c r="A487">
        <v>43</v>
      </c>
      <c r="B487">
        <v>0</v>
      </c>
      <c r="C487">
        <v>1</v>
      </c>
      <c r="E487" s="9">
        <v>457</v>
      </c>
      <c r="F487" s="9">
        <v>0.36628814710933044</v>
      </c>
      <c r="G487" s="9">
        <v>-0.36628814710933044</v>
      </c>
      <c r="H487" s="9">
        <v>-0.89079356945193222</v>
      </c>
    </row>
    <row r="488" spans="1:8">
      <c r="A488">
        <v>45</v>
      </c>
      <c r="B488">
        <v>1</v>
      </c>
      <c r="C488">
        <v>0</v>
      </c>
      <c r="E488" s="9">
        <v>458</v>
      </c>
      <c r="F488" s="9">
        <v>2.2281568323120782E-2</v>
      </c>
      <c r="G488" s="9">
        <v>-2.2281568323120782E-2</v>
      </c>
      <c r="H488" s="9">
        <v>-5.4187605949519053E-2</v>
      </c>
    </row>
    <row r="489" spans="1:8">
      <c r="A489">
        <v>45</v>
      </c>
      <c r="B489">
        <v>1</v>
      </c>
      <c r="C489">
        <v>1</v>
      </c>
      <c r="E489" s="9">
        <v>459</v>
      </c>
      <c r="F489" s="9">
        <v>0.11756325610226598</v>
      </c>
      <c r="G489" s="9">
        <v>-0.11756325610226598</v>
      </c>
      <c r="H489" s="9">
        <v>-0.28590767505362585</v>
      </c>
    </row>
    <row r="490" spans="1:8">
      <c r="A490">
        <v>26</v>
      </c>
      <c r="B490">
        <v>0</v>
      </c>
      <c r="C490">
        <v>0</v>
      </c>
      <c r="E490" s="9">
        <v>460</v>
      </c>
      <c r="F490" s="9">
        <v>0.38405421075269214</v>
      </c>
      <c r="G490" s="9">
        <v>0.61594578924730792</v>
      </c>
      <c r="H490" s="9">
        <v>1.497947865696909</v>
      </c>
    </row>
    <row r="491" spans="1:8">
      <c r="A491">
        <v>54</v>
      </c>
      <c r="B491">
        <v>1</v>
      </c>
      <c r="C491">
        <v>0</v>
      </c>
      <c r="E491" s="9">
        <v>461</v>
      </c>
      <c r="F491" s="9">
        <v>0.23547433204346169</v>
      </c>
      <c r="G491" s="9">
        <v>-0.23547433204346169</v>
      </c>
      <c r="H491" s="9">
        <v>-0.57266122971949573</v>
      </c>
    </row>
    <row r="492" spans="1:8">
      <c r="A492">
        <v>46</v>
      </c>
      <c r="B492">
        <v>1</v>
      </c>
      <c r="C492">
        <v>0</v>
      </c>
      <c r="E492" s="9">
        <v>462</v>
      </c>
      <c r="F492" s="9">
        <v>9.0914160637223407E-2</v>
      </c>
      <c r="G492" s="9">
        <v>-9.0914160637223407E-2</v>
      </c>
      <c r="H492" s="9">
        <v>-0.2210984720823789</v>
      </c>
    </row>
    <row r="493" spans="1:8">
      <c r="A493">
        <v>35</v>
      </c>
      <c r="B493">
        <v>0</v>
      </c>
      <c r="C493">
        <v>1</v>
      </c>
      <c r="E493" s="9">
        <v>463</v>
      </c>
      <c r="F493" s="9">
        <v>0.18862751067571298</v>
      </c>
      <c r="G493" s="9">
        <v>-0.18862751067571298</v>
      </c>
      <c r="H493" s="9">
        <v>-0.45873221631028488</v>
      </c>
    </row>
    <row r="494" spans="1:8">
      <c r="A494">
        <v>57</v>
      </c>
      <c r="B494">
        <v>1</v>
      </c>
      <c r="C494">
        <v>0</v>
      </c>
      <c r="E494" s="9">
        <v>464</v>
      </c>
      <c r="F494" s="9">
        <v>0.35095374572531302</v>
      </c>
      <c r="G494" s="9">
        <v>-0.35095374572531302</v>
      </c>
      <c r="H494" s="9">
        <v>-0.85350110926156642</v>
      </c>
    </row>
    <row r="495" spans="1:8">
      <c r="A495">
        <v>44</v>
      </c>
      <c r="B495">
        <v>1</v>
      </c>
      <c r="C495">
        <v>0</v>
      </c>
      <c r="E495" s="9">
        <v>465</v>
      </c>
      <c r="F495" s="9">
        <v>0.13532931974562773</v>
      </c>
      <c r="G495" s="9">
        <v>-0.13532931974562773</v>
      </c>
      <c r="H495" s="9">
        <v>-0.32911381036779064</v>
      </c>
    </row>
    <row r="496" spans="1:8">
      <c r="A496">
        <v>22</v>
      </c>
      <c r="B496">
        <v>0</v>
      </c>
      <c r="C496">
        <v>0</v>
      </c>
      <c r="E496" s="9">
        <v>466</v>
      </c>
      <c r="F496" s="9">
        <v>0.16441007747001474</v>
      </c>
      <c r="G496" s="9">
        <v>-0.16441007747001474</v>
      </c>
      <c r="H496" s="9">
        <v>-0.39983668846283688</v>
      </c>
    </row>
    <row r="497" spans="1:8">
      <c r="A497">
        <v>38</v>
      </c>
      <c r="B497">
        <v>1</v>
      </c>
      <c r="C497">
        <v>0</v>
      </c>
      <c r="E497" s="9">
        <v>467</v>
      </c>
      <c r="F497" s="9">
        <v>0.41958633803941564</v>
      </c>
      <c r="G497" s="9">
        <v>0.58041366196058441</v>
      </c>
      <c r="H497" s="9">
        <v>1.4115355950685795</v>
      </c>
    </row>
    <row r="498" spans="1:8">
      <c r="A498">
        <v>30</v>
      </c>
      <c r="B498">
        <v>0</v>
      </c>
      <c r="C498">
        <v>0</v>
      </c>
      <c r="E498" s="9">
        <v>468</v>
      </c>
      <c r="F498" s="9">
        <v>0.21527660614075561</v>
      </c>
      <c r="G498" s="9">
        <v>0.78472339385924439</v>
      </c>
      <c r="H498" s="9">
        <v>1.9084061511814736</v>
      </c>
    </row>
    <row r="499" spans="1:8">
      <c r="A499">
        <v>26</v>
      </c>
      <c r="B499">
        <v>0</v>
      </c>
      <c r="C499">
        <v>0</v>
      </c>
      <c r="E499" s="9">
        <v>469</v>
      </c>
      <c r="F499" s="9">
        <v>0.10868022428058516</v>
      </c>
      <c r="G499" s="9">
        <v>-0.10868022428058516</v>
      </c>
      <c r="H499" s="9">
        <v>-0.26430460739654366</v>
      </c>
    </row>
    <row r="500" spans="1:8">
      <c r="A500">
        <v>35</v>
      </c>
      <c r="B500">
        <v>1</v>
      </c>
      <c r="C500">
        <v>0</v>
      </c>
      <c r="E500" s="9">
        <v>470</v>
      </c>
      <c r="F500" s="9">
        <v>0.26212342750850431</v>
      </c>
      <c r="G500" s="9">
        <v>-0.26212342750850431</v>
      </c>
      <c r="H500" s="9">
        <v>-0.63747043269074288</v>
      </c>
    </row>
    <row r="501" spans="1:8">
      <c r="A501">
        <v>44</v>
      </c>
      <c r="B501">
        <v>1</v>
      </c>
      <c r="C501">
        <v>0</v>
      </c>
      <c r="E501" s="9">
        <v>471</v>
      </c>
      <c r="F501" s="9">
        <v>0.32187298800092606</v>
      </c>
      <c r="G501" s="9">
        <v>-0.32187298800092606</v>
      </c>
      <c r="H501" s="9">
        <v>-0.78277823116652034</v>
      </c>
    </row>
    <row r="502" spans="1:8">
      <c r="A502">
        <v>35</v>
      </c>
      <c r="B502">
        <v>0</v>
      </c>
      <c r="C502">
        <v>1</v>
      </c>
      <c r="E502" s="9">
        <v>472</v>
      </c>
      <c r="F502" s="9">
        <v>0.22415963796243649</v>
      </c>
      <c r="G502" s="9">
        <v>-0.22415963796243649</v>
      </c>
      <c r="H502" s="9">
        <v>-0.54514448693861439</v>
      </c>
    </row>
    <row r="503" spans="1:8">
      <c r="A503">
        <v>58</v>
      </c>
      <c r="B503">
        <v>1</v>
      </c>
      <c r="C503">
        <v>0</v>
      </c>
      <c r="E503" s="9">
        <v>473</v>
      </c>
      <c r="F503" s="9">
        <v>0.32430465026027044</v>
      </c>
      <c r="G503" s="9">
        <v>-0.32430465026027044</v>
      </c>
      <c r="H503" s="9">
        <v>-0.78869190629031949</v>
      </c>
    </row>
    <row r="504" spans="1:8">
      <c r="A504">
        <v>24</v>
      </c>
      <c r="B504">
        <v>1</v>
      </c>
      <c r="C504">
        <v>0</v>
      </c>
      <c r="E504" s="9">
        <v>474</v>
      </c>
      <c r="F504" s="9">
        <v>0.41070330621773482</v>
      </c>
      <c r="G504" s="9">
        <v>-0.41070330621773482</v>
      </c>
      <c r="H504" s="9">
        <v>-0.9988089077373441</v>
      </c>
    </row>
    <row r="505" spans="1:8">
      <c r="A505">
        <v>21</v>
      </c>
      <c r="B505">
        <v>1</v>
      </c>
      <c r="C505">
        <v>1</v>
      </c>
      <c r="E505" s="9">
        <v>475</v>
      </c>
      <c r="F505" s="9">
        <v>0.31298995617924519</v>
      </c>
      <c r="G505" s="9">
        <v>-0.31298995617924519</v>
      </c>
      <c r="H505" s="9">
        <v>-0.76117516350943792</v>
      </c>
    </row>
    <row r="506" spans="1:8">
      <c r="A506">
        <v>23</v>
      </c>
      <c r="B506">
        <v>1</v>
      </c>
      <c r="C506">
        <v>1</v>
      </c>
      <c r="E506" s="9">
        <v>476</v>
      </c>
      <c r="F506" s="9">
        <v>0.28877252297354694</v>
      </c>
      <c r="G506" s="9">
        <v>0.71122747702645306</v>
      </c>
      <c r="H506" s="9">
        <v>1.7296679348010158</v>
      </c>
    </row>
    <row r="507" spans="1:8">
      <c r="A507">
        <v>59</v>
      </c>
      <c r="B507">
        <v>0</v>
      </c>
      <c r="C507">
        <v>0</v>
      </c>
      <c r="E507" s="9">
        <v>477</v>
      </c>
      <c r="F507" s="9">
        <v>0.24192570160579824</v>
      </c>
      <c r="G507" s="9">
        <v>0.75807429839420171</v>
      </c>
      <c r="H507" s="9">
        <v>1.8435969482102263</v>
      </c>
    </row>
    <row r="508" spans="1:8">
      <c r="A508">
        <v>27</v>
      </c>
      <c r="B508">
        <v>1</v>
      </c>
      <c r="C508">
        <v>0</v>
      </c>
      <c r="E508" s="9">
        <v>478</v>
      </c>
      <c r="F508" s="9">
        <v>0.14421235156730861</v>
      </c>
      <c r="G508" s="9">
        <v>-0.14421235156730861</v>
      </c>
      <c r="H508" s="9">
        <v>-0.350716878024873</v>
      </c>
    </row>
    <row r="509" spans="1:8">
      <c r="A509">
        <v>49</v>
      </c>
      <c r="B509">
        <v>0</v>
      </c>
      <c r="C509">
        <v>0</v>
      </c>
      <c r="E509" s="9">
        <v>479</v>
      </c>
      <c r="F509" s="9">
        <v>0.44623543350445827</v>
      </c>
      <c r="G509" s="9">
        <v>0.55376456649554173</v>
      </c>
      <c r="H509" s="9">
        <v>1.3467263920973322</v>
      </c>
    </row>
    <row r="510" spans="1:8">
      <c r="A510">
        <v>52</v>
      </c>
      <c r="B510">
        <v>1</v>
      </c>
      <c r="C510">
        <v>0</v>
      </c>
      <c r="E510" s="9">
        <v>480</v>
      </c>
      <c r="F510" s="9">
        <v>0.33318768208195126</v>
      </c>
      <c r="G510" s="9">
        <v>0.66681231791804874</v>
      </c>
      <c r="H510" s="9">
        <v>1.6216525965156039</v>
      </c>
    </row>
    <row r="511" spans="1:8">
      <c r="A511">
        <v>34</v>
      </c>
      <c r="B511">
        <v>1</v>
      </c>
      <c r="C511">
        <v>0</v>
      </c>
      <c r="E511" s="9">
        <v>481</v>
      </c>
      <c r="F511" s="9">
        <v>0.10868022428058516</v>
      </c>
      <c r="G511" s="9">
        <v>-0.10868022428058516</v>
      </c>
      <c r="H511" s="9">
        <v>-0.26430460739654366</v>
      </c>
    </row>
    <row r="512" spans="1:8">
      <c r="A512">
        <v>23</v>
      </c>
      <c r="B512">
        <v>1</v>
      </c>
      <c r="C512">
        <v>1</v>
      </c>
      <c r="E512" s="9">
        <v>482</v>
      </c>
      <c r="F512" s="9">
        <v>0.35983677754699395</v>
      </c>
      <c r="G512" s="9">
        <v>0.64016322245300605</v>
      </c>
      <c r="H512" s="9">
        <v>1.5568433935443566</v>
      </c>
    </row>
    <row r="513" spans="1:8">
      <c r="A513">
        <v>37</v>
      </c>
      <c r="B513">
        <v>0</v>
      </c>
      <c r="C513">
        <v>0</v>
      </c>
      <c r="E513" s="9">
        <v>483</v>
      </c>
      <c r="F513" s="9">
        <v>0.17329310929169561</v>
      </c>
      <c r="G513" s="9">
        <v>0.82670689070830439</v>
      </c>
      <c r="H513" s="9">
        <v>2.0105078143430863</v>
      </c>
    </row>
    <row r="514" spans="1:8">
      <c r="A514">
        <v>21</v>
      </c>
      <c r="B514">
        <v>1</v>
      </c>
      <c r="C514">
        <v>0</v>
      </c>
      <c r="E514" s="9">
        <v>484</v>
      </c>
      <c r="F514" s="9">
        <v>0.22415963796243649</v>
      </c>
      <c r="G514" s="9">
        <v>-0.22415963796243649</v>
      </c>
      <c r="H514" s="9">
        <v>-0.54514448693861439</v>
      </c>
    </row>
    <row r="515" spans="1:8">
      <c r="A515">
        <v>26</v>
      </c>
      <c r="B515">
        <v>0</v>
      </c>
      <c r="C515">
        <v>0</v>
      </c>
      <c r="E515" s="9">
        <v>485</v>
      </c>
      <c r="F515" s="9">
        <v>0.22415963796243649</v>
      </c>
      <c r="G515" s="9">
        <v>0.77584036203756357</v>
      </c>
      <c r="H515" s="9">
        <v>1.8868030835243914</v>
      </c>
    </row>
    <row r="516" spans="1:8">
      <c r="A516">
        <v>52</v>
      </c>
      <c r="B516">
        <v>1</v>
      </c>
      <c r="C516">
        <v>1</v>
      </c>
      <c r="E516" s="9">
        <v>486</v>
      </c>
      <c r="F516" s="9">
        <v>0.32430465026027044</v>
      </c>
      <c r="G516" s="9">
        <v>-0.32430465026027044</v>
      </c>
      <c r="H516" s="9">
        <v>-0.78869190629031949</v>
      </c>
    </row>
    <row r="517" spans="1:8">
      <c r="A517">
        <v>51</v>
      </c>
      <c r="B517">
        <v>1</v>
      </c>
      <c r="C517">
        <v>0</v>
      </c>
      <c r="E517" s="9">
        <v>487</v>
      </c>
      <c r="F517" s="9">
        <v>0.14421235156730861</v>
      </c>
      <c r="G517" s="9">
        <v>-0.14421235156730861</v>
      </c>
      <c r="H517" s="9">
        <v>-0.350716878024873</v>
      </c>
    </row>
    <row r="518" spans="1:8">
      <c r="A518">
        <v>53</v>
      </c>
      <c r="B518">
        <v>1</v>
      </c>
      <c r="C518">
        <v>0</v>
      </c>
      <c r="E518" s="9">
        <v>488</v>
      </c>
      <c r="F518" s="9">
        <v>0.21527660614075561</v>
      </c>
      <c r="G518" s="9">
        <v>-0.21527660614075561</v>
      </c>
      <c r="H518" s="9">
        <v>-0.52354141928153197</v>
      </c>
    </row>
    <row r="519" spans="1:8">
      <c r="A519">
        <v>28</v>
      </c>
      <c r="B519">
        <v>0</v>
      </c>
      <c r="C519">
        <v>0</v>
      </c>
      <c r="E519" s="9">
        <v>489</v>
      </c>
      <c r="F519" s="9">
        <v>0.24435736386514256</v>
      </c>
      <c r="G519" s="9">
        <v>0.75564263613485738</v>
      </c>
      <c r="H519" s="9">
        <v>1.8376832730864274</v>
      </c>
    </row>
    <row r="520" spans="1:8">
      <c r="A520">
        <v>23</v>
      </c>
      <c r="B520">
        <v>1</v>
      </c>
      <c r="C520">
        <v>0</v>
      </c>
      <c r="E520" s="9">
        <v>490</v>
      </c>
      <c r="F520" s="9">
        <v>0.11756325610226598</v>
      </c>
      <c r="G520" s="9">
        <v>-0.11756325610226598</v>
      </c>
      <c r="H520" s="9">
        <v>-0.28590767505362585</v>
      </c>
    </row>
    <row r="521" spans="1:8">
      <c r="A521">
        <v>20</v>
      </c>
      <c r="B521">
        <v>0</v>
      </c>
      <c r="C521">
        <v>0</v>
      </c>
      <c r="E521" s="9">
        <v>491</v>
      </c>
      <c r="F521" s="9">
        <v>0.23304266978411736</v>
      </c>
      <c r="G521" s="9">
        <v>-0.23304266978411736</v>
      </c>
      <c r="H521" s="9">
        <v>-0.5667475545956967</v>
      </c>
    </row>
    <row r="522" spans="1:8">
      <c r="A522">
        <v>29</v>
      </c>
      <c r="B522">
        <v>0</v>
      </c>
      <c r="C522">
        <v>0</v>
      </c>
      <c r="E522" s="9">
        <v>492</v>
      </c>
      <c r="F522" s="9">
        <v>0.35983677754699395</v>
      </c>
      <c r="G522" s="9">
        <v>-0.35983677754699395</v>
      </c>
      <c r="H522" s="9">
        <v>-0.87510417691864895</v>
      </c>
    </row>
    <row r="523" spans="1:8">
      <c r="A523">
        <v>26</v>
      </c>
      <c r="B523">
        <v>0</v>
      </c>
      <c r="C523">
        <v>1</v>
      </c>
      <c r="E523" s="9">
        <v>493</v>
      </c>
      <c r="F523" s="9">
        <v>0.28634086071420256</v>
      </c>
      <c r="G523" s="9">
        <v>-0.28634086071420256</v>
      </c>
      <c r="H523" s="9">
        <v>-0.69636596053819078</v>
      </c>
    </row>
    <row r="524" spans="1:8">
      <c r="A524">
        <v>48</v>
      </c>
      <c r="B524">
        <v>1</v>
      </c>
      <c r="C524">
        <v>0</v>
      </c>
      <c r="E524" s="9">
        <v>494</v>
      </c>
      <c r="F524" s="9">
        <v>0.28877252297354694</v>
      </c>
      <c r="G524" s="9">
        <v>-0.28877252297354694</v>
      </c>
      <c r="H524" s="9">
        <v>-0.70227963566199003</v>
      </c>
    </row>
    <row r="525" spans="1:8">
      <c r="A525">
        <v>44</v>
      </c>
      <c r="B525">
        <v>1</v>
      </c>
      <c r="C525">
        <v>1</v>
      </c>
      <c r="E525" s="9">
        <v>495</v>
      </c>
      <c r="F525" s="9">
        <v>0.32430465026027044</v>
      </c>
      <c r="G525" s="9">
        <v>-0.32430465026027044</v>
      </c>
      <c r="H525" s="9">
        <v>-0.78869190629031949</v>
      </c>
    </row>
    <row r="526" spans="1:8">
      <c r="A526">
        <v>20</v>
      </c>
      <c r="B526">
        <v>1</v>
      </c>
      <c r="C526">
        <v>1</v>
      </c>
      <c r="E526" s="9">
        <v>496</v>
      </c>
      <c r="F526" s="9">
        <v>0.31298995617924519</v>
      </c>
      <c r="G526" s="9">
        <v>-0.31298995617924519</v>
      </c>
      <c r="H526" s="9">
        <v>-0.76117516350943792</v>
      </c>
    </row>
    <row r="527" spans="1:8">
      <c r="A527">
        <v>41</v>
      </c>
      <c r="B527">
        <v>1</v>
      </c>
      <c r="C527">
        <v>0</v>
      </c>
      <c r="E527" s="9">
        <v>497</v>
      </c>
      <c r="F527" s="9">
        <v>0.23304266978411736</v>
      </c>
      <c r="G527" s="9">
        <v>-0.23304266978411736</v>
      </c>
      <c r="H527" s="9">
        <v>-0.5667475545956967</v>
      </c>
    </row>
    <row r="528" spans="1:8">
      <c r="A528">
        <v>48</v>
      </c>
      <c r="B528">
        <v>1</v>
      </c>
      <c r="C528">
        <v>0</v>
      </c>
      <c r="E528" s="9">
        <v>498</v>
      </c>
      <c r="F528" s="9">
        <v>0.24435736386514256</v>
      </c>
      <c r="G528" s="9">
        <v>0.75564263613485738</v>
      </c>
      <c r="H528" s="9">
        <v>1.8376832730864274</v>
      </c>
    </row>
    <row r="529" spans="1:8">
      <c r="A529">
        <v>24</v>
      </c>
      <c r="B529">
        <v>0</v>
      </c>
      <c r="C529">
        <v>1</v>
      </c>
      <c r="E529" s="9">
        <v>499</v>
      </c>
      <c r="F529" s="9">
        <v>0.10868022428058516</v>
      </c>
      <c r="G529" s="9">
        <v>-0.10868022428058516</v>
      </c>
      <c r="H529" s="9">
        <v>-0.26430460739654366</v>
      </c>
    </row>
    <row r="530" spans="1:8">
      <c r="A530">
        <v>30</v>
      </c>
      <c r="B530">
        <v>1</v>
      </c>
      <c r="C530">
        <v>0</v>
      </c>
      <c r="E530" s="9">
        <v>500</v>
      </c>
      <c r="F530" s="9">
        <v>0.41070330621773482</v>
      </c>
      <c r="G530" s="9">
        <v>-0.41070330621773482</v>
      </c>
      <c r="H530" s="9">
        <v>-0.9988089077373441</v>
      </c>
    </row>
    <row r="531" spans="1:8">
      <c r="A531">
        <v>50</v>
      </c>
      <c r="B531">
        <v>1</v>
      </c>
      <c r="C531">
        <v>0</v>
      </c>
      <c r="E531" s="9">
        <v>501</v>
      </c>
      <c r="F531" s="9">
        <v>0.43735240168277739</v>
      </c>
      <c r="G531" s="9">
        <v>0.56264759831722255</v>
      </c>
      <c r="H531" s="9">
        <v>1.3683294597544144</v>
      </c>
    </row>
    <row r="532" spans="1:8">
      <c r="A532">
        <v>52</v>
      </c>
      <c r="B532">
        <v>0</v>
      </c>
      <c r="C532">
        <v>1</v>
      </c>
      <c r="E532" s="9">
        <v>502</v>
      </c>
      <c r="F532" s="9">
        <v>0.41958633803941564</v>
      </c>
      <c r="G532" s="9">
        <v>0.58041366196058441</v>
      </c>
      <c r="H532" s="9">
        <v>1.4115355950685795</v>
      </c>
    </row>
    <row r="533" spans="1:8">
      <c r="A533">
        <v>20</v>
      </c>
      <c r="B533">
        <v>1</v>
      </c>
      <c r="C533">
        <v>1</v>
      </c>
      <c r="E533" s="9">
        <v>503</v>
      </c>
      <c r="F533" s="9">
        <v>3.1164600144801602E-2</v>
      </c>
      <c r="G533" s="9">
        <v>-3.1164600144801602E-2</v>
      </c>
      <c r="H533" s="9">
        <v>-7.5790673606601286E-2</v>
      </c>
    </row>
    <row r="534" spans="1:8">
      <c r="A534">
        <v>21</v>
      </c>
      <c r="B534">
        <v>0</v>
      </c>
      <c r="C534">
        <v>1</v>
      </c>
      <c r="E534" s="9">
        <v>504</v>
      </c>
      <c r="F534" s="9">
        <v>0.38405421075269214</v>
      </c>
      <c r="G534" s="9">
        <v>-0.38405421075269214</v>
      </c>
      <c r="H534" s="9">
        <v>-0.93399970476609684</v>
      </c>
    </row>
    <row r="535" spans="1:8">
      <c r="A535">
        <v>20</v>
      </c>
      <c r="B535">
        <v>0</v>
      </c>
      <c r="C535">
        <v>0</v>
      </c>
      <c r="E535" s="9">
        <v>505</v>
      </c>
      <c r="F535" s="9">
        <v>0.11999491836161036</v>
      </c>
      <c r="G535" s="9">
        <v>-0.11999491836161036</v>
      </c>
      <c r="H535" s="9">
        <v>-0.291821350177425</v>
      </c>
    </row>
    <row r="536" spans="1:8">
      <c r="A536">
        <v>54</v>
      </c>
      <c r="B536">
        <v>1</v>
      </c>
      <c r="C536">
        <v>1</v>
      </c>
      <c r="E536" s="9">
        <v>506</v>
      </c>
      <c r="F536" s="9">
        <v>0.16197841521067036</v>
      </c>
      <c r="G536" s="9">
        <v>-0.16197841521067036</v>
      </c>
      <c r="H536" s="9">
        <v>-0.39392301333903773</v>
      </c>
    </row>
    <row r="537" spans="1:8">
      <c r="A537">
        <v>40</v>
      </c>
      <c r="B537">
        <v>0</v>
      </c>
      <c r="C537">
        <v>0</v>
      </c>
      <c r="E537" s="9">
        <v>507</v>
      </c>
      <c r="F537" s="9">
        <v>0.32187298800092606</v>
      </c>
      <c r="G537" s="9">
        <v>-0.32187298800092606</v>
      </c>
      <c r="H537" s="9">
        <v>-0.78277823116652034</v>
      </c>
    </row>
    <row r="538" spans="1:8">
      <c r="A538">
        <v>25</v>
      </c>
      <c r="B538">
        <v>1</v>
      </c>
      <c r="C538">
        <v>0</v>
      </c>
      <c r="E538" s="9">
        <v>508</v>
      </c>
      <c r="F538" s="9">
        <v>0.41958633803941564</v>
      </c>
      <c r="G538" s="9">
        <v>0.58041366196058441</v>
      </c>
      <c r="H538" s="9">
        <v>1.4115355950685795</v>
      </c>
    </row>
    <row r="539" spans="1:8">
      <c r="A539">
        <v>52</v>
      </c>
      <c r="B539">
        <v>1</v>
      </c>
      <c r="C539">
        <v>0</v>
      </c>
      <c r="E539" s="9">
        <v>509</v>
      </c>
      <c r="F539" s="9">
        <v>0.22659130022178081</v>
      </c>
      <c r="G539" s="9">
        <v>-0.22659130022178081</v>
      </c>
      <c r="H539" s="9">
        <v>-0.55105816206241331</v>
      </c>
    </row>
    <row r="540" spans="1:8">
      <c r="A540">
        <v>27</v>
      </c>
      <c r="B540">
        <v>1</v>
      </c>
      <c r="C540">
        <v>0</v>
      </c>
      <c r="E540" s="9">
        <v>510</v>
      </c>
      <c r="F540" s="9">
        <v>0.43735240168277739</v>
      </c>
      <c r="G540" s="9">
        <v>-0.43735240168277739</v>
      </c>
      <c r="H540" s="9">
        <v>-1.0636181107085911</v>
      </c>
    </row>
    <row r="541" spans="1:8">
      <c r="A541">
        <v>37</v>
      </c>
      <c r="B541">
        <v>1</v>
      </c>
      <c r="C541">
        <v>0</v>
      </c>
      <c r="E541" s="9">
        <v>511</v>
      </c>
      <c r="F541" s="9">
        <v>0.32430465026027044</v>
      </c>
      <c r="G541" s="9">
        <v>-0.32430465026027044</v>
      </c>
      <c r="H541" s="9">
        <v>-0.78869190629031949</v>
      </c>
    </row>
    <row r="542" spans="1:8">
      <c r="A542">
        <v>55</v>
      </c>
      <c r="B542">
        <v>1</v>
      </c>
      <c r="C542">
        <v>0</v>
      </c>
      <c r="E542" s="9">
        <v>512</v>
      </c>
      <c r="F542" s="9">
        <v>0.16197841521067036</v>
      </c>
      <c r="G542" s="9">
        <v>0.83802158478932964</v>
      </c>
      <c r="H542" s="9">
        <v>2.0380245571239679</v>
      </c>
    </row>
    <row r="543" spans="1:8">
      <c r="A543">
        <v>51</v>
      </c>
      <c r="B543">
        <v>1</v>
      </c>
      <c r="C543">
        <v>0</v>
      </c>
      <c r="E543" s="9">
        <v>513</v>
      </c>
      <c r="F543" s="9">
        <v>0.17086144703235123</v>
      </c>
      <c r="G543" s="9">
        <v>-0.17086144703235123</v>
      </c>
      <c r="H543" s="9">
        <v>-0.4155260809961201</v>
      </c>
    </row>
    <row r="544" spans="1:8">
      <c r="A544">
        <v>25</v>
      </c>
      <c r="B544">
        <v>1</v>
      </c>
      <c r="C544">
        <v>1</v>
      </c>
      <c r="E544" s="9">
        <v>514</v>
      </c>
      <c r="F544" s="9">
        <v>0.15309538338898948</v>
      </c>
      <c r="G544" s="9">
        <v>-0.15309538338898948</v>
      </c>
      <c r="H544" s="9">
        <v>-0.37231994568195537</v>
      </c>
    </row>
    <row r="545" spans="1:8">
      <c r="A545">
        <v>36</v>
      </c>
      <c r="B545">
        <v>0</v>
      </c>
      <c r="C545">
        <v>0</v>
      </c>
      <c r="E545" s="9">
        <v>515</v>
      </c>
      <c r="F545" s="9">
        <v>0.30653858661690869</v>
      </c>
      <c r="G545" s="9">
        <v>-0.30653858661690869</v>
      </c>
      <c r="H545" s="9">
        <v>-0.74548577097615476</v>
      </c>
    </row>
    <row r="546" spans="1:8">
      <c r="A546">
        <v>51</v>
      </c>
      <c r="B546">
        <v>1</v>
      </c>
      <c r="C546">
        <v>0</v>
      </c>
      <c r="E546" s="9">
        <v>516</v>
      </c>
      <c r="F546" s="9">
        <v>0.41958633803941564</v>
      </c>
      <c r="G546" s="9">
        <v>-0.41958633803941564</v>
      </c>
      <c r="H546" s="9">
        <v>-1.0204119753944263</v>
      </c>
    </row>
    <row r="547" spans="1:8">
      <c r="A547">
        <v>34</v>
      </c>
      <c r="B547">
        <v>1</v>
      </c>
      <c r="C547">
        <v>1</v>
      </c>
      <c r="E547" s="9">
        <v>517</v>
      </c>
      <c r="F547" s="9">
        <v>0.37760284119035564</v>
      </c>
      <c r="G547" s="9">
        <v>-0.37760284119035564</v>
      </c>
      <c r="H547" s="9">
        <v>-0.91831031223281356</v>
      </c>
    </row>
    <row r="548" spans="1:8">
      <c r="A548">
        <v>45</v>
      </c>
      <c r="B548">
        <v>0</v>
      </c>
      <c r="C548">
        <v>0</v>
      </c>
      <c r="E548" s="9">
        <v>518</v>
      </c>
      <c r="F548" s="9">
        <v>0.29765555479522782</v>
      </c>
      <c r="G548" s="9">
        <v>-0.29765555479522782</v>
      </c>
      <c r="H548" s="9">
        <v>-0.72388270331907234</v>
      </c>
    </row>
    <row r="549" spans="1:8">
      <c r="A549">
        <v>56</v>
      </c>
      <c r="B549">
        <v>1</v>
      </c>
      <c r="C549">
        <v>0</v>
      </c>
      <c r="E549" s="9">
        <v>519</v>
      </c>
      <c r="F549" s="9">
        <v>0.32430465026027044</v>
      </c>
      <c r="G549" s="9">
        <v>0.67569534973972956</v>
      </c>
      <c r="H549" s="9">
        <v>1.6432556641726863</v>
      </c>
    </row>
    <row r="550" spans="1:8">
      <c r="A550">
        <v>38</v>
      </c>
      <c r="B550">
        <v>0</v>
      </c>
      <c r="C550">
        <v>0</v>
      </c>
      <c r="E550" s="9">
        <v>520</v>
      </c>
      <c r="F550" s="9">
        <v>0.19751054249739386</v>
      </c>
      <c r="G550" s="9">
        <v>-0.19751054249739386</v>
      </c>
      <c r="H550" s="9">
        <v>-0.48033528396736724</v>
      </c>
    </row>
    <row r="551" spans="1:8">
      <c r="A551">
        <v>22</v>
      </c>
      <c r="B551">
        <v>0</v>
      </c>
      <c r="C551">
        <v>1</v>
      </c>
      <c r="E551" s="9">
        <v>521</v>
      </c>
      <c r="F551" s="9">
        <v>0.23304266978411736</v>
      </c>
      <c r="G551" s="9">
        <v>0.76695733021588264</v>
      </c>
      <c r="H551" s="9">
        <v>1.865200015867309</v>
      </c>
    </row>
    <row r="552" spans="1:8">
      <c r="A552">
        <v>25</v>
      </c>
      <c r="B552">
        <v>1</v>
      </c>
      <c r="C552">
        <v>0</v>
      </c>
      <c r="E552" s="9">
        <v>522</v>
      </c>
      <c r="F552" s="9">
        <v>0.44623543350445827</v>
      </c>
      <c r="G552" s="9">
        <v>0.55376456649554173</v>
      </c>
      <c r="H552" s="9">
        <v>1.3467263920973322</v>
      </c>
    </row>
    <row r="553" spans="1:8">
      <c r="A553">
        <v>31</v>
      </c>
      <c r="B553">
        <v>1</v>
      </c>
      <c r="C553">
        <v>0</v>
      </c>
      <c r="E553" s="9">
        <v>523</v>
      </c>
      <c r="F553" s="9">
        <v>0.25969176524915999</v>
      </c>
      <c r="G553" s="9">
        <v>-0.25969176524915999</v>
      </c>
      <c r="H553" s="9">
        <v>-0.63155675756694385</v>
      </c>
    </row>
    <row r="554" spans="1:8">
      <c r="A554">
        <v>59</v>
      </c>
      <c r="B554">
        <v>1</v>
      </c>
      <c r="C554">
        <v>0</v>
      </c>
      <c r="E554" s="9">
        <v>524</v>
      </c>
      <c r="F554" s="9">
        <v>0.19751054249739386</v>
      </c>
      <c r="G554" s="9">
        <v>-0.19751054249739386</v>
      </c>
      <c r="H554" s="9">
        <v>-0.48033528396736724</v>
      </c>
    </row>
    <row r="555" spans="1:8">
      <c r="A555">
        <v>28</v>
      </c>
      <c r="B555">
        <v>1</v>
      </c>
      <c r="C555">
        <v>1</v>
      </c>
      <c r="E555" s="9">
        <v>525</v>
      </c>
      <c r="F555" s="9">
        <v>0.3420707139036322</v>
      </c>
      <c r="G555" s="9">
        <v>0.6579292860963678</v>
      </c>
      <c r="H555" s="9">
        <v>1.6000495288585215</v>
      </c>
    </row>
    <row r="556" spans="1:8">
      <c r="A556">
        <v>46</v>
      </c>
      <c r="B556">
        <v>1</v>
      </c>
      <c r="C556">
        <v>0</v>
      </c>
      <c r="E556" s="9">
        <v>526</v>
      </c>
      <c r="F556" s="9">
        <v>0.35740511528764957</v>
      </c>
      <c r="G556" s="9">
        <v>-0.35740511528764957</v>
      </c>
      <c r="H556" s="9">
        <v>-0.8691905017948498</v>
      </c>
    </row>
    <row r="557" spans="1:8">
      <c r="A557">
        <v>34</v>
      </c>
      <c r="B557">
        <v>0</v>
      </c>
      <c r="C557">
        <v>0</v>
      </c>
      <c r="E557" s="9">
        <v>527</v>
      </c>
      <c r="F557" s="9">
        <v>0.17974447885403211</v>
      </c>
      <c r="G557" s="9">
        <v>-0.17974447885403211</v>
      </c>
      <c r="H557" s="9">
        <v>-0.43712914865320246</v>
      </c>
    </row>
    <row r="558" spans="1:8">
      <c r="A558">
        <v>51</v>
      </c>
      <c r="B558">
        <v>0</v>
      </c>
      <c r="C558">
        <v>0</v>
      </c>
      <c r="E558" s="9">
        <v>528</v>
      </c>
      <c r="F558" s="9">
        <v>9.3345822896567732E-2</v>
      </c>
      <c r="G558" s="9">
        <v>0.90665417710343221</v>
      </c>
      <c r="H558" s="9">
        <v>2.2049354232568277</v>
      </c>
    </row>
    <row r="559" spans="1:8">
      <c r="A559">
        <v>20</v>
      </c>
      <c r="B559">
        <v>1</v>
      </c>
      <c r="C559">
        <v>1</v>
      </c>
      <c r="E559" s="9">
        <v>529</v>
      </c>
      <c r="F559" s="9">
        <v>0.44623543350445827</v>
      </c>
      <c r="G559" s="9">
        <v>0.55376456649554173</v>
      </c>
      <c r="H559" s="9">
        <v>1.3467263920973322</v>
      </c>
    </row>
    <row r="560" spans="1:8">
      <c r="A560">
        <v>35</v>
      </c>
      <c r="B560">
        <v>1</v>
      </c>
      <c r="C560">
        <v>1</v>
      </c>
      <c r="E560" s="9">
        <v>530</v>
      </c>
      <c r="F560" s="9">
        <v>0.36871980936867477</v>
      </c>
      <c r="G560" s="9">
        <v>0.63128019063132523</v>
      </c>
      <c r="H560" s="9">
        <v>1.5352403258872744</v>
      </c>
    </row>
    <row r="561" spans="1:8">
      <c r="A561">
        <v>39</v>
      </c>
      <c r="B561">
        <v>0</v>
      </c>
      <c r="C561">
        <v>1</v>
      </c>
      <c r="E561" s="9">
        <v>531</v>
      </c>
      <c r="F561" s="9">
        <v>0.37760284119035564</v>
      </c>
      <c r="G561" s="9">
        <v>-0.37760284119035564</v>
      </c>
      <c r="H561" s="9">
        <v>-0.91831031223281356</v>
      </c>
    </row>
    <row r="562" spans="1:8">
      <c r="A562">
        <v>59</v>
      </c>
      <c r="B562">
        <v>1</v>
      </c>
      <c r="C562">
        <v>0</v>
      </c>
      <c r="E562" s="9">
        <v>532</v>
      </c>
      <c r="F562" s="9">
        <v>0.14421235156730861</v>
      </c>
      <c r="G562" s="9">
        <v>0.85578764843269139</v>
      </c>
      <c r="H562" s="9">
        <v>2.0812306924381327</v>
      </c>
    </row>
    <row r="563" spans="1:8">
      <c r="A563">
        <v>46</v>
      </c>
      <c r="B563">
        <v>0</v>
      </c>
      <c r="C563">
        <v>0</v>
      </c>
      <c r="E563" s="9">
        <v>533</v>
      </c>
      <c r="F563" s="9">
        <v>0.19994220475673818</v>
      </c>
      <c r="G563" s="9">
        <v>-0.19994220475673818</v>
      </c>
      <c r="H563" s="9">
        <v>-0.48624895909116622</v>
      </c>
    </row>
    <row r="564" spans="1:8">
      <c r="A564">
        <v>39</v>
      </c>
      <c r="B564">
        <v>1</v>
      </c>
      <c r="C564">
        <v>1</v>
      </c>
      <c r="E564" s="9">
        <v>534</v>
      </c>
      <c r="F564" s="9">
        <v>0.40182027439605389</v>
      </c>
      <c r="G564" s="9">
        <v>-0.40182027439605389</v>
      </c>
      <c r="H564" s="9">
        <v>-0.97720584008026157</v>
      </c>
    </row>
    <row r="565" spans="1:8">
      <c r="A565">
        <v>54</v>
      </c>
      <c r="B565">
        <v>1</v>
      </c>
      <c r="C565">
        <v>0</v>
      </c>
      <c r="E565" s="9">
        <v>535</v>
      </c>
      <c r="F565" s="9">
        <v>0.16197841521067036</v>
      </c>
      <c r="G565" s="9">
        <v>-0.16197841521067036</v>
      </c>
      <c r="H565" s="9">
        <v>-0.39392301333903773</v>
      </c>
    </row>
    <row r="566" spans="1:8">
      <c r="A566">
        <v>24</v>
      </c>
      <c r="B566">
        <v>0</v>
      </c>
      <c r="C566">
        <v>0</v>
      </c>
      <c r="E566" s="9">
        <v>536</v>
      </c>
      <c r="F566" s="9">
        <v>0.38405421075269214</v>
      </c>
      <c r="G566" s="9">
        <v>-0.38405421075269214</v>
      </c>
      <c r="H566" s="9">
        <v>-0.93399970476609684</v>
      </c>
    </row>
    <row r="567" spans="1:8">
      <c r="A567">
        <v>58</v>
      </c>
      <c r="B567">
        <v>0</v>
      </c>
      <c r="C567">
        <v>0</v>
      </c>
      <c r="E567" s="9">
        <v>537</v>
      </c>
      <c r="F567" s="9">
        <v>0.29522389253588344</v>
      </c>
      <c r="G567" s="9">
        <v>-0.29522389253588344</v>
      </c>
      <c r="H567" s="9">
        <v>-0.7179690281952732</v>
      </c>
    </row>
    <row r="568" spans="1:8">
      <c r="A568">
        <v>28</v>
      </c>
      <c r="B568">
        <v>0</v>
      </c>
      <c r="C568">
        <v>1</v>
      </c>
      <c r="E568" s="9">
        <v>538</v>
      </c>
      <c r="F568" s="9">
        <v>0.13532931974562773</v>
      </c>
      <c r="G568" s="9">
        <v>-0.13532931974562773</v>
      </c>
      <c r="H568" s="9">
        <v>-0.32911381036779064</v>
      </c>
    </row>
    <row r="569" spans="1:8">
      <c r="A569">
        <v>59</v>
      </c>
      <c r="B569">
        <v>1</v>
      </c>
      <c r="C569">
        <v>0</v>
      </c>
      <c r="E569" s="9">
        <v>539</v>
      </c>
      <c r="F569" s="9">
        <v>0.17086144703235123</v>
      </c>
      <c r="G569" s="9">
        <v>-0.17086144703235123</v>
      </c>
      <c r="H569" s="9">
        <v>-0.4155260809961201</v>
      </c>
    </row>
    <row r="570" spans="1:8">
      <c r="A570">
        <v>60</v>
      </c>
      <c r="B570">
        <v>1</v>
      </c>
      <c r="C570">
        <v>0</v>
      </c>
      <c r="E570" s="9">
        <v>540</v>
      </c>
      <c r="F570" s="9">
        <v>0.40182027439605389</v>
      </c>
      <c r="G570" s="9">
        <v>0.59817972560394606</v>
      </c>
      <c r="H570" s="9">
        <v>1.4547417303827439</v>
      </c>
    </row>
    <row r="571" spans="1:8">
      <c r="A571">
        <v>37</v>
      </c>
      <c r="B571">
        <v>0</v>
      </c>
      <c r="C571">
        <v>0</v>
      </c>
      <c r="E571" s="9">
        <v>541</v>
      </c>
      <c r="F571" s="9">
        <v>0.23547433204346169</v>
      </c>
      <c r="G571" s="9">
        <v>-0.23547433204346169</v>
      </c>
      <c r="H571" s="9">
        <v>-0.57266122971949573</v>
      </c>
    </row>
    <row r="572" spans="1:8">
      <c r="A572">
        <v>48</v>
      </c>
      <c r="B572">
        <v>1</v>
      </c>
      <c r="C572">
        <v>0</v>
      </c>
      <c r="E572" s="9">
        <v>542</v>
      </c>
      <c r="F572" s="9">
        <v>0.17086144703235123</v>
      </c>
      <c r="G572" s="9">
        <v>-0.17086144703235123</v>
      </c>
      <c r="H572" s="9">
        <v>-0.4155260809961201</v>
      </c>
    </row>
    <row r="573" spans="1:8">
      <c r="A573">
        <v>46</v>
      </c>
      <c r="B573">
        <v>1</v>
      </c>
      <c r="C573">
        <v>0</v>
      </c>
      <c r="E573" s="9">
        <v>543</v>
      </c>
      <c r="F573" s="9">
        <v>0.32187298800092606</v>
      </c>
      <c r="G573" s="9">
        <v>0.67812701199907388</v>
      </c>
      <c r="H573" s="9">
        <v>1.6491693392964852</v>
      </c>
    </row>
    <row r="574" spans="1:8">
      <c r="A574">
        <v>52</v>
      </c>
      <c r="B574">
        <v>0</v>
      </c>
      <c r="C574">
        <v>0</v>
      </c>
      <c r="E574" s="9">
        <v>544</v>
      </c>
      <c r="F574" s="9">
        <v>0.15552704564833386</v>
      </c>
      <c r="G574" s="9">
        <v>-0.15552704564833386</v>
      </c>
      <c r="H574" s="9">
        <v>-0.37823362080575451</v>
      </c>
    </row>
    <row r="575" spans="1:8">
      <c r="A575">
        <v>28</v>
      </c>
      <c r="B575">
        <v>0</v>
      </c>
      <c r="C575">
        <v>0</v>
      </c>
      <c r="E575" s="9">
        <v>545</v>
      </c>
      <c r="F575" s="9">
        <v>0.12644628792394691</v>
      </c>
      <c r="G575" s="9">
        <v>-0.12644628792394691</v>
      </c>
      <c r="H575" s="9">
        <v>-0.30751074271070838</v>
      </c>
    </row>
    <row r="576" spans="1:8">
      <c r="A576">
        <v>57</v>
      </c>
      <c r="B576">
        <v>0</v>
      </c>
      <c r="C576">
        <v>0</v>
      </c>
      <c r="E576" s="9">
        <v>546</v>
      </c>
      <c r="F576" s="9">
        <v>0.21770826840009994</v>
      </c>
      <c r="G576" s="9">
        <v>-0.21770826840009994</v>
      </c>
      <c r="H576" s="9">
        <v>-0.52945509440533101</v>
      </c>
    </row>
    <row r="577" spans="1:8">
      <c r="A577">
        <v>32</v>
      </c>
      <c r="B577">
        <v>0</v>
      </c>
      <c r="C577">
        <v>0</v>
      </c>
      <c r="E577" s="9">
        <v>547</v>
      </c>
      <c r="F577" s="9">
        <v>0.35983677754699395</v>
      </c>
      <c r="G577" s="9">
        <v>0.64016322245300605</v>
      </c>
      <c r="H577" s="9">
        <v>1.5568433935443566</v>
      </c>
    </row>
    <row r="578" spans="1:8">
      <c r="A578">
        <v>43</v>
      </c>
      <c r="B578">
        <v>1</v>
      </c>
      <c r="C578">
        <v>0</v>
      </c>
      <c r="E578" s="9">
        <v>548</v>
      </c>
      <c r="F578" s="9">
        <v>0.40182027439605389</v>
      </c>
      <c r="G578" s="9">
        <v>-0.40182027439605389</v>
      </c>
      <c r="H578" s="9">
        <v>-0.97720584008026157</v>
      </c>
    </row>
    <row r="579" spans="1:8">
      <c r="A579">
        <v>20</v>
      </c>
      <c r="B579">
        <v>1</v>
      </c>
      <c r="C579">
        <v>0</v>
      </c>
      <c r="E579" s="9">
        <v>549</v>
      </c>
      <c r="F579" s="9">
        <v>0.34852208346596869</v>
      </c>
      <c r="G579" s="9">
        <v>-0.34852208346596869</v>
      </c>
      <c r="H579" s="9">
        <v>-0.84758743413776749</v>
      </c>
    </row>
    <row r="580" spans="1:8">
      <c r="A580">
        <v>40</v>
      </c>
      <c r="B580">
        <v>1</v>
      </c>
      <c r="C580">
        <v>0</v>
      </c>
      <c r="E580" s="9">
        <v>550</v>
      </c>
      <c r="F580" s="9">
        <v>9.9797192458904227E-2</v>
      </c>
      <c r="G580" s="9">
        <v>-9.9797192458904227E-2</v>
      </c>
      <c r="H580" s="9">
        <v>-0.24270153973946113</v>
      </c>
    </row>
    <row r="581" spans="1:8">
      <c r="A581">
        <v>22</v>
      </c>
      <c r="B581">
        <v>0</v>
      </c>
      <c r="C581">
        <v>1</v>
      </c>
      <c r="E581" s="9">
        <v>551</v>
      </c>
      <c r="F581" s="9">
        <v>0.37517117893101132</v>
      </c>
      <c r="G581" s="9">
        <v>0.62482882106898874</v>
      </c>
      <c r="H581" s="9">
        <v>1.5195509333539912</v>
      </c>
    </row>
    <row r="582" spans="1:8">
      <c r="A582">
        <v>45</v>
      </c>
      <c r="B582">
        <v>1</v>
      </c>
      <c r="C582">
        <v>0</v>
      </c>
      <c r="E582" s="9">
        <v>552</v>
      </c>
      <c r="F582" s="9">
        <v>0.21527660614075561</v>
      </c>
      <c r="G582" s="9">
        <v>-0.21527660614075561</v>
      </c>
      <c r="H582" s="9">
        <v>-0.52354141928153197</v>
      </c>
    </row>
    <row r="583" spans="1:8">
      <c r="A583">
        <v>28</v>
      </c>
      <c r="B583">
        <v>1</v>
      </c>
      <c r="C583">
        <v>0</v>
      </c>
      <c r="E583" s="9">
        <v>553</v>
      </c>
      <c r="F583" s="9">
        <v>0.25324039568682344</v>
      </c>
      <c r="G583" s="9">
        <v>-0.25324039568682344</v>
      </c>
      <c r="H583" s="9">
        <v>-0.61586736503366046</v>
      </c>
    </row>
    <row r="584" spans="1:8">
      <c r="A584">
        <v>40</v>
      </c>
      <c r="B584">
        <v>1</v>
      </c>
      <c r="C584">
        <v>0</v>
      </c>
      <c r="E584" s="9">
        <v>554</v>
      </c>
      <c r="F584" s="9">
        <v>0.10222885471824861</v>
      </c>
      <c r="G584" s="9">
        <v>-0.10222885471824861</v>
      </c>
      <c r="H584" s="9">
        <v>-0.24861521486326027</v>
      </c>
    </row>
    <row r="585" spans="1:8">
      <c r="A585">
        <v>23</v>
      </c>
      <c r="B585">
        <v>1</v>
      </c>
      <c r="C585">
        <v>1</v>
      </c>
      <c r="E585" s="9">
        <v>555</v>
      </c>
      <c r="F585" s="9">
        <v>0.44623543350445827</v>
      </c>
      <c r="G585" s="9">
        <v>0.55376456649554173</v>
      </c>
      <c r="H585" s="9">
        <v>1.3467263920973322</v>
      </c>
    </row>
    <row r="586" spans="1:8">
      <c r="A586">
        <v>31</v>
      </c>
      <c r="B586">
        <v>0</v>
      </c>
      <c r="C586">
        <v>0</v>
      </c>
      <c r="E586" s="9">
        <v>556</v>
      </c>
      <c r="F586" s="9">
        <v>0.31298995617924519</v>
      </c>
      <c r="G586" s="9">
        <v>0.68701004382075481</v>
      </c>
      <c r="H586" s="9">
        <v>1.6707724069535677</v>
      </c>
    </row>
    <row r="587" spans="1:8">
      <c r="A587">
        <v>46</v>
      </c>
      <c r="B587">
        <v>1</v>
      </c>
      <c r="C587">
        <v>0</v>
      </c>
      <c r="E587" s="9">
        <v>557</v>
      </c>
      <c r="F587" s="9">
        <v>0.20882523657841906</v>
      </c>
      <c r="G587" s="9">
        <v>0.79117476342158088</v>
      </c>
      <c r="H587" s="9">
        <v>1.9240955437147569</v>
      </c>
    </row>
    <row r="588" spans="1:8">
      <c r="A588">
        <v>47</v>
      </c>
      <c r="B588">
        <v>0</v>
      </c>
      <c r="C588">
        <v>0</v>
      </c>
      <c r="E588" s="9">
        <v>558</v>
      </c>
      <c r="F588" s="9">
        <v>9.9797192458904227E-2</v>
      </c>
      <c r="G588" s="9">
        <v>-9.9797192458904227E-2</v>
      </c>
      <c r="H588" s="9">
        <v>-0.24270153973946113</v>
      </c>
    </row>
    <row r="589" spans="1:8">
      <c r="A589">
        <v>43</v>
      </c>
      <c r="B589">
        <v>0</v>
      </c>
      <c r="C589">
        <v>0</v>
      </c>
      <c r="E589" s="9">
        <v>559</v>
      </c>
      <c r="F589" s="9">
        <v>0.14664401382665299</v>
      </c>
      <c r="G589" s="9">
        <v>-0.14664401382665299</v>
      </c>
      <c r="H589" s="9">
        <v>-0.35663055314867215</v>
      </c>
    </row>
    <row r="590" spans="1:8">
      <c r="A590">
        <v>56</v>
      </c>
      <c r="B590">
        <v>0</v>
      </c>
      <c r="C590">
        <v>0</v>
      </c>
      <c r="E590" s="9">
        <v>560</v>
      </c>
      <c r="F590" s="9">
        <v>0.27745782889252169</v>
      </c>
      <c r="G590" s="9">
        <v>0.72254217110747831</v>
      </c>
      <c r="H590" s="9">
        <v>1.7571846775818973</v>
      </c>
    </row>
    <row r="591" spans="1:8">
      <c r="A591">
        <v>53</v>
      </c>
      <c r="B591">
        <v>0</v>
      </c>
      <c r="C591">
        <v>0</v>
      </c>
      <c r="E591" s="9">
        <v>561</v>
      </c>
      <c r="F591" s="9">
        <v>0.14421235156730861</v>
      </c>
      <c r="G591" s="9">
        <v>-0.14421235156730861</v>
      </c>
      <c r="H591" s="9">
        <v>-0.350716878024873</v>
      </c>
    </row>
    <row r="592" spans="1:8">
      <c r="A592">
        <v>47</v>
      </c>
      <c r="B592">
        <v>1</v>
      </c>
      <c r="C592">
        <v>1</v>
      </c>
      <c r="E592" s="9">
        <v>562</v>
      </c>
      <c r="F592" s="9">
        <v>0.3420707139036322</v>
      </c>
      <c r="G592" s="9">
        <v>-0.3420707139036322</v>
      </c>
      <c r="H592" s="9">
        <v>-0.83189804160448422</v>
      </c>
    </row>
    <row r="593" spans="1:8">
      <c r="A593">
        <v>24</v>
      </c>
      <c r="B593">
        <v>0</v>
      </c>
      <c r="C593">
        <v>0</v>
      </c>
      <c r="E593" s="9">
        <v>563</v>
      </c>
      <c r="F593" s="9">
        <v>4.0047631966482533E-2</v>
      </c>
      <c r="G593" s="9">
        <v>-4.0047631966482533E-2</v>
      </c>
      <c r="H593" s="9">
        <v>-9.7393741263683803E-2</v>
      </c>
    </row>
    <row r="594" spans="1:8">
      <c r="A594">
        <v>20</v>
      </c>
      <c r="B594">
        <v>1</v>
      </c>
      <c r="C594">
        <v>0</v>
      </c>
      <c r="E594" s="9">
        <v>564</v>
      </c>
      <c r="F594" s="9">
        <v>0.30653858661690869</v>
      </c>
      <c r="G594" s="9">
        <v>0.69346141338309131</v>
      </c>
      <c r="H594" s="9">
        <v>1.6864617994868509</v>
      </c>
    </row>
    <row r="595" spans="1:8">
      <c r="A595">
        <v>47</v>
      </c>
      <c r="B595">
        <v>1</v>
      </c>
      <c r="C595">
        <v>0</v>
      </c>
      <c r="E595" s="9">
        <v>565</v>
      </c>
      <c r="F595" s="9">
        <v>9.9797192458904227E-2</v>
      </c>
      <c r="G595" s="9">
        <v>-9.9797192458904227E-2</v>
      </c>
      <c r="H595" s="9">
        <v>-0.24270153973946113</v>
      </c>
    </row>
    <row r="596" spans="1:8">
      <c r="A596">
        <v>57</v>
      </c>
      <c r="B596">
        <v>0</v>
      </c>
      <c r="C596">
        <v>0</v>
      </c>
      <c r="E596" s="9">
        <v>566</v>
      </c>
      <c r="F596" s="9">
        <v>9.0914160637223407E-2</v>
      </c>
      <c r="G596" s="9">
        <v>-9.0914160637223407E-2</v>
      </c>
      <c r="H596" s="9">
        <v>-0.2210984720823789</v>
      </c>
    </row>
    <row r="597" spans="1:8">
      <c r="A597">
        <v>34</v>
      </c>
      <c r="B597">
        <v>1</v>
      </c>
      <c r="C597">
        <v>0</v>
      </c>
      <c r="E597" s="9">
        <v>567</v>
      </c>
      <c r="F597" s="9">
        <v>0.22659130022178081</v>
      </c>
      <c r="G597" s="9">
        <v>-0.22659130022178081</v>
      </c>
      <c r="H597" s="9">
        <v>-0.55105816206241331</v>
      </c>
    </row>
    <row r="598" spans="1:8">
      <c r="A598">
        <v>28</v>
      </c>
      <c r="B598">
        <v>1</v>
      </c>
      <c r="C598">
        <v>0</v>
      </c>
      <c r="E598" s="9">
        <v>568</v>
      </c>
      <c r="F598" s="9">
        <v>0.19751054249739386</v>
      </c>
      <c r="G598" s="9">
        <v>-0.19751054249739386</v>
      </c>
      <c r="H598" s="9">
        <v>-0.48033528396736724</v>
      </c>
    </row>
    <row r="599" spans="1:8">
      <c r="A599">
        <v>46</v>
      </c>
      <c r="B599">
        <v>1</v>
      </c>
      <c r="C599">
        <v>0</v>
      </c>
      <c r="E599" s="9">
        <v>569</v>
      </c>
      <c r="F599" s="9">
        <v>0.21527660614075561</v>
      </c>
      <c r="G599" s="9">
        <v>-0.21527660614075561</v>
      </c>
      <c r="H599" s="9">
        <v>-0.52354141928153197</v>
      </c>
    </row>
    <row r="600" spans="1:8">
      <c r="A600">
        <v>28</v>
      </c>
      <c r="B600">
        <v>0</v>
      </c>
      <c r="C600">
        <v>1</v>
      </c>
      <c r="E600" s="9">
        <v>570</v>
      </c>
      <c r="F600" s="9">
        <v>9.3345822896567732E-2</v>
      </c>
      <c r="G600" s="9">
        <v>-9.3345822896567732E-2</v>
      </c>
      <c r="H600" s="9">
        <v>-0.22701214720617791</v>
      </c>
    </row>
    <row r="601" spans="1:8">
      <c r="A601">
        <v>46</v>
      </c>
      <c r="B601">
        <v>0</v>
      </c>
      <c r="C601">
        <v>0</v>
      </c>
      <c r="E601" s="9">
        <v>571</v>
      </c>
      <c r="F601" s="9">
        <v>0.30653858661690869</v>
      </c>
      <c r="G601" s="9">
        <v>-0.30653858661690869</v>
      </c>
      <c r="H601" s="9">
        <v>-0.74548577097615476</v>
      </c>
    </row>
    <row r="602" spans="1:8">
      <c r="A602">
        <v>26</v>
      </c>
      <c r="B602">
        <v>1</v>
      </c>
      <c r="C602">
        <v>0</v>
      </c>
      <c r="E602" s="9">
        <v>572</v>
      </c>
      <c r="F602" s="9">
        <v>4.8930663788163353E-2</v>
      </c>
      <c r="G602" s="9">
        <v>-4.8930663788163353E-2</v>
      </c>
      <c r="H602" s="9">
        <v>-0.11899680892076604</v>
      </c>
    </row>
    <row r="603" spans="1:8">
      <c r="A603">
        <v>37</v>
      </c>
      <c r="B603">
        <v>1</v>
      </c>
      <c r="C603">
        <v>0</v>
      </c>
      <c r="E603" s="9">
        <v>573</v>
      </c>
      <c r="F603" s="9">
        <v>0.27100645933018519</v>
      </c>
      <c r="G603" s="9">
        <v>-0.27100645933018519</v>
      </c>
      <c r="H603" s="9">
        <v>-0.65907350034782519</v>
      </c>
    </row>
    <row r="604" spans="1:8">
      <c r="A604">
        <v>33</v>
      </c>
      <c r="B604">
        <v>1</v>
      </c>
      <c r="C604">
        <v>1</v>
      </c>
      <c r="E604" s="9">
        <v>574</v>
      </c>
      <c r="F604" s="9">
        <v>0.24192570160579824</v>
      </c>
      <c r="G604" s="9">
        <v>-0.24192570160579824</v>
      </c>
      <c r="H604" s="9">
        <v>-0.58835062225277912</v>
      </c>
    </row>
    <row r="605" spans="1:8">
      <c r="A605">
        <v>59</v>
      </c>
      <c r="B605">
        <v>1</v>
      </c>
      <c r="C605">
        <v>0</v>
      </c>
      <c r="E605" s="9">
        <v>575</v>
      </c>
      <c r="F605" s="9">
        <v>0.44623543350445827</v>
      </c>
      <c r="G605" s="9">
        <v>-0.44623543350445827</v>
      </c>
      <c r="H605" s="9">
        <v>-1.0852211783656733</v>
      </c>
    </row>
    <row r="606" spans="1:8">
      <c r="A606">
        <v>38</v>
      </c>
      <c r="B606">
        <v>0</v>
      </c>
      <c r="C606">
        <v>1</v>
      </c>
      <c r="E606" s="9">
        <v>576</v>
      </c>
      <c r="F606" s="9">
        <v>0.26857479707084081</v>
      </c>
      <c r="G606" s="9">
        <v>-0.26857479707084081</v>
      </c>
      <c r="H606" s="9">
        <v>-0.65315982522402605</v>
      </c>
    </row>
    <row r="607" spans="1:8">
      <c r="A607">
        <v>49</v>
      </c>
      <c r="B607">
        <v>1</v>
      </c>
      <c r="C607">
        <v>1</v>
      </c>
      <c r="E607" s="9">
        <v>577</v>
      </c>
      <c r="F607" s="9">
        <v>0.35983677754699395</v>
      </c>
      <c r="G607" s="9">
        <v>0.64016322245300605</v>
      </c>
      <c r="H607" s="9">
        <v>1.5568433935443566</v>
      </c>
    </row>
    <row r="608" spans="1:8">
      <c r="A608">
        <v>32</v>
      </c>
      <c r="B608">
        <v>1</v>
      </c>
      <c r="C608">
        <v>0</v>
      </c>
      <c r="E608" s="9">
        <v>578</v>
      </c>
      <c r="F608" s="9">
        <v>0.22415963796243649</v>
      </c>
      <c r="G608" s="9">
        <v>-0.22415963796243649</v>
      </c>
      <c r="H608" s="9">
        <v>-0.54514448693861439</v>
      </c>
    </row>
    <row r="609" spans="1:8">
      <c r="A609">
        <v>49</v>
      </c>
      <c r="B609">
        <v>1</v>
      </c>
      <c r="C609">
        <v>0</v>
      </c>
      <c r="E609" s="9">
        <v>579</v>
      </c>
      <c r="F609" s="9">
        <v>0.37517117893101132</v>
      </c>
      <c r="G609" s="9">
        <v>-0.37517117893101132</v>
      </c>
      <c r="H609" s="9">
        <v>-0.91239663710901453</v>
      </c>
    </row>
    <row r="610" spans="1:8">
      <c r="A610">
        <v>21</v>
      </c>
      <c r="B610">
        <v>1</v>
      </c>
      <c r="C610">
        <v>0</v>
      </c>
      <c r="E610" s="9">
        <v>580</v>
      </c>
      <c r="F610" s="9">
        <v>0.26857479707084081</v>
      </c>
      <c r="G610" s="9">
        <v>-0.26857479707084081</v>
      </c>
      <c r="H610" s="9">
        <v>-0.65315982522402605</v>
      </c>
    </row>
    <row r="611" spans="1:8">
      <c r="A611">
        <v>33</v>
      </c>
      <c r="B611">
        <v>1</v>
      </c>
      <c r="C611">
        <v>0</v>
      </c>
      <c r="E611" s="9">
        <v>581</v>
      </c>
      <c r="F611" s="9">
        <v>0.41958633803941564</v>
      </c>
      <c r="G611" s="9">
        <v>0.58041366196058441</v>
      </c>
      <c r="H611" s="9">
        <v>1.4115355950685795</v>
      </c>
    </row>
    <row r="612" spans="1:8">
      <c r="A612">
        <v>42</v>
      </c>
      <c r="B612">
        <v>1</v>
      </c>
      <c r="C612">
        <v>0</v>
      </c>
      <c r="E612" s="9">
        <v>582</v>
      </c>
      <c r="F612" s="9">
        <v>0.27988949115186607</v>
      </c>
      <c r="G612" s="9">
        <v>-0.27988949115186607</v>
      </c>
      <c r="H612" s="9">
        <v>-0.68067656800490761</v>
      </c>
    </row>
    <row r="613" spans="1:8">
      <c r="A613">
        <v>54</v>
      </c>
      <c r="B613">
        <v>1</v>
      </c>
      <c r="C613">
        <v>0</v>
      </c>
      <c r="E613" s="9">
        <v>583</v>
      </c>
      <c r="F613" s="9">
        <v>0.21527660614075561</v>
      </c>
      <c r="G613" s="9">
        <v>-0.21527660614075561</v>
      </c>
      <c r="H613" s="9">
        <v>-0.52354141928153197</v>
      </c>
    </row>
    <row r="614" spans="1:8">
      <c r="A614">
        <v>56</v>
      </c>
      <c r="B614">
        <v>0</v>
      </c>
      <c r="C614">
        <v>0</v>
      </c>
      <c r="E614" s="9">
        <v>584</v>
      </c>
      <c r="F614" s="9">
        <v>0.13776098200497211</v>
      </c>
      <c r="G614" s="9">
        <v>-0.13776098200497211</v>
      </c>
      <c r="H614" s="9">
        <v>-0.33502748549158978</v>
      </c>
    </row>
    <row r="615" spans="1:8">
      <c r="A615">
        <v>23</v>
      </c>
      <c r="B615">
        <v>1</v>
      </c>
      <c r="C615">
        <v>0</v>
      </c>
      <c r="E615" s="9">
        <v>585</v>
      </c>
      <c r="F615" s="9">
        <v>0.17329310929169561</v>
      </c>
      <c r="G615" s="9">
        <v>-0.17329310929169561</v>
      </c>
      <c r="H615" s="9">
        <v>-0.42143975611991924</v>
      </c>
    </row>
    <row r="616" spans="1:8">
      <c r="A616">
        <v>57</v>
      </c>
      <c r="B616">
        <v>0</v>
      </c>
      <c r="C616">
        <v>0</v>
      </c>
      <c r="E616" s="9">
        <v>586</v>
      </c>
      <c r="F616" s="9">
        <v>5.7813695609844284E-2</v>
      </c>
      <c r="G616" s="9">
        <v>-5.7813695609844284E-2</v>
      </c>
      <c r="H616" s="9">
        <v>-0.14059987657784856</v>
      </c>
    </row>
    <row r="617" spans="1:8">
      <c r="A617">
        <v>27</v>
      </c>
      <c r="B617">
        <v>1</v>
      </c>
      <c r="C617">
        <v>0</v>
      </c>
      <c r="E617" s="9">
        <v>587</v>
      </c>
      <c r="F617" s="9">
        <v>8.4462791074886856E-2</v>
      </c>
      <c r="G617" s="9">
        <v>-8.4462791074886856E-2</v>
      </c>
      <c r="H617" s="9">
        <v>-0.20540907954909554</v>
      </c>
    </row>
    <row r="618" spans="1:8">
      <c r="A618">
        <v>40</v>
      </c>
      <c r="B618">
        <v>1</v>
      </c>
      <c r="C618">
        <v>1</v>
      </c>
      <c r="E618" s="9">
        <v>588</v>
      </c>
      <c r="F618" s="9">
        <v>0.20639357431907474</v>
      </c>
      <c r="G618" s="9">
        <v>0.79360642568092521</v>
      </c>
      <c r="H618" s="9">
        <v>1.930009218838556</v>
      </c>
    </row>
    <row r="619" spans="1:8">
      <c r="A619">
        <v>29</v>
      </c>
      <c r="B619">
        <v>1</v>
      </c>
      <c r="C619">
        <v>1</v>
      </c>
      <c r="E619" s="9">
        <v>589</v>
      </c>
      <c r="F619" s="9">
        <v>0.3420707139036322</v>
      </c>
      <c r="G619" s="9">
        <v>-0.3420707139036322</v>
      </c>
      <c r="H619" s="9">
        <v>-0.83189804160448422</v>
      </c>
    </row>
    <row r="620" spans="1:8">
      <c r="A620">
        <v>22</v>
      </c>
      <c r="B620">
        <v>0</v>
      </c>
      <c r="C620">
        <v>0</v>
      </c>
      <c r="E620" s="9">
        <v>590</v>
      </c>
      <c r="F620" s="9">
        <v>0.44623543350445827</v>
      </c>
      <c r="G620" s="9">
        <v>-0.44623543350445827</v>
      </c>
      <c r="H620" s="9">
        <v>-1.0852211783656733</v>
      </c>
    </row>
    <row r="621" spans="1:8">
      <c r="A621">
        <v>38</v>
      </c>
      <c r="B621">
        <v>1</v>
      </c>
      <c r="C621">
        <v>1</v>
      </c>
      <c r="E621" s="9">
        <v>591</v>
      </c>
      <c r="F621" s="9">
        <v>0.20639357431907474</v>
      </c>
      <c r="G621" s="9">
        <v>-0.20639357431907474</v>
      </c>
      <c r="H621" s="9">
        <v>-0.50193835162444955</v>
      </c>
    </row>
    <row r="622" spans="1:8">
      <c r="A622">
        <v>42</v>
      </c>
      <c r="B622">
        <v>1</v>
      </c>
      <c r="C622">
        <v>0</v>
      </c>
      <c r="E622" s="9">
        <v>592</v>
      </c>
      <c r="F622" s="9">
        <v>4.8930663788163353E-2</v>
      </c>
      <c r="G622" s="9">
        <v>-4.8930663788163353E-2</v>
      </c>
      <c r="H622" s="9">
        <v>-0.11899680892076604</v>
      </c>
    </row>
    <row r="623" spans="1:8">
      <c r="A623">
        <v>39</v>
      </c>
      <c r="B623">
        <v>1</v>
      </c>
      <c r="C623">
        <v>0</v>
      </c>
      <c r="E623" s="9">
        <v>593</v>
      </c>
      <c r="F623" s="9">
        <v>0.32187298800092606</v>
      </c>
      <c r="G623" s="9">
        <v>-0.32187298800092606</v>
      </c>
      <c r="H623" s="9">
        <v>-0.78277823116652034</v>
      </c>
    </row>
    <row r="624" spans="1:8">
      <c r="A624">
        <v>47</v>
      </c>
      <c r="B624">
        <v>0</v>
      </c>
      <c r="C624">
        <v>0</v>
      </c>
      <c r="E624" s="9">
        <v>594</v>
      </c>
      <c r="F624" s="9">
        <v>0.37517117893101132</v>
      </c>
      <c r="G624" s="9">
        <v>-0.37517117893101132</v>
      </c>
      <c r="H624" s="9">
        <v>-0.91239663710901453</v>
      </c>
    </row>
    <row r="625" spans="1:8">
      <c r="A625">
        <v>54</v>
      </c>
      <c r="B625">
        <v>1</v>
      </c>
      <c r="C625">
        <v>0</v>
      </c>
      <c r="E625" s="9">
        <v>595</v>
      </c>
      <c r="F625" s="9">
        <v>0.21527660614075561</v>
      </c>
      <c r="G625" s="9">
        <v>-0.21527660614075561</v>
      </c>
      <c r="H625" s="9">
        <v>-0.52354141928153197</v>
      </c>
    </row>
    <row r="626" spans="1:8">
      <c r="A626">
        <v>26</v>
      </c>
      <c r="B626">
        <v>0</v>
      </c>
      <c r="C626">
        <v>1</v>
      </c>
      <c r="E626" s="9">
        <v>596</v>
      </c>
      <c r="F626" s="9">
        <v>0.30653858661690869</v>
      </c>
      <c r="G626" s="9">
        <v>0.69346141338309131</v>
      </c>
      <c r="H626" s="9">
        <v>1.6864617994868509</v>
      </c>
    </row>
    <row r="627" spans="1:8">
      <c r="A627">
        <v>59</v>
      </c>
      <c r="B627">
        <v>0</v>
      </c>
      <c r="C627">
        <v>1</v>
      </c>
      <c r="E627" s="9">
        <v>597</v>
      </c>
      <c r="F627" s="9">
        <v>0.14664401382665299</v>
      </c>
      <c r="G627" s="9">
        <v>-0.14664401382665299</v>
      </c>
      <c r="H627" s="9">
        <v>-0.35663055314867215</v>
      </c>
    </row>
    <row r="628" spans="1:8">
      <c r="A628">
        <v>47</v>
      </c>
      <c r="B628">
        <v>0</v>
      </c>
      <c r="C628">
        <v>0</v>
      </c>
      <c r="E628" s="9">
        <v>598</v>
      </c>
      <c r="F628" s="9">
        <v>0.39293724257437307</v>
      </c>
      <c r="G628" s="9">
        <v>-0.39293724257437307</v>
      </c>
      <c r="H628" s="9">
        <v>-0.95560277242317926</v>
      </c>
    </row>
    <row r="629" spans="1:8">
      <c r="A629">
        <v>23</v>
      </c>
      <c r="B629">
        <v>0</v>
      </c>
      <c r="C629">
        <v>0</v>
      </c>
      <c r="E629" s="9">
        <v>599</v>
      </c>
      <c r="F629" s="9">
        <v>0.29522389253588344</v>
      </c>
      <c r="G629" s="9">
        <v>-0.29522389253588344</v>
      </c>
      <c r="H629" s="9">
        <v>-0.7179690281952732</v>
      </c>
    </row>
    <row r="630" spans="1:8">
      <c r="A630">
        <v>58</v>
      </c>
      <c r="B630">
        <v>1</v>
      </c>
      <c r="C630">
        <v>0</v>
      </c>
      <c r="E630" s="9">
        <v>600</v>
      </c>
      <c r="F630" s="9">
        <v>0.33075601982260694</v>
      </c>
      <c r="G630" s="9">
        <v>0.66924398017739306</v>
      </c>
      <c r="H630" s="9">
        <v>1.627566271639403</v>
      </c>
    </row>
    <row r="631" spans="1:8">
      <c r="A631">
        <v>36</v>
      </c>
      <c r="B631">
        <v>1</v>
      </c>
      <c r="C631">
        <v>0</v>
      </c>
      <c r="E631" s="9">
        <v>601</v>
      </c>
      <c r="F631" s="9">
        <v>9.9797192458904227E-2</v>
      </c>
      <c r="G631" s="9">
        <v>-9.9797192458904227E-2</v>
      </c>
      <c r="H631" s="9">
        <v>-0.24270153973946113</v>
      </c>
    </row>
    <row r="632" spans="1:8">
      <c r="A632">
        <v>37</v>
      </c>
      <c r="B632">
        <v>0</v>
      </c>
      <c r="C632">
        <v>0</v>
      </c>
      <c r="E632" s="9">
        <v>602</v>
      </c>
      <c r="F632" s="9">
        <v>0.21770826840009994</v>
      </c>
      <c r="G632" s="9">
        <v>0.78229173159990006</v>
      </c>
      <c r="H632" s="9">
        <v>1.9024924760576747</v>
      </c>
    </row>
    <row r="633" spans="1:8">
      <c r="A633">
        <v>31</v>
      </c>
      <c r="B633">
        <v>0</v>
      </c>
      <c r="C633">
        <v>1</v>
      </c>
      <c r="E633" s="9">
        <v>603</v>
      </c>
      <c r="F633" s="9">
        <v>0.18862751067571298</v>
      </c>
      <c r="G633" s="9">
        <v>0.81137248932428707</v>
      </c>
      <c r="H633" s="9">
        <v>1.9732153541527209</v>
      </c>
    </row>
    <row r="634" spans="1:8">
      <c r="A634">
        <v>48</v>
      </c>
      <c r="B634">
        <v>0</v>
      </c>
      <c r="C634">
        <v>0</v>
      </c>
      <c r="E634" s="9">
        <v>604</v>
      </c>
      <c r="F634" s="9">
        <v>0.33963905164428781</v>
      </c>
      <c r="G634" s="9">
        <v>-0.33963905164428781</v>
      </c>
      <c r="H634" s="9">
        <v>-0.82598436648068507</v>
      </c>
    </row>
    <row r="635" spans="1:8">
      <c r="A635">
        <v>44</v>
      </c>
      <c r="B635">
        <v>1</v>
      </c>
      <c r="C635">
        <v>0</v>
      </c>
      <c r="E635" s="9">
        <v>605</v>
      </c>
      <c r="F635" s="9">
        <v>0.18862751067571298</v>
      </c>
      <c r="G635" s="9">
        <v>-0.18862751067571298</v>
      </c>
      <c r="H635" s="9">
        <v>-0.45873221631028488</v>
      </c>
    </row>
    <row r="636" spans="1:8">
      <c r="A636">
        <v>36</v>
      </c>
      <c r="B636">
        <v>1</v>
      </c>
      <c r="C636">
        <v>0</v>
      </c>
      <c r="E636" s="9">
        <v>606</v>
      </c>
      <c r="F636" s="9">
        <v>0.43735240168277739</v>
      </c>
      <c r="G636" s="9">
        <v>-0.43735240168277739</v>
      </c>
      <c r="H636" s="9">
        <v>-1.0636181107085911</v>
      </c>
    </row>
    <row r="637" spans="1:8">
      <c r="A637">
        <v>44</v>
      </c>
      <c r="B637">
        <v>1</v>
      </c>
      <c r="C637">
        <v>1</v>
      </c>
      <c r="E637" s="9">
        <v>607</v>
      </c>
      <c r="F637" s="9">
        <v>0.33075601982260694</v>
      </c>
      <c r="G637" s="9">
        <v>-0.33075601982260694</v>
      </c>
      <c r="H637" s="9">
        <v>-0.80438129882360265</v>
      </c>
    </row>
    <row r="638" spans="1:8">
      <c r="A638">
        <v>60</v>
      </c>
      <c r="B638">
        <v>1</v>
      </c>
      <c r="C638">
        <v>0</v>
      </c>
      <c r="E638" s="9">
        <v>608</v>
      </c>
      <c r="F638" s="9">
        <v>0.25080873342747911</v>
      </c>
      <c r="G638" s="9">
        <v>-0.25080873342747911</v>
      </c>
      <c r="H638" s="9">
        <v>-0.60995368990986143</v>
      </c>
    </row>
    <row r="639" spans="1:8">
      <c r="A639">
        <v>29</v>
      </c>
      <c r="B639">
        <v>1</v>
      </c>
      <c r="C639">
        <v>1</v>
      </c>
      <c r="E639" s="9">
        <v>609</v>
      </c>
      <c r="F639" s="9">
        <v>0.14421235156730861</v>
      </c>
      <c r="G639" s="9">
        <v>-0.14421235156730861</v>
      </c>
      <c r="H639" s="9">
        <v>-0.350716878024873</v>
      </c>
    </row>
    <row r="640" spans="1:8">
      <c r="A640">
        <v>53</v>
      </c>
      <c r="B640">
        <v>1</v>
      </c>
      <c r="C640">
        <v>0</v>
      </c>
      <c r="E640" s="9">
        <v>610</v>
      </c>
      <c r="F640" s="9">
        <v>5.7813695609844284E-2</v>
      </c>
      <c r="G640" s="9">
        <v>-5.7813695609844284E-2</v>
      </c>
      <c r="H640" s="9">
        <v>-0.14059987657784856</v>
      </c>
    </row>
    <row r="641" spans="1:8">
      <c r="A641">
        <v>51</v>
      </c>
      <c r="B641">
        <v>0</v>
      </c>
      <c r="C641">
        <v>0</v>
      </c>
      <c r="E641" s="9">
        <v>611</v>
      </c>
      <c r="F641" s="9">
        <v>0.41958633803941564</v>
      </c>
      <c r="G641" s="9">
        <v>-0.41958633803941564</v>
      </c>
      <c r="H641" s="9">
        <v>-1.0204119753944263</v>
      </c>
    </row>
    <row r="642" spans="1:8">
      <c r="A642">
        <v>60</v>
      </c>
      <c r="B642">
        <v>1</v>
      </c>
      <c r="C642">
        <v>0</v>
      </c>
      <c r="E642" s="9">
        <v>612</v>
      </c>
      <c r="F642" s="9">
        <v>4.8930663788163353E-2</v>
      </c>
      <c r="G642" s="9">
        <v>-4.8930663788163353E-2</v>
      </c>
      <c r="H642" s="9">
        <v>-0.11899680892076604</v>
      </c>
    </row>
    <row r="643" spans="1:8">
      <c r="A643">
        <v>29</v>
      </c>
      <c r="B643">
        <v>1</v>
      </c>
      <c r="C643">
        <v>0</v>
      </c>
      <c r="E643" s="9">
        <v>613</v>
      </c>
      <c r="F643" s="9">
        <v>0.38405421075269214</v>
      </c>
      <c r="G643" s="9">
        <v>-0.38405421075269214</v>
      </c>
      <c r="H643" s="9">
        <v>-0.93399970476609684</v>
      </c>
    </row>
    <row r="644" spans="1:8">
      <c r="A644">
        <v>51</v>
      </c>
      <c r="B644">
        <v>1</v>
      </c>
      <c r="C644">
        <v>0</v>
      </c>
      <c r="E644" s="9">
        <v>614</v>
      </c>
      <c r="F644" s="9">
        <v>0.26857479707084081</v>
      </c>
      <c r="G644" s="9">
        <v>0.73142520292915925</v>
      </c>
      <c r="H644" s="9">
        <v>1.7787877452389798</v>
      </c>
    </row>
    <row r="645" spans="1:8">
      <c r="A645">
        <v>42</v>
      </c>
      <c r="B645">
        <v>0</v>
      </c>
      <c r="C645">
        <v>1</v>
      </c>
      <c r="E645" s="9">
        <v>615</v>
      </c>
      <c r="F645" s="9">
        <v>0.36628814710933044</v>
      </c>
      <c r="G645" s="9">
        <v>0.63371185289066956</v>
      </c>
      <c r="H645" s="9">
        <v>1.5411540010110736</v>
      </c>
    </row>
    <row r="646" spans="1:8">
      <c r="A646">
        <v>26</v>
      </c>
      <c r="B646">
        <v>0</v>
      </c>
      <c r="C646">
        <v>0</v>
      </c>
      <c r="E646" s="9">
        <v>616</v>
      </c>
      <c r="F646" s="9">
        <v>0.35983677754699395</v>
      </c>
      <c r="G646" s="9">
        <v>-0.35983677754699395</v>
      </c>
      <c r="H646" s="9">
        <v>-0.87510417691864895</v>
      </c>
    </row>
    <row r="647" spans="1:8">
      <c r="A647">
        <v>50</v>
      </c>
      <c r="B647">
        <v>1</v>
      </c>
      <c r="C647">
        <v>0</v>
      </c>
      <c r="E647" s="9">
        <v>617</v>
      </c>
      <c r="F647" s="9">
        <v>0.28634086071420256</v>
      </c>
      <c r="G647" s="9">
        <v>0.71365913928579738</v>
      </c>
      <c r="H647" s="9">
        <v>1.7355816099248147</v>
      </c>
    </row>
    <row r="648" spans="1:8">
      <c r="A648">
        <v>34</v>
      </c>
      <c r="B648">
        <v>0</v>
      </c>
      <c r="C648">
        <v>0</v>
      </c>
      <c r="E648" s="9">
        <v>618</v>
      </c>
      <c r="F648" s="9">
        <v>0.25080873342747911</v>
      </c>
      <c r="G648" s="9">
        <v>-0.25080873342747911</v>
      </c>
      <c r="H648" s="9">
        <v>-0.60995368990986143</v>
      </c>
    </row>
    <row r="649" spans="1:8">
      <c r="A649">
        <v>48</v>
      </c>
      <c r="B649">
        <v>0</v>
      </c>
      <c r="C649">
        <v>0</v>
      </c>
      <c r="E649" s="9">
        <v>619</v>
      </c>
      <c r="F649" s="9">
        <v>0.27745782889252169</v>
      </c>
      <c r="G649" s="9">
        <v>-0.27745782889252169</v>
      </c>
      <c r="H649" s="9">
        <v>-0.67476289288110847</v>
      </c>
    </row>
    <row r="650" spans="1:8">
      <c r="A650">
        <v>31</v>
      </c>
      <c r="B650">
        <v>1</v>
      </c>
      <c r="C650">
        <v>0</v>
      </c>
      <c r="E650" s="9">
        <v>620</v>
      </c>
      <c r="F650" s="9">
        <v>0.13776098200497211</v>
      </c>
      <c r="G650" s="9">
        <v>-0.13776098200497211</v>
      </c>
      <c r="H650" s="9">
        <v>-0.33502748549158978</v>
      </c>
    </row>
    <row r="651" spans="1:8">
      <c r="A651">
        <v>54</v>
      </c>
      <c r="B651">
        <v>1</v>
      </c>
      <c r="C651">
        <v>0</v>
      </c>
      <c r="E651" s="9">
        <v>621</v>
      </c>
      <c r="F651" s="9">
        <v>0.14421235156730861</v>
      </c>
      <c r="G651" s="9">
        <v>-0.14421235156730861</v>
      </c>
      <c r="H651" s="9">
        <v>-0.350716878024873</v>
      </c>
    </row>
    <row r="652" spans="1:8">
      <c r="A652">
        <v>37</v>
      </c>
      <c r="B652">
        <v>0</v>
      </c>
      <c r="C652">
        <v>0</v>
      </c>
      <c r="E652" s="9">
        <v>622</v>
      </c>
      <c r="F652" s="9">
        <v>0.32430465026027044</v>
      </c>
      <c r="G652" s="9">
        <v>0.67569534973972956</v>
      </c>
      <c r="H652" s="9">
        <v>1.6432556641726863</v>
      </c>
    </row>
    <row r="653" spans="1:8">
      <c r="A653">
        <v>51</v>
      </c>
      <c r="B653">
        <v>1</v>
      </c>
      <c r="C653">
        <v>0</v>
      </c>
      <c r="E653" s="9">
        <v>623</v>
      </c>
      <c r="F653" s="9">
        <v>3.1164600144801602E-2</v>
      </c>
      <c r="G653" s="9">
        <v>0.9688353998551984</v>
      </c>
      <c r="H653" s="9">
        <v>2.3561568968564046</v>
      </c>
    </row>
    <row r="654" spans="1:8">
      <c r="A654">
        <v>49</v>
      </c>
      <c r="B654">
        <v>1</v>
      </c>
      <c r="C654">
        <v>0</v>
      </c>
      <c r="E654" s="9">
        <v>624</v>
      </c>
      <c r="F654" s="9">
        <v>0.13776098200497211</v>
      </c>
      <c r="G654" s="9">
        <v>-0.13776098200497211</v>
      </c>
      <c r="H654" s="9">
        <v>-0.33502748549158978</v>
      </c>
    </row>
    <row r="655" spans="1:8">
      <c r="A655">
        <v>29</v>
      </c>
      <c r="B655">
        <v>0</v>
      </c>
      <c r="C655">
        <v>0</v>
      </c>
      <c r="E655" s="9">
        <v>625</v>
      </c>
      <c r="F655" s="9">
        <v>0.35095374572531302</v>
      </c>
      <c r="G655" s="9">
        <v>-0.35095374572531302</v>
      </c>
      <c r="H655" s="9">
        <v>-0.85350110926156642</v>
      </c>
    </row>
    <row r="656" spans="1:8">
      <c r="A656">
        <v>53</v>
      </c>
      <c r="B656">
        <v>1</v>
      </c>
      <c r="C656">
        <v>0</v>
      </c>
      <c r="E656" s="9">
        <v>626</v>
      </c>
      <c r="F656" s="9">
        <v>0.10868022428058516</v>
      </c>
      <c r="G656" s="9">
        <v>-0.10868022428058516</v>
      </c>
      <c r="H656" s="9">
        <v>-0.26430460739654366</v>
      </c>
    </row>
    <row r="657" spans="1:8">
      <c r="A657">
        <v>60</v>
      </c>
      <c r="B657">
        <v>1</v>
      </c>
      <c r="C657">
        <v>0</v>
      </c>
      <c r="E657" s="9">
        <v>627</v>
      </c>
      <c r="F657" s="9">
        <v>0.30410692435756431</v>
      </c>
      <c r="G657" s="9">
        <v>-0.30410692435756431</v>
      </c>
      <c r="H657" s="9">
        <v>-0.73957209585235562</v>
      </c>
    </row>
    <row r="658" spans="1:8">
      <c r="A658">
        <v>40</v>
      </c>
      <c r="B658">
        <v>0</v>
      </c>
      <c r="C658">
        <v>0</v>
      </c>
      <c r="E658" s="9">
        <v>628</v>
      </c>
      <c r="F658" s="9">
        <v>0.22659130022178081</v>
      </c>
      <c r="G658" s="9">
        <v>-0.22659130022178081</v>
      </c>
      <c r="H658" s="9">
        <v>-0.55105816206241331</v>
      </c>
    </row>
    <row r="659" spans="1:8">
      <c r="A659">
        <v>42</v>
      </c>
      <c r="B659">
        <v>0</v>
      </c>
      <c r="C659">
        <v>0</v>
      </c>
      <c r="E659" s="9">
        <v>629</v>
      </c>
      <c r="F659" s="9">
        <v>0.27988949115186607</v>
      </c>
      <c r="G659" s="9">
        <v>0.72011050884813388</v>
      </c>
      <c r="H659" s="9">
        <v>1.751271002458098</v>
      </c>
    </row>
    <row r="660" spans="1:8">
      <c r="A660">
        <v>49</v>
      </c>
      <c r="B660">
        <v>0</v>
      </c>
      <c r="C660">
        <v>0</v>
      </c>
      <c r="E660" s="9">
        <v>630</v>
      </c>
      <c r="F660" s="9">
        <v>0.12887795018329123</v>
      </c>
      <c r="G660" s="9">
        <v>-0.12887795018329123</v>
      </c>
      <c r="H660" s="9">
        <v>-0.31342441783450742</v>
      </c>
    </row>
    <row r="661" spans="1:8">
      <c r="A661">
        <v>49</v>
      </c>
      <c r="B661">
        <v>1</v>
      </c>
      <c r="C661">
        <v>1</v>
      </c>
      <c r="E661" s="9">
        <v>631</v>
      </c>
      <c r="F661" s="9">
        <v>0.23304266978411736</v>
      </c>
      <c r="G661" s="9">
        <v>-0.23304266978411736</v>
      </c>
      <c r="H661" s="9">
        <v>-0.5667475545956967</v>
      </c>
    </row>
    <row r="662" spans="1:8">
      <c r="A662">
        <v>57</v>
      </c>
      <c r="B662">
        <v>1</v>
      </c>
      <c r="C662">
        <v>0</v>
      </c>
      <c r="E662" s="9">
        <v>632</v>
      </c>
      <c r="F662" s="9">
        <v>0.30410692435756431</v>
      </c>
      <c r="G662" s="9">
        <v>-0.30410692435756431</v>
      </c>
      <c r="H662" s="9">
        <v>-0.73957209585235562</v>
      </c>
    </row>
    <row r="663" spans="1:8">
      <c r="A663">
        <v>55</v>
      </c>
      <c r="B663">
        <v>1</v>
      </c>
      <c r="C663">
        <v>0</v>
      </c>
      <c r="E663" s="9">
        <v>633</v>
      </c>
      <c r="F663" s="9">
        <v>0.23304266978411736</v>
      </c>
      <c r="G663" s="9">
        <v>0.76695733021588264</v>
      </c>
      <c r="H663" s="9">
        <v>1.865200015867309</v>
      </c>
    </row>
    <row r="664" spans="1:8">
      <c r="A664">
        <v>44</v>
      </c>
      <c r="B664">
        <v>0</v>
      </c>
      <c r="C664">
        <v>1</v>
      </c>
      <c r="E664" s="9">
        <v>634</v>
      </c>
      <c r="F664" s="9">
        <v>9.0914160637223407E-2</v>
      </c>
      <c r="G664" s="9">
        <v>-9.0914160637223407E-2</v>
      </c>
      <c r="H664" s="9">
        <v>-0.2210984720823789</v>
      </c>
    </row>
    <row r="665" spans="1:8">
      <c r="A665">
        <v>44</v>
      </c>
      <c r="B665">
        <v>1</v>
      </c>
      <c r="C665">
        <v>0</v>
      </c>
      <c r="E665" s="9">
        <v>635</v>
      </c>
      <c r="F665" s="9">
        <v>0.36628814710933044</v>
      </c>
      <c r="G665" s="9">
        <v>0.63371185289066956</v>
      </c>
      <c r="H665" s="9">
        <v>1.5411540010110736</v>
      </c>
    </row>
    <row r="666" spans="1:8">
      <c r="A666">
        <v>53</v>
      </c>
      <c r="B666">
        <v>0</v>
      </c>
      <c r="C666">
        <v>0</v>
      </c>
      <c r="E666" s="9">
        <v>636</v>
      </c>
      <c r="F666" s="9">
        <v>0.15309538338898948</v>
      </c>
      <c r="G666" s="9">
        <v>-0.15309538338898948</v>
      </c>
      <c r="H666" s="9">
        <v>-0.37231994568195537</v>
      </c>
    </row>
    <row r="667" spans="1:8">
      <c r="A667">
        <v>20</v>
      </c>
      <c r="B667">
        <v>1</v>
      </c>
      <c r="C667">
        <v>0</v>
      </c>
      <c r="E667" s="9">
        <v>637</v>
      </c>
      <c r="F667" s="9">
        <v>0.10222885471824861</v>
      </c>
      <c r="G667" s="9">
        <v>-0.10222885471824861</v>
      </c>
      <c r="H667" s="9">
        <v>-0.24861521486326027</v>
      </c>
    </row>
    <row r="668" spans="1:8">
      <c r="A668">
        <v>20</v>
      </c>
      <c r="B668">
        <v>0</v>
      </c>
      <c r="C668">
        <v>0</v>
      </c>
      <c r="E668" s="9">
        <v>638</v>
      </c>
      <c r="F668" s="9">
        <v>9.0914160637223407E-2</v>
      </c>
      <c r="G668" s="9">
        <v>-9.0914160637223407E-2</v>
      </c>
      <c r="H668" s="9">
        <v>-0.2210984720823789</v>
      </c>
    </row>
    <row r="669" spans="1:8">
      <c r="A669">
        <v>41</v>
      </c>
      <c r="B669">
        <v>0</v>
      </c>
      <c r="C669">
        <v>0</v>
      </c>
      <c r="E669" s="9">
        <v>639</v>
      </c>
      <c r="F669" s="9">
        <v>0.36628814710933044</v>
      </c>
      <c r="G669" s="9">
        <v>-0.36628814710933044</v>
      </c>
      <c r="H669" s="9">
        <v>-0.89079356945193222</v>
      </c>
    </row>
    <row r="670" spans="1:8">
      <c r="A670">
        <v>46</v>
      </c>
      <c r="B670">
        <v>0</v>
      </c>
      <c r="C670">
        <v>0</v>
      </c>
      <c r="E670" s="9">
        <v>640</v>
      </c>
      <c r="F670" s="9">
        <v>0.17086144703235123</v>
      </c>
      <c r="G670" s="9">
        <v>-0.17086144703235123</v>
      </c>
      <c r="H670" s="9">
        <v>-0.4155260809961201</v>
      </c>
    </row>
    <row r="671" spans="1:8">
      <c r="A671">
        <v>48</v>
      </c>
      <c r="B671">
        <v>0</v>
      </c>
      <c r="C671">
        <v>0</v>
      </c>
      <c r="E671" s="9">
        <v>641</v>
      </c>
      <c r="F671" s="9">
        <v>0.18217614111337649</v>
      </c>
      <c r="G671" s="9">
        <v>0.81782385888662357</v>
      </c>
      <c r="H671" s="9">
        <v>1.9889047466860041</v>
      </c>
    </row>
    <row r="672" spans="1:8">
      <c r="A672">
        <v>48</v>
      </c>
      <c r="B672">
        <v>0</v>
      </c>
      <c r="C672">
        <v>0</v>
      </c>
      <c r="E672" s="9">
        <v>642</v>
      </c>
      <c r="F672" s="9">
        <v>0.32430465026027044</v>
      </c>
      <c r="G672" s="9">
        <v>-0.32430465026027044</v>
      </c>
      <c r="H672" s="9">
        <v>-0.78869190629031949</v>
      </c>
    </row>
    <row r="673" spans="1:8">
      <c r="A673">
        <v>28</v>
      </c>
      <c r="B673">
        <v>1</v>
      </c>
      <c r="C673">
        <v>0</v>
      </c>
      <c r="E673" s="9">
        <v>643</v>
      </c>
      <c r="F673" s="9">
        <v>0.17974447885403211</v>
      </c>
      <c r="G673" s="9">
        <v>-0.17974447885403211</v>
      </c>
      <c r="H673" s="9">
        <v>-0.43712914865320246</v>
      </c>
    </row>
    <row r="674" spans="1:8">
      <c r="A674">
        <v>58</v>
      </c>
      <c r="B674">
        <v>0</v>
      </c>
      <c r="C674">
        <v>0</v>
      </c>
      <c r="E674" s="9">
        <v>644</v>
      </c>
      <c r="F674" s="9">
        <v>0.25324039568682344</v>
      </c>
      <c r="G674" s="9">
        <v>-0.25324039568682344</v>
      </c>
      <c r="H674" s="9">
        <v>-0.61586736503366046</v>
      </c>
    </row>
    <row r="675" spans="1:8">
      <c r="A675">
        <v>52</v>
      </c>
      <c r="B675">
        <v>0</v>
      </c>
      <c r="C675">
        <v>0</v>
      </c>
      <c r="E675" s="9">
        <v>645</v>
      </c>
      <c r="F675" s="9">
        <v>0.12887795018329123</v>
      </c>
      <c r="G675" s="9">
        <v>-0.12887795018329123</v>
      </c>
      <c r="H675" s="9">
        <v>-0.31342441783450742</v>
      </c>
    </row>
    <row r="676" spans="1:8">
      <c r="A676">
        <v>35</v>
      </c>
      <c r="B676">
        <v>0</v>
      </c>
      <c r="C676">
        <v>1</v>
      </c>
      <c r="E676" s="9">
        <v>646</v>
      </c>
      <c r="F676" s="9">
        <v>0.34852208346596869</v>
      </c>
      <c r="G676" s="9">
        <v>-0.34852208346596869</v>
      </c>
      <c r="H676" s="9">
        <v>-0.84758743413776749</v>
      </c>
    </row>
    <row r="677" spans="1:8">
      <c r="A677">
        <v>45</v>
      </c>
      <c r="B677">
        <v>1</v>
      </c>
      <c r="C677">
        <v>0</v>
      </c>
      <c r="E677" s="9">
        <v>647</v>
      </c>
      <c r="F677" s="9">
        <v>0.14421235156730861</v>
      </c>
      <c r="G677" s="9">
        <v>-0.14421235156730861</v>
      </c>
      <c r="H677" s="9">
        <v>-0.350716878024873</v>
      </c>
    </row>
    <row r="678" spans="1:8">
      <c r="A678">
        <v>26</v>
      </c>
      <c r="B678">
        <v>1</v>
      </c>
      <c r="C678">
        <v>1</v>
      </c>
      <c r="E678" s="9">
        <v>648</v>
      </c>
      <c r="F678" s="9">
        <v>0.22659130022178081</v>
      </c>
      <c r="G678" s="9">
        <v>-0.22659130022178081</v>
      </c>
      <c r="H678" s="9">
        <v>-0.55105816206241331</v>
      </c>
    </row>
    <row r="679" spans="1:8">
      <c r="A679">
        <v>27</v>
      </c>
      <c r="B679">
        <v>0</v>
      </c>
      <c r="C679">
        <v>1</v>
      </c>
      <c r="E679" s="9">
        <v>649</v>
      </c>
      <c r="F679" s="9">
        <v>0.17086144703235123</v>
      </c>
      <c r="G679" s="9">
        <v>-0.17086144703235123</v>
      </c>
      <c r="H679" s="9">
        <v>-0.4155260809961201</v>
      </c>
    </row>
    <row r="680" spans="1:8">
      <c r="A680">
        <v>39</v>
      </c>
      <c r="B680">
        <v>1</v>
      </c>
      <c r="C680">
        <v>0</v>
      </c>
      <c r="E680" s="9">
        <v>650</v>
      </c>
      <c r="F680" s="9">
        <v>0.18862751067571298</v>
      </c>
      <c r="G680" s="9">
        <v>-0.18862751067571298</v>
      </c>
      <c r="H680" s="9">
        <v>-0.45873221631028488</v>
      </c>
    </row>
    <row r="681" spans="1:8">
      <c r="A681">
        <v>27</v>
      </c>
      <c r="B681">
        <v>1</v>
      </c>
      <c r="C681">
        <v>0</v>
      </c>
      <c r="E681" s="9">
        <v>651</v>
      </c>
      <c r="F681" s="9">
        <v>0.29765555479522782</v>
      </c>
      <c r="G681" s="9">
        <v>-0.29765555479522782</v>
      </c>
      <c r="H681" s="9">
        <v>-0.72388270331907234</v>
      </c>
    </row>
    <row r="682" spans="1:8">
      <c r="A682">
        <v>53</v>
      </c>
      <c r="B682">
        <v>0</v>
      </c>
      <c r="C682">
        <v>0</v>
      </c>
      <c r="E682" s="9">
        <v>652</v>
      </c>
      <c r="F682" s="9">
        <v>0.15309538338898948</v>
      </c>
      <c r="G682" s="9">
        <v>-0.15309538338898948</v>
      </c>
      <c r="H682" s="9">
        <v>-0.37231994568195537</v>
      </c>
    </row>
    <row r="683" spans="1:8">
      <c r="A683">
        <v>46</v>
      </c>
      <c r="B683">
        <v>0</v>
      </c>
      <c r="C683">
        <v>0</v>
      </c>
      <c r="E683" s="9">
        <v>653</v>
      </c>
      <c r="F683" s="9">
        <v>9.0914160637223407E-2</v>
      </c>
      <c r="G683" s="9">
        <v>-9.0914160637223407E-2</v>
      </c>
      <c r="H683" s="9">
        <v>-0.2210984720823789</v>
      </c>
    </row>
    <row r="684" spans="1:8">
      <c r="A684">
        <v>29</v>
      </c>
      <c r="B684">
        <v>1</v>
      </c>
      <c r="C684">
        <v>0</v>
      </c>
      <c r="E684" s="9">
        <v>654</v>
      </c>
      <c r="F684" s="9">
        <v>0.19994220475673818</v>
      </c>
      <c r="G684" s="9">
        <v>-0.19994220475673818</v>
      </c>
      <c r="H684" s="9">
        <v>-0.48624895909116622</v>
      </c>
    </row>
    <row r="685" spans="1:8">
      <c r="A685">
        <v>24</v>
      </c>
      <c r="B685">
        <v>0</v>
      </c>
      <c r="C685">
        <v>0</v>
      </c>
      <c r="E685" s="9">
        <v>655</v>
      </c>
      <c r="F685" s="9">
        <v>0.18217614111337649</v>
      </c>
      <c r="G685" s="9">
        <v>-0.18217614111337649</v>
      </c>
      <c r="H685" s="9">
        <v>-0.44304282377700166</v>
      </c>
    </row>
    <row r="686" spans="1:8">
      <c r="A686">
        <v>50</v>
      </c>
      <c r="B686">
        <v>1</v>
      </c>
      <c r="C686">
        <v>0</v>
      </c>
      <c r="E686" s="9">
        <v>656</v>
      </c>
      <c r="F686" s="9">
        <v>0.11999491836161036</v>
      </c>
      <c r="G686" s="9">
        <v>-0.11999491836161036</v>
      </c>
      <c r="H686" s="9">
        <v>-0.291821350177425</v>
      </c>
    </row>
    <row r="687" spans="1:8">
      <c r="A687">
        <v>57</v>
      </c>
      <c r="B687">
        <v>0</v>
      </c>
      <c r="C687">
        <v>0</v>
      </c>
      <c r="E687" s="9">
        <v>657</v>
      </c>
      <c r="F687" s="9">
        <v>0.18862751067571298</v>
      </c>
      <c r="G687" s="9">
        <v>0.81137248932428707</v>
      </c>
      <c r="H687" s="9">
        <v>1.9732153541527209</v>
      </c>
    </row>
    <row r="688" spans="1:8">
      <c r="A688">
        <v>22</v>
      </c>
      <c r="B688">
        <v>0</v>
      </c>
      <c r="C688">
        <v>1</v>
      </c>
      <c r="E688" s="9">
        <v>658</v>
      </c>
      <c r="F688" s="9">
        <v>0.11756325610226598</v>
      </c>
      <c r="G688" s="9">
        <v>-0.11756325610226598</v>
      </c>
      <c r="H688" s="9">
        <v>-0.28590767505362585</v>
      </c>
    </row>
    <row r="689" spans="1:8">
      <c r="A689">
        <v>22</v>
      </c>
      <c r="B689">
        <v>1</v>
      </c>
      <c r="C689">
        <v>1</v>
      </c>
      <c r="E689" s="9">
        <v>659</v>
      </c>
      <c r="F689" s="9">
        <v>0.13532931974562773</v>
      </c>
      <c r="G689" s="9">
        <v>-0.13532931974562773</v>
      </c>
      <c r="H689" s="9">
        <v>-0.32911381036779064</v>
      </c>
    </row>
    <row r="690" spans="1:8">
      <c r="A690">
        <v>34</v>
      </c>
      <c r="B690">
        <v>0</v>
      </c>
      <c r="C690">
        <v>0</v>
      </c>
      <c r="E690" s="9">
        <v>660</v>
      </c>
      <c r="F690" s="9">
        <v>0.16441007747001474</v>
      </c>
      <c r="G690" s="9">
        <v>0.83558992252998521</v>
      </c>
      <c r="H690" s="9">
        <v>2.0321108820001688</v>
      </c>
    </row>
    <row r="691" spans="1:8">
      <c r="A691">
        <v>26</v>
      </c>
      <c r="B691">
        <v>0</v>
      </c>
      <c r="C691">
        <v>0</v>
      </c>
      <c r="E691" s="9">
        <v>661</v>
      </c>
      <c r="F691" s="9">
        <v>0.23304266978411736</v>
      </c>
      <c r="G691" s="9">
        <v>-0.23304266978411736</v>
      </c>
      <c r="H691" s="9">
        <v>-0.5667475545956967</v>
      </c>
    </row>
    <row r="692" spans="1:8">
      <c r="A692">
        <v>56</v>
      </c>
      <c r="B692">
        <v>0</v>
      </c>
      <c r="C692">
        <v>0</v>
      </c>
      <c r="E692" s="9">
        <v>662</v>
      </c>
      <c r="F692" s="9">
        <v>8.4462791074886856E-2</v>
      </c>
      <c r="G692" s="9">
        <v>-8.4462791074886856E-2</v>
      </c>
      <c r="H692" s="9">
        <v>-0.20540907954909554</v>
      </c>
    </row>
    <row r="693" spans="1:8">
      <c r="A693">
        <v>43</v>
      </c>
      <c r="B693">
        <v>0</v>
      </c>
      <c r="C693">
        <v>0</v>
      </c>
      <c r="E693" s="9">
        <v>663</v>
      </c>
      <c r="F693" s="9">
        <v>0.44623543350445827</v>
      </c>
      <c r="G693" s="9">
        <v>-0.44623543350445827</v>
      </c>
      <c r="H693" s="9">
        <v>-1.0852211783656733</v>
      </c>
    </row>
    <row r="694" spans="1:8">
      <c r="A694">
        <v>48</v>
      </c>
      <c r="B694">
        <v>0</v>
      </c>
      <c r="C694">
        <v>0</v>
      </c>
      <c r="E694" s="9">
        <v>664</v>
      </c>
      <c r="F694" s="9">
        <v>0.37760284119035564</v>
      </c>
      <c r="G694" s="9">
        <v>-0.37760284119035564</v>
      </c>
      <c r="H694" s="9">
        <v>-0.91831031223281356</v>
      </c>
    </row>
    <row r="695" spans="1:8">
      <c r="A695">
        <v>25</v>
      </c>
      <c r="B695">
        <v>0</v>
      </c>
      <c r="C695">
        <v>0</v>
      </c>
      <c r="E695" s="9">
        <v>665</v>
      </c>
      <c r="F695" s="9">
        <v>0.19105917293505736</v>
      </c>
      <c r="G695" s="9">
        <v>-0.19105917293505736</v>
      </c>
      <c r="H695" s="9">
        <v>-0.46464589143408402</v>
      </c>
    </row>
    <row r="696" spans="1:8">
      <c r="A696">
        <v>27</v>
      </c>
      <c r="B696">
        <v>1</v>
      </c>
      <c r="C696">
        <v>0</v>
      </c>
      <c r="E696" s="9">
        <v>666</v>
      </c>
      <c r="F696" s="9">
        <v>0.14664401382665299</v>
      </c>
      <c r="G696" s="9">
        <v>-0.14664401382665299</v>
      </c>
      <c r="H696" s="9">
        <v>-0.35663055314867215</v>
      </c>
    </row>
    <row r="697" spans="1:8">
      <c r="A697">
        <v>51</v>
      </c>
      <c r="B697">
        <v>0</v>
      </c>
      <c r="C697">
        <v>0</v>
      </c>
      <c r="E697" s="9">
        <v>667</v>
      </c>
      <c r="F697" s="9">
        <v>0.12887795018329123</v>
      </c>
      <c r="G697" s="9">
        <v>-0.12887795018329123</v>
      </c>
      <c r="H697" s="9">
        <v>-0.31342441783450742</v>
      </c>
    </row>
    <row r="698" spans="1:8">
      <c r="A698">
        <v>57</v>
      </c>
      <c r="B698">
        <v>0</v>
      </c>
      <c r="C698">
        <v>0</v>
      </c>
      <c r="E698" s="9">
        <v>668</v>
      </c>
      <c r="F698" s="9">
        <v>0.12887795018329123</v>
      </c>
      <c r="G698" s="9">
        <v>-0.12887795018329123</v>
      </c>
      <c r="H698" s="9">
        <v>-0.31342441783450742</v>
      </c>
    </row>
    <row r="699" spans="1:8">
      <c r="A699">
        <v>48</v>
      </c>
      <c r="B699">
        <v>1</v>
      </c>
      <c r="C699">
        <v>1</v>
      </c>
      <c r="E699" s="9">
        <v>669</v>
      </c>
      <c r="F699" s="9">
        <v>0.37517117893101132</v>
      </c>
      <c r="G699" s="9">
        <v>-0.37517117893101132</v>
      </c>
      <c r="H699" s="9">
        <v>-0.91239663710901453</v>
      </c>
    </row>
    <row r="700" spans="1:8">
      <c r="A700">
        <v>49</v>
      </c>
      <c r="B700">
        <v>0</v>
      </c>
      <c r="C700">
        <v>0</v>
      </c>
      <c r="E700" s="9">
        <v>670</v>
      </c>
      <c r="F700" s="9">
        <v>4.0047631966482533E-2</v>
      </c>
      <c r="G700" s="9">
        <v>-4.0047631966482533E-2</v>
      </c>
      <c r="H700" s="9">
        <v>-9.7393741263683803E-2</v>
      </c>
    </row>
    <row r="701" spans="1:8">
      <c r="A701">
        <v>38</v>
      </c>
      <c r="B701">
        <v>0</v>
      </c>
      <c r="C701">
        <v>0</v>
      </c>
      <c r="E701" s="9">
        <v>671</v>
      </c>
      <c r="F701" s="9">
        <v>9.3345822896567732E-2</v>
      </c>
      <c r="G701" s="9">
        <v>-9.3345822896567732E-2</v>
      </c>
      <c r="H701" s="9">
        <v>-0.22701214720617791</v>
      </c>
    </row>
    <row r="702" spans="1:8">
      <c r="A702">
        <v>37</v>
      </c>
      <c r="B702">
        <v>1</v>
      </c>
      <c r="C702">
        <v>0</v>
      </c>
      <c r="E702" s="9">
        <v>672</v>
      </c>
      <c r="F702" s="9">
        <v>0.24435736386514256</v>
      </c>
      <c r="G702" s="9">
        <v>0.75564263613485738</v>
      </c>
      <c r="H702" s="9">
        <v>1.8376832730864274</v>
      </c>
    </row>
    <row r="703" spans="1:8">
      <c r="A703">
        <v>20</v>
      </c>
      <c r="B703">
        <v>1</v>
      </c>
      <c r="C703">
        <v>1</v>
      </c>
      <c r="E703" s="9">
        <v>673</v>
      </c>
      <c r="F703" s="9">
        <v>0.22415963796243649</v>
      </c>
      <c r="G703" s="9">
        <v>-0.22415963796243649</v>
      </c>
      <c r="H703" s="9">
        <v>-0.54514448693861439</v>
      </c>
    </row>
    <row r="704" spans="1:8">
      <c r="A704">
        <v>57</v>
      </c>
      <c r="B704">
        <v>1</v>
      </c>
      <c r="C704">
        <v>0</v>
      </c>
      <c r="E704" s="9">
        <v>674</v>
      </c>
      <c r="F704" s="9">
        <v>0.39293724257437307</v>
      </c>
      <c r="G704" s="9">
        <v>0.60706275742562688</v>
      </c>
      <c r="H704" s="9">
        <v>1.4763447980398263</v>
      </c>
    </row>
    <row r="705" spans="1:8">
      <c r="A705">
        <v>26</v>
      </c>
      <c r="B705">
        <v>0</v>
      </c>
      <c r="C705">
        <v>1</v>
      </c>
      <c r="E705" s="9">
        <v>675</v>
      </c>
      <c r="F705" s="9">
        <v>0.31542161843858951</v>
      </c>
      <c r="G705" s="9">
        <v>0.68457838156141049</v>
      </c>
      <c r="H705" s="9">
        <v>1.6648587318297687</v>
      </c>
    </row>
    <row r="706" spans="1:8">
      <c r="A706">
        <v>32</v>
      </c>
      <c r="B706">
        <v>0</v>
      </c>
      <c r="C706">
        <v>0</v>
      </c>
      <c r="E706" s="9">
        <v>676</v>
      </c>
      <c r="F706" s="9">
        <v>0.27745782889252169</v>
      </c>
      <c r="G706" s="9">
        <v>-0.27745782889252169</v>
      </c>
      <c r="H706" s="9">
        <v>-0.67476289288110847</v>
      </c>
    </row>
    <row r="707" spans="1:8">
      <c r="A707">
        <v>40</v>
      </c>
      <c r="B707">
        <v>0</v>
      </c>
      <c r="C707">
        <v>0</v>
      </c>
      <c r="E707" s="9">
        <v>677</v>
      </c>
      <c r="F707" s="9">
        <v>0.38405421075269214</v>
      </c>
      <c r="G707" s="9">
        <v>-0.38405421075269214</v>
      </c>
      <c r="H707" s="9">
        <v>-0.93399970476609684</v>
      </c>
    </row>
    <row r="708" spans="1:8">
      <c r="A708">
        <v>27</v>
      </c>
      <c r="B708">
        <v>1</v>
      </c>
      <c r="C708">
        <v>0</v>
      </c>
      <c r="E708" s="9">
        <v>678</v>
      </c>
      <c r="F708" s="9">
        <v>8.4462791074886856E-2</v>
      </c>
      <c r="G708" s="9">
        <v>-8.4462791074886856E-2</v>
      </c>
      <c r="H708" s="9">
        <v>-0.20540907954909554</v>
      </c>
    </row>
    <row r="709" spans="1:8">
      <c r="A709">
        <v>46</v>
      </c>
      <c r="B709">
        <v>0</v>
      </c>
      <c r="C709">
        <v>0</v>
      </c>
      <c r="E709" s="9">
        <v>679</v>
      </c>
      <c r="F709" s="9">
        <v>0.14664401382665299</v>
      </c>
      <c r="G709" s="9">
        <v>-0.14664401382665299</v>
      </c>
      <c r="H709" s="9">
        <v>-0.35663055314867215</v>
      </c>
    </row>
    <row r="710" spans="1:8">
      <c r="A710">
        <v>38</v>
      </c>
      <c r="B710">
        <v>1</v>
      </c>
      <c r="C710">
        <v>0</v>
      </c>
      <c r="E710" s="9">
        <v>680</v>
      </c>
      <c r="F710" s="9">
        <v>0.36628814710933044</v>
      </c>
      <c r="G710" s="9">
        <v>-0.36628814710933044</v>
      </c>
      <c r="H710" s="9">
        <v>-0.89079356945193222</v>
      </c>
    </row>
    <row r="711" spans="1:8">
      <c r="A711">
        <v>43</v>
      </c>
      <c r="B711">
        <v>1</v>
      </c>
      <c r="C711">
        <v>0</v>
      </c>
      <c r="E711" s="9">
        <v>681</v>
      </c>
      <c r="F711" s="9">
        <v>0.3420707139036322</v>
      </c>
      <c r="G711" s="9">
        <v>-0.3420707139036322</v>
      </c>
      <c r="H711" s="9">
        <v>-0.83189804160448422</v>
      </c>
    </row>
    <row r="712" spans="1:8">
      <c r="A712">
        <v>28</v>
      </c>
      <c r="B712">
        <v>0</v>
      </c>
      <c r="C712">
        <v>0</v>
      </c>
      <c r="E712" s="9">
        <v>682</v>
      </c>
      <c r="F712" s="9">
        <v>0.17974447885403211</v>
      </c>
      <c r="G712" s="9">
        <v>-0.17974447885403211</v>
      </c>
      <c r="H712" s="9">
        <v>-0.43712914865320246</v>
      </c>
    </row>
    <row r="713" spans="1:8">
      <c r="A713">
        <v>27</v>
      </c>
      <c r="B713">
        <v>0</v>
      </c>
      <c r="C713">
        <v>1</v>
      </c>
      <c r="E713" s="9">
        <v>683</v>
      </c>
      <c r="F713" s="9">
        <v>4.8930663788163353E-2</v>
      </c>
      <c r="G713" s="9">
        <v>-4.8930663788163353E-2</v>
      </c>
      <c r="H713" s="9">
        <v>-0.11899680892076604</v>
      </c>
    </row>
    <row r="714" spans="1:8">
      <c r="A714">
        <v>37</v>
      </c>
      <c r="B714">
        <v>0</v>
      </c>
      <c r="C714">
        <v>0</v>
      </c>
      <c r="E714" s="9">
        <v>684</v>
      </c>
      <c r="F714" s="9">
        <v>0.35983677754699395</v>
      </c>
      <c r="G714" s="9">
        <v>0.64016322245300605</v>
      </c>
      <c r="H714" s="9">
        <v>1.5568433935443566</v>
      </c>
    </row>
    <row r="715" spans="1:8">
      <c r="A715">
        <v>40</v>
      </c>
      <c r="B715">
        <v>1</v>
      </c>
      <c r="C715">
        <v>0</v>
      </c>
      <c r="E715" s="9">
        <v>685</v>
      </c>
      <c r="F715" s="9">
        <v>0.42846936986109657</v>
      </c>
      <c r="G715" s="9">
        <v>0.57153063013890337</v>
      </c>
      <c r="H715" s="9">
        <v>1.3899325274114966</v>
      </c>
    </row>
    <row r="716" spans="1:8">
      <c r="A716">
        <v>20</v>
      </c>
      <c r="B716">
        <v>0</v>
      </c>
      <c r="C716">
        <v>0</v>
      </c>
      <c r="E716" s="9">
        <v>686</v>
      </c>
      <c r="F716" s="9">
        <v>0.25324039568682344</v>
      </c>
      <c r="G716" s="9">
        <v>-0.25324039568682344</v>
      </c>
      <c r="H716" s="9">
        <v>-0.61586736503366046</v>
      </c>
    </row>
    <row r="717" spans="1:8">
      <c r="A717">
        <v>45</v>
      </c>
      <c r="B717">
        <v>0</v>
      </c>
      <c r="C717">
        <v>0</v>
      </c>
      <c r="E717" s="9">
        <v>687</v>
      </c>
      <c r="F717" s="9">
        <v>0.32430465026027044</v>
      </c>
      <c r="G717" s="9">
        <v>-0.32430465026027044</v>
      </c>
      <c r="H717" s="9">
        <v>-0.78869190629031949</v>
      </c>
    </row>
    <row r="718" spans="1:8">
      <c r="A718">
        <v>49</v>
      </c>
      <c r="B718">
        <v>0</v>
      </c>
      <c r="C718">
        <v>0</v>
      </c>
      <c r="E718" s="9">
        <v>688</v>
      </c>
      <c r="F718" s="9">
        <v>5.7813695609844284E-2</v>
      </c>
      <c r="G718" s="9">
        <v>-5.7813695609844284E-2</v>
      </c>
      <c r="H718" s="9">
        <v>-0.14059987657784856</v>
      </c>
    </row>
    <row r="719" spans="1:8">
      <c r="A719">
        <v>38</v>
      </c>
      <c r="B719">
        <v>0</v>
      </c>
      <c r="C719">
        <v>0</v>
      </c>
      <c r="E719" s="9">
        <v>689</v>
      </c>
      <c r="F719" s="9">
        <v>0.17329310929169561</v>
      </c>
      <c r="G719" s="9">
        <v>-0.17329310929169561</v>
      </c>
      <c r="H719" s="9">
        <v>-0.42143975611991924</v>
      </c>
    </row>
    <row r="720" spans="1:8">
      <c r="A720">
        <v>20</v>
      </c>
      <c r="B720">
        <v>0</v>
      </c>
      <c r="C720">
        <v>1</v>
      </c>
      <c r="E720" s="9">
        <v>690</v>
      </c>
      <c r="F720" s="9">
        <v>0.12887795018329123</v>
      </c>
      <c r="G720" s="9">
        <v>-0.12887795018329123</v>
      </c>
      <c r="H720" s="9">
        <v>-0.31342441783450742</v>
      </c>
    </row>
    <row r="721" spans="1:8">
      <c r="A721">
        <v>44</v>
      </c>
      <c r="B721">
        <v>1</v>
      </c>
      <c r="C721">
        <v>0</v>
      </c>
      <c r="E721" s="9">
        <v>691</v>
      </c>
      <c r="F721" s="9">
        <v>0.33318768208195126</v>
      </c>
      <c r="G721" s="9">
        <v>-0.33318768208195126</v>
      </c>
      <c r="H721" s="9">
        <v>-0.81029497394740169</v>
      </c>
    </row>
    <row r="722" spans="1:8">
      <c r="A722">
        <v>23</v>
      </c>
      <c r="B722">
        <v>1</v>
      </c>
      <c r="C722">
        <v>1</v>
      </c>
      <c r="E722" s="9">
        <v>692</v>
      </c>
      <c r="F722" s="9">
        <v>0.38405421075269214</v>
      </c>
      <c r="G722" s="9">
        <v>-0.38405421075269214</v>
      </c>
      <c r="H722" s="9">
        <v>-0.93399970476609684</v>
      </c>
    </row>
    <row r="723" spans="1:8">
      <c r="A723">
        <v>54</v>
      </c>
      <c r="B723">
        <v>1</v>
      </c>
      <c r="C723">
        <v>0</v>
      </c>
      <c r="E723" s="9">
        <v>693</v>
      </c>
      <c r="F723" s="9">
        <v>0.10222885471824861</v>
      </c>
      <c r="G723" s="9">
        <v>-0.10222885471824861</v>
      </c>
      <c r="H723" s="9">
        <v>-0.24861521486326027</v>
      </c>
    </row>
    <row r="724" spans="1:8">
      <c r="A724">
        <v>29</v>
      </c>
      <c r="B724">
        <v>0</v>
      </c>
      <c r="C724">
        <v>0</v>
      </c>
      <c r="E724" s="9">
        <v>694</v>
      </c>
      <c r="F724" s="9">
        <v>4.8930663788163353E-2</v>
      </c>
      <c r="G724" s="9">
        <v>-4.8930663788163353E-2</v>
      </c>
      <c r="H724" s="9">
        <v>-0.11899680892076604</v>
      </c>
    </row>
    <row r="725" spans="1:8">
      <c r="A725">
        <v>30</v>
      </c>
      <c r="B725">
        <v>1</v>
      </c>
      <c r="C725">
        <v>0</v>
      </c>
      <c r="E725" s="9">
        <v>695</v>
      </c>
      <c r="F725" s="9">
        <v>0.19751054249739386</v>
      </c>
      <c r="G725" s="9">
        <v>0.80248945750260614</v>
      </c>
      <c r="H725" s="9">
        <v>1.9516122864956384</v>
      </c>
    </row>
    <row r="726" spans="1:8">
      <c r="A726">
        <v>38</v>
      </c>
      <c r="B726">
        <v>1</v>
      </c>
      <c r="C726">
        <v>1</v>
      </c>
      <c r="E726" s="9">
        <v>696</v>
      </c>
      <c r="F726" s="9">
        <v>0.11999491836161036</v>
      </c>
      <c r="G726" s="9">
        <v>-0.11999491836161036</v>
      </c>
      <c r="H726" s="9">
        <v>-0.291821350177425</v>
      </c>
    </row>
    <row r="727" spans="1:8">
      <c r="A727">
        <v>26</v>
      </c>
      <c r="B727">
        <v>0</v>
      </c>
      <c r="C727">
        <v>0</v>
      </c>
      <c r="E727" s="9">
        <v>697</v>
      </c>
      <c r="F727" s="9">
        <v>0.21770826840009994</v>
      </c>
      <c r="G727" s="9">
        <v>-0.21770826840009994</v>
      </c>
      <c r="H727" s="9">
        <v>-0.52945509440533101</v>
      </c>
    </row>
    <row r="728" spans="1:8">
      <c r="A728">
        <v>34</v>
      </c>
      <c r="B728">
        <v>1</v>
      </c>
      <c r="C728">
        <v>1</v>
      </c>
      <c r="E728" s="9">
        <v>698</v>
      </c>
      <c r="F728" s="9">
        <v>0.29522389253588344</v>
      </c>
      <c r="G728" s="9">
        <v>-0.29522389253588344</v>
      </c>
      <c r="H728" s="9">
        <v>-0.7179690281952732</v>
      </c>
    </row>
    <row r="729" spans="1:8">
      <c r="A729">
        <v>28</v>
      </c>
      <c r="B729">
        <v>1</v>
      </c>
      <c r="C729">
        <v>1</v>
      </c>
      <c r="E729" s="9">
        <v>699</v>
      </c>
      <c r="F729" s="9">
        <v>0.44623543350445827</v>
      </c>
      <c r="G729" s="9">
        <v>0.55376456649554173</v>
      </c>
      <c r="H729" s="9">
        <v>1.3467263920973322</v>
      </c>
    </row>
    <row r="730" spans="1:8">
      <c r="A730">
        <v>60</v>
      </c>
      <c r="B730">
        <v>0</v>
      </c>
      <c r="C730">
        <v>0</v>
      </c>
      <c r="E730" s="9">
        <v>700</v>
      </c>
      <c r="F730" s="9">
        <v>0.11756325610226598</v>
      </c>
      <c r="G730" s="9">
        <v>-0.11756325610226598</v>
      </c>
      <c r="H730" s="9">
        <v>-0.28590767505362585</v>
      </c>
    </row>
    <row r="731" spans="1:8">
      <c r="A731">
        <v>55</v>
      </c>
      <c r="B731">
        <v>0</v>
      </c>
      <c r="C731">
        <v>0</v>
      </c>
      <c r="E731" s="9">
        <v>701</v>
      </c>
      <c r="F731" s="9">
        <v>0.32430465026027044</v>
      </c>
      <c r="G731" s="9">
        <v>0.67569534973972956</v>
      </c>
      <c r="H731" s="9">
        <v>1.6432556641726863</v>
      </c>
    </row>
    <row r="732" spans="1:8">
      <c r="A732">
        <v>37</v>
      </c>
      <c r="B732">
        <v>1</v>
      </c>
      <c r="C732">
        <v>0</v>
      </c>
      <c r="E732" s="9">
        <v>702</v>
      </c>
      <c r="F732" s="9">
        <v>0.27100645933018519</v>
      </c>
      <c r="G732" s="9">
        <v>-0.27100645933018519</v>
      </c>
      <c r="H732" s="9">
        <v>-0.65907350034782519</v>
      </c>
    </row>
    <row r="733" spans="1:8">
      <c r="A733">
        <v>48</v>
      </c>
      <c r="B733">
        <v>1</v>
      </c>
      <c r="C733">
        <v>0</v>
      </c>
      <c r="E733" s="9">
        <v>703</v>
      </c>
      <c r="F733" s="9">
        <v>0.19994220475673818</v>
      </c>
      <c r="G733" s="9">
        <v>-0.19994220475673818</v>
      </c>
      <c r="H733" s="9">
        <v>-0.48624895909116622</v>
      </c>
    </row>
    <row r="734" spans="1:8">
      <c r="A734">
        <v>21</v>
      </c>
      <c r="B734">
        <v>1</v>
      </c>
      <c r="C734">
        <v>1</v>
      </c>
      <c r="E734" s="9">
        <v>704</v>
      </c>
      <c r="F734" s="9">
        <v>0.38405421075269214</v>
      </c>
      <c r="G734" s="9">
        <v>-0.38405421075269214</v>
      </c>
      <c r="H734" s="9">
        <v>-0.93399970476609684</v>
      </c>
    </row>
    <row r="735" spans="1:8">
      <c r="A735">
        <v>21</v>
      </c>
      <c r="B735">
        <v>0</v>
      </c>
      <c r="C735">
        <v>1</v>
      </c>
      <c r="E735" s="9">
        <v>705</v>
      </c>
      <c r="F735" s="9">
        <v>0.14664401382665299</v>
      </c>
      <c r="G735" s="9">
        <v>-0.14664401382665299</v>
      </c>
      <c r="H735" s="9">
        <v>-0.35663055314867215</v>
      </c>
    </row>
    <row r="736" spans="1:8">
      <c r="A736">
        <v>41</v>
      </c>
      <c r="B736">
        <v>1</v>
      </c>
      <c r="C736">
        <v>0</v>
      </c>
      <c r="E736" s="9">
        <v>706</v>
      </c>
      <c r="F736" s="9">
        <v>0.28634086071420256</v>
      </c>
      <c r="G736" s="9">
        <v>-0.28634086071420256</v>
      </c>
      <c r="H736" s="9">
        <v>-0.69636596053819078</v>
      </c>
    </row>
    <row r="737" spans="1:8">
      <c r="A737">
        <v>30</v>
      </c>
      <c r="B737">
        <v>1</v>
      </c>
      <c r="C737">
        <v>0</v>
      </c>
      <c r="E737" s="9">
        <v>707</v>
      </c>
      <c r="F737" s="9">
        <v>0.24192570160579824</v>
      </c>
      <c r="G737" s="9">
        <v>-0.24192570160579824</v>
      </c>
      <c r="H737" s="9">
        <v>-0.58835062225277912</v>
      </c>
    </row>
    <row r="738" spans="1:8">
      <c r="A738">
        <v>56</v>
      </c>
      <c r="B738">
        <v>0</v>
      </c>
      <c r="C738">
        <v>1</v>
      </c>
      <c r="E738" s="9">
        <v>708</v>
      </c>
      <c r="F738" s="9">
        <v>0.30653858661690869</v>
      </c>
      <c r="G738" s="9">
        <v>-0.30653858661690869</v>
      </c>
      <c r="H738" s="9">
        <v>-0.74548577097615476</v>
      </c>
    </row>
    <row r="739" spans="1:8">
      <c r="A739">
        <v>41</v>
      </c>
      <c r="B739">
        <v>1</v>
      </c>
      <c r="C739">
        <v>0</v>
      </c>
      <c r="E739" s="9">
        <v>709</v>
      </c>
      <c r="F739" s="9">
        <v>0.31542161843858951</v>
      </c>
      <c r="G739" s="9">
        <v>0.68457838156141049</v>
      </c>
      <c r="H739" s="9">
        <v>1.6648587318297687</v>
      </c>
    </row>
    <row r="740" spans="1:8">
      <c r="A740">
        <v>21</v>
      </c>
      <c r="B740">
        <v>1</v>
      </c>
      <c r="C740">
        <v>1</v>
      </c>
      <c r="E740" s="9">
        <v>710</v>
      </c>
      <c r="F740" s="9">
        <v>0.22659130022178081</v>
      </c>
      <c r="G740" s="9">
        <v>-0.22659130022178081</v>
      </c>
      <c r="H740" s="9">
        <v>-0.55105816206241331</v>
      </c>
    </row>
    <row r="741" spans="1:8">
      <c r="A741">
        <v>46</v>
      </c>
      <c r="B741">
        <v>1</v>
      </c>
      <c r="C741">
        <v>0</v>
      </c>
      <c r="E741" s="9">
        <v>711</v>
      </c>
      <c r="F741" s="9">
        <v>0.26857479707084081</v>
      </c>
      <c r="G741" s="9">
        <v>-0.26857479707084081</v>
      </c>
      <c r="H741" s="9">
        <v>-0.65315982522402605</v>
      </c>
    </row>
    <row r="742" spans="1:8">
      <c r="A742">
        <v>56</v>
      </c>
      <c r="B742">
        <v>0</v>
      </c>
      <c r="C742">
        <v>0</v>
      </c>
      <c r="E742" s="9">
        <v>712</v>
      </c>
      <c r="F742" s="9">
        <v>0.37760284119035564</v>
      </c>
      <c r="G742" s="9">
        <v>-0.37760284119035564</v>
      </c>
      <c r="H742" s="9">
        <v>-0.91831031223281356</v>
      </c>
    </row>
    <row r="743" spans="1:8">
      <c r="A743">
        <v>37</v>
      </c>
      <c r="B743">
        <v>0</v>
      </c>
      <c r="C743">
        <v>0</v>
      </c>
      <c r="E743" s="9">
        <v>713</v>
      </c>
      <c r="F743" s="9">
        <v>0.15552704564833386</v>
      </c>
      <c r="G743" s="9">
        <v>-0.15552704564833386</v>
      </c>
      <c r="H743" s="9">
        <v>-0.37823362080575451</v>
      </c>
    </row>
    <row r="744" spans="1:8">
      <c r="A744">
        <v>21</v>
      </c>
      <c r="B744">
        <v>1</v>
      </c>
      <c r="C744">
        <v>0</v>
      </c>
      <c r="E744" s="9">
        <v>714</v>
      </c>
      <c r="F744" s="9">
        <v>0.11999491836161036</v>
      </c>
      <c r="G744" s="9">
        <v>-0.11999491836161036</v>
      </c>
      <c r="H744" s="9">
        <v>-0.291821350177425</v>
      </c>
    </row>
    <row r="745" spans="1:8">
      <c r="A745">
        <v>59</v>
      </c>
      <c r="B745">
        <v>1</v>
      </c>
      <c r="C745">
        <v>0</v>
      </c>
      <c r="E745" s="9">
        <v>715</v>
      </c>
      <c r="F745" s="9">
        <v>0.21770826840009994</v>
      </c>
      <c r="G745" s="9">
        <v>-0.21770826840009994</v>
      </c>
      <c r="H745" s="9">
        <v>-0.52945509440533101</v>
      </c>
    </row>
    <row r="746" spans="1:8">
      <c r="A746">
        <v>54</v>
      </c>
      <c r="B746">
        <v>0</v>
      </c>
      <c r="C746">
        <v>0</v>
      </c>
      <c r="E746" s="9">
        <v>716</v>
      </c>
      <c r="F746" s="9">
        <v>0.37760284119035564</v>
      </c>
      <c r="G746" s="9">
        <v>0.62239715880964441</v>
      </c>
      <c r="H746" s="9">
        <v>1.5136372582301922</v>
      </c>
    </row>
    <row r="747" spans="1:8">
      <c r="A747">
        <v>48</v>
      </c>
      <c r="B747">
        <v>1</v>
      </c>
      <c r="C747">
        <v>0</v>
      </c>
      <c r="E747" s="9">
        <v>717</v>
      </c>
      <c r="F747" s="9">
        <v>0.23304266978411736</v>
      </c>
      <c r="G747" s="9">
        <v>-0.23304266978411736</v>
      </c>
      <c r="H747" s="9">
        <v>-0.5667475545956967</v>
      </c>
    </row>
    <row r="748" spans="1:8">
      <c r="A748">
        <v>48</v>
      </c>
      <c r="B748">
        <v>0</v>
      </c>
      <c r="C748">
        <v>0</v>
      </c>
      <c r="E748" s="9">
        <v>718</v>
      </c>
      <c r="F748" s="9">
        <v>0.41958633803941564</v>
      </c>
      <c r="G748" s="9">
        <v>0.58041366196058441</v>
      </c>
      <c r="H748" s="9">
        <v>1.4115355950685795</v>
      </c>
    </row>
    <row r="749" spans="1:8">
      <c r="A749">
        <v>31</v>
      </c>
      <c r="B749">
        <v>1</v>
      </c>
      <c r="C749">
        <v>0</v>
      </c>
      <c r="E749" s="9">
        <v>719</v>
      </c>
      <c r="F749" s="9">
        <v>0.14421235156730861</v>
      </c>
      <c r="G749" s="9">
        <v>-0.14421235156730861</v>
      </c>
      <c r="H749" s="9">
        <v>-0.350716878024873</v>
      </c>
    </row>
    <row r="750" spans="1:8">
      <c r="A750">
        <v>38</v>
      </c>
      <c r="B750">
        <v>0</v>
      </c>
      <c r="C750">
        <v>0</v>
      </c>
      <c r="E750" s="9">
        <v>720</v>
      </c>
      <c r="F750" s="9">
        <v>0.29765555479522782</v>
      </c>
      <c r="G750" s="9">
        <v>-0.29765555479522782</v>
      </c>
      <c r="H750" s="9">
        <v>-0.72388270331907234</v>
      </c>
    </row>
    <row r="751" spans="1:8">
      <c r="A751">
        <v>29</v>
      </c>
      <c r="B751">
        <v>1</v>
      </c>
      <c r="C751">
        <v>1</v>
      </c>
      <c r="E751" s="9">
        <v>721</v>
      </c>
      <c r="F751" s="9">
        <v>0.35740511528764957</v>
      </c>
      <c r="G751" s="9">
        <v>-0.35740511528764957</v>
      </c>
      <c r="H751" s="9">
        <v>-0.8691905017948498</v>
      </c>
    </row>
    <row r="752" spans="1:8">
      <c r="A752">
        <v>24</v>
      </c>
      <c r="B752">
        <v>0</v>
      </c>
      <c r="C752">
        <v>0</v>
      </c>
      <c r="E752" s="9">
        <v>722</v>
      </c>
      <c r="F752" s="9">
        <v>0.28634086071420256</v>
      </c>
      <c r="G752" s="9">
        <v>0.71365913928579738</v>
      </c>
      <c r="H752" s="9">
        <v>1.7355816099248147</v>
      </c>
    </row>
    <row r="753" spans="1:8">
      <c r="A753">
        <v>28</v>
      </c>
      <c r="B753">
        <v>0</v>
      </c>
      <c r="C753">
        <v>1</v>
      </c>
      <c r="E753" s="9">
        <v>723</v>
      </c>
      <c r="F753" s="9">
        <v>0.32430465026027044</v>
      </c>
      <c r="G753" s="9">
        <v>-0.32430465026027044</v>
      </c>
      <c r="H753" s="9">
        <v>-0.78869190629031949</v>
      </c>
    </row>
    <row r="754" spans="1:8">
      <c r="A754">
        <v>27</v>
      </c>
      <c r="B754">
        <v>0</v>
      </c>
      <c r="C754">
        <v>0</v>
      </c>
      <c r="E754" s="9">
        <v>724</v>
      </c>
      <c r="F754" s="9">
        <v>0.32187298800092606</v>
      </c>
      <c r="G754" s="9">
        <v>0.67812701199907388</v>
      </c>
      <c r="H754" s="9">
        <v>1.6491693392964852</v>
      </c>
    </row>
    <row r="755" spans="1:8">
      <c r="A755">
        <v>53</v>
      </c>
      <c r="B755">
        <v>1</v>
      </c>
      <c r="C755">
        <v>0</v>
      </c>
      <c r="E755" s="9">
        <v>725</v>
      </c>
      <c r="F755" s="9">
        <v>0.37517117893101132</v>
      </c>
      <c r="G755" s="9">
        <v>0.62482882106898874</v>
      </c>
      <c r="H755" s="9">
        <v>1.5195509333539912</v>
      </c>
    </row>
    <row r="756" spans="1:8">
      <c r="A756">
        <v>29</v>
      </c>
      <c r="B756">
        <v>0</v>
      </c>
      <c r="C756">
        <v>0</v>
      </c>
      <c r="E756" s="9">
        <v>726</v>
      </c>
      <c r="F756" s="9">
        <v>2.2281568323120782E-2</v>
      </c>
      <c r="G756" s="9">
        <v>-2.2281568323120782E-2</v>
      </c>
      <c r="H756" s="9">
        <v>-5.4187605949519053E-2</v>
      </c>
    </row>
    <row r="757" spans="1:8">
      <c r="A757">
        <v>40</v>
      </c>
      <c r="B757">
        <v>0</v>
      </c>
      <c r="C757">
        <v>1</v>
      </c>
      <c r="E757" s="9">
        <v>727</v>
      </c>
      <c r="F757" s="9">
        <v>6.6696727431525105E-2</v>
      </c>
      <c r="G757" s="9">
        <v>-6.6696727431525105E-2</v>
      </c>
      <c r="H757" s="9">
        <v>-0.16220294423493078</v>
      </c>
    </row>
    <row r="758" spans="1:8">
      <c r="A758">
        <v>33</v>
      </c>
      <c r="B758">
        <v>0</v>
      </c>
      <c r="C758">
        <v>0</v>
      </c>
      <c r="E758" s="9">
        <v>728</v>
      </c>
      <c r="F758" s="9">
        <v>0.29522389253588344</v>
      </c>
      <c r="G758" s="9">
        <v>-0.29522389253588344</v>
      </c>
      <c r="H758" s="9">
        <v>-0.7179690281952732</v>
      </c>
    </row>
    <row r="759" spans="1:8">
      <c r="A759">
        <v>25</v>
      </c>
      <c r="B759">
        <v>1</v>
      </c>
      <c r="C759">
        <v>0</v>
      </c>
      <c r="E759" s="9">
        <v>729</v>
      </c>
      <c r="F759" s="9">
        <v>0.19751054249739386</v>
      </c>
      <c r="G759" s="9">
        <v>-0.19751054249739386</v>
      </c>
      <c r="H759" s="9">
        <v>-0.48033528396736724</v>
      </c>
    </row>
    <row r="760" spans="1:8">
      <c r="A760">
        <v>32</v>
      </c>
      <c r="B760">
        <v>0</v>
      </c>
      <c r="C760">
        <v>0</v>
      </c>
      <c r="E760" s="9">
        <v>730</v>
      </c>
      <c r="F760" s="9">
        <v>0.43735240168277739</v>
      </c>
      <c r="G760" s="9">
        <v>0.56264759831722255</v>
      </c>
      <c r="H760" s="9">
        <v>1.3683294597544144</v>
      </c>
    </row>
    <row r="761" spans="1:8">
      <c r="A761">
        <v>49</v>
      </c>
      <c r="B761">
        <v>1</v>
      </c>
      <c r="C761">
        <v>0</v>
      </c>
      <c r="E761" s="9">
        <v>731</v>
      </c>
      <c r="F761" s="9">
        <v>0.36871980936867477</v>
      </c>
      <c r="G761" s="9">
        <v>0.63128019063132523</v>
      </c>
      <c r="H761" s="9">
        <v>1.5352403258872744</v>
      </c>
    </row>
    <row r="762" spans="1:8">
      <c r="A762">
        <v>24</v>
      </c>
      <c r="B762">
        <v>0</v>
      </c>
      <c r="C762">
        <v>0</v>
      </c>
      <c r="E762" s="9">
        <v>732</v>
      </c>
      <c r="F762" s="9">
        <v>0.25969176524915999</v>
      </c>
      <c r="G762" s="9">
        <v>-0.25969176524915999</v>
      </c>
      <c r="H762" s="9">
        <v>-0.63155675756694385</v>
      </c>
    </row>
    <row r="763" spans="1:8">
      <c r="A763">
        <v>51</v>
      </c>
      <c r="B763">
        <v>1</v>
      </c>
      <c r="C763">
        <v>1</v>
      </c>
      <c r="E763" s="9">
        <v>733</v>
      </c>
      <c r="F763" s="9">
        <v>0.35740511528764957</v>
      </c>
      <c r="G763" s="9">
        <v>-0.35740511528764957</v>
      </c>
      <c r="H763" s="9">
        <v>-0.8691905017948498</v>
      </c>
    </row>
    <row r="764" spans="1:8">
      <c r="A764">
        <v>47</v>
      </c>
      <c r="B764">
        <v>0</v>
      </c>
      <c r="C764">
        <v>0</v>
      </c>
      <c r="E764" s="9">
        <v>734</v>
      </c>
      <c r="F764" s="9">
        <v>5.7813695609844284E-2</v>
      </c>
      <c r="G764" s="9">
        <v>0.94218630439015572</v>
      </c>
      <c r="H764" s="9">
        <v>2.2913476938851574</v>
      </c>
    </row>
    <row r="765" spans="1:8">
      <c r="A765">
        <v>55</v>
      </c>
      <c r="B765">
        <v>0</v>
      </c>
      <c r="C765">
        <v>0</v>
      </c>
      <c r="E765" s="9">
        <v>735</v>
      </c>
      <c r="F765" s="9">
        <v>0.25969176524915999</v>
      </c>
      <c r="G765" s="9">
        <v>-0.25969176524915999</v>
      </c>
      <c r="H765" s="9">
        <v>-0.63155675756694385</v>
      </c>
    </row>
    <row r="766" spans="1:8">
      <c r="A766">
        <v>20</v>
      </c>
      <c r="B766">
        <v>0</v>
      </c>
      <c r="C766">
        <v>1</v>
      </c>
      <c r="E766" s="9">
        <v>736</v>
      </c>
      <c r="F766" s="9">
        <v>0.43735240168277739</v>
      </c>
      <c r="G766" s="9">
        <v>0.56264759831722255</v>
      </c>
      <c r="H766" s="9">
        <v>1.3683294597544144</v>
      </c>
    </row>
    <row r="767" spans="1:8">
      <c r="A767">
        <v>28</v>
      </c>
      <c r="B767">
        <v>1</v>
      </c>
      <c r="C767">
        <v>1</v>
      </c>
      <c r="E767" s="9">
        <v>737</v>
      </c>
      <c r="F767" s="9">
        <v>0.21527660614075561</v>
      </c>
      <c r="G767" s="9">
        <v>-0.21527660614075561</v>
      </c>
      <c r="H767" s="9">
        <v>-0.52354141928153197</v>
      </c>
    </row>
    <row r="768" spans="1:8">
      <c r="A768">
        <v>30</v>
      </c>
      <c r="B768">
        <v>1</v>
      </c>
      <c r="C768">
        <v>1</v>
      </c>
      <c r="E768" s="9">
        <v>738</v>
      </c>
      <c r="F768" s="9">
        <v>5.7813695609844284E-2</v>
      </c>
      <c r="G768" s="9">
        <v>-5.7813695609844284E-2</v>
      </c>
      <c r="H768" s="9">
        <v>-0.14059987657784856</v>
      </c>
    </row>
    <row r="769" spans="1:8">
      <c r="A769">
        <v>56</v>
      </c>
      <c r="B769">
        <v>0</v>
      </c>
      <c r="C769">
        <v>0</v>
      </c>
      <c r="E769" s="9">
        <v>739</v>
      </c>
      <c r="F769" s="9">
        <v>0.22659130022178081</v>
      </c>
      <c r="G769" s="9">
        <v>-0.22659130022178081</v>
      </c>
      <c r="H769" s="9">
        <v>-0.55105816206241331</v>
      </c>
    </row>
    <row r="770" spans="1:8">
      <c r="A770">
        <v>46</v>
      </c>
      <c r="B770">
        <v>0</v>
      </c>
      <c r="C770">
        <v>0</v>
      </c>
      <c r="E770" s="9">
        <v>740</v>
      </c>
      <c r="F770" s="9">
        <v>0.43735240168277739</v>
      </c>
      <c r="G770" s="9">
        <v>-0.43735240168277739</v>
      </c>
      <c r="H770" s="9">
        <v>-1.0636181107085911</v>
      </c>
    </row>
    <row r="771" spans="1:8">
      <c r="A771">
        <v>49</v>
      </c>
      <c r="B771">
        <v>1</v>
      </c>
      <c r="C771">
        <v>0</v>
      </c>
      <c r="E771" s="9">
        <v>741</v>
      </c>
      <c r="F771" s="9">
        <v>9.9797192458904227E-2</v>
      </c>
      <c r="G771" s="9">
        <v>-9.9797192458904227E-2</v>
      </c>
      <c r="H771" s="9">
        <v>-0.24270153973946113</v>
      </c>
    </row>
    <row r="772" spans="1:8">
      <c r="A772">
        <v>21</v>
      </c>
      <c r="B772">
        <v>1</v>
      </c>
      <c r="C772">
        <v>0</v>
      </c>
      <c r="E772" s="9">
        <v>742</v>
      </c>
      <c r="F772" s="9">
        <v>7.557975925320598E-2</v>
      </c>
      <c r="G772" s="9">
        <v>-7.557975925320598E-2</v>
      </c>
      <c r="H772" s="9">
        <v>-0.18380601189201315</v>
      </c>
    </row>
    <row r="773" spans="1:8">
      <c r="A773">
        <v>52</v>
      </c>
      <c r="B773">
        <v>0</v>
      </c>
      <c r="C773">
        <v>0</v>
      </c>
      <c r="E773" s="9">
        <v>743</v>
      </c>
      <c r="F773" s="9">
        <v>0.19751054249739386</v>
      </c>
      <c r="G773" s="9">
        <v>-0.19751054249739386</v>
      </c>
      <c r="H773" s="9">
        <v>-0.48033528396736724</v>
      </c>
    </row>
    <row r="774" spans="1:8">
      <c r="A774">
        <v>53</v>
      </c>
      <c r="B774">
        <v>0</v>
      </c>
      <c r="C774">
        <v>0</v>
      </c>
      <c r="E774" s="9">
        <v>744</v>
      </c>
      <c r="F774" s="9">
        <v>0.12887795018329123</v>
      </c>
      <c r="G774" s="9">
        <v>-0.12887795018329123</v>
      </c>
      <c r="H774" s="9">
        <v>-0.31342441783450742</v>
      </c>
    </row>
    <row r="775" spans="1:8">
      <c r="A775">
        <v>21</v>
      </c>
      <c r="B775">
        <v>0</v>
      </c>
      <c r="C775">
        <v>1</v>
      </c>
      <c r="E775" s="9">
        <v>745</v>
      </c>
      <c r="F775" s="9">
        <v>0.34852208346596869</v>
      </c>
      <c r="G775" s="9">
        <v>-0.34852208346596869</v>
      </c>
      <c r="H775" s="9">
        <v>-0.84758743413776749</v>
      </c>
    </row>
    <row r="776" spans="1:8">
      <c r="A776">
        <v>44</v>
      </c>
      <c r="B776">
        <v>1</v>
      </c>
      <c r="C776">
        <v>1</v>
      </c>
      <c r="E776" s="9">
        <v>746</v>
      </c>
      <c r="F776" s="9">
        <v>0.21770826840009994</v>
      </c>
      <c r="G776" s="9">
        <v>-0.21770826840009994</v>
      </c>
      <c r="H776" s="9">
        <v>-0.52945509440533101</v>
      </c>
    </row>
    <row r="777" spans="1:8">
      <c r="A777">
        <v>48</v>
      </c>
      <c r="B777">
        <v>1</v>
      </c>
      <c r="C777">
        <v>0</v>
      </c>
      <c r="E777" s="9">
        <v>747</v>
      </c>
      <c r="F777" s="9">
        <v>0.36628814710933044</v>
      </c>
      <c r="G777" s="9">
        <v>0.63371185289066956</v>
      </c>
      <c r="H777" s="9">
        <v>1.5411540010110736</v>
      </c>
    </row>
    <row r="778" spans="1:8">
      <c r="A778">
        <v>34</v>
      </c>
      <c r="B778">
        <v>0</v>
      </c>
      <c r="C778">
        <v>0</v>
      </c>
      <c r="E778" s="9">
        <v>748</v>
      </c>
      <c r="F778" s="9">
        <v>0.3420707139036322</v>
      </c>
      <c r="G778" s="9">
        <v>-0.3420707139036322</v>
      </c>
      <c r="H778" s="9">
        <v>-0.83189804160448422</v>
      </c>
    </row>
    <row r="779" spans="1:8">
      <c r="A779">
        <v>52</v>
      </c>
      <c r="B779">
        <v>1</v>
      </c>
      <c r="C779">
        <v>0</v>
      </c>
      <c r="E779" s="9">
        <v>749</v>
      </c>
      <c r="F779" s="9">
        <v>0.30653858661690869</v>
      </c>
      <c r="G779" s="9">
        <v>0.69346141338309131</v>
      </c>
      <c r="H779" s="9">
        <v>1.6864617994868509</v>
      </c>
    </row>
    <row r="780" spans="1:8">
      <c r="A780">
        <v>52</v>
      </c>
      <c r="B780">
        <v>1</v>
      </c>
      <c r="C780">
        <v>0</v>
      </c>
      <c r="E780" s="9">
        <v>750</v>
      </c>
      <c r="F780" s="9">
        <v>0.31542161843858951</v>
      </c>
      <c r="G780" s="9">
        <v>-0.31542161843858951</v>
      </c>
      <c r="H780" s="9">
        <v>-0.76708883863323696</v>
      </c>
    </row>
    <row r="781" spans="1:8">
      <c r="A781">
        <v>55</v>
      </c>
      <c r="B781">
        <v>0</v>
      </c>
      <c r="C781">
        <v>0</v>
      </c>
      <c r="E781" s="9">
        <v>751</v>
      </c>
      <c r="F781" s="9">
        <v>0.15309538338898948</v>
      </c>
      <c r="G781" s="9">
        <v>-0.15309538338898948</v>
      </c>
      <c r="H781" s="9">
        <v>-0.37231994568195537</v>
      </c>
    </row>
    <row r="782" spans="1:8">
      <c r="A782">
        <v>27</v>
      </c>
      <c r="B782">
        <v>1</v>
      </c>
      <c r="C782">
        <v>0</v>
      </c>
      <c r="E782" s="9">
        <v>752</v>
      </c>
      <c r="F782" s="9">
        <v>0.29765555479522782</v>
      </c>
      <c r="G782" s="9">
        <v>-0.29765555479522782</v>
      </c>
      <c r="H782" s="9">
        <v>-0.72388270331907234</v>
      </c>
    </row>
    <row r="783" spans="1:8">
      <c r="A783">
        <v>35</v>
      </c>
      <c r="B783">
        <v>0</v>
      </c>
      <c r="C783">
        <v>0</v>
      </c>
      <c r="E783" s="9">
        <v>753</v>
      </c>
      <c r="F783" s="9">
        <v>0.19994220475673818</v>
      </c>
      <c r="G783" s="9">
        <v>0.80005779524326182</v>
      </c>
      <c r="H783" s="9">
        <v>1.9456986113718395</v>
      </c>
    </row>
    <row r="784" spans="1:8">
      <c r="A784">
        <v>35</v>
      </c>
      <c r="B784">
        <v>1</v>
      </c>
      <c r="C784">
        <v>0</v>
      </c>
      <c r="E784" s="9">
        <v>754</v>
      </c>
      <c r="F784" s="9">
        <v>0.26212342750850431</v>
      </c>
      <c r="G784" s="9">
        <v>-0.26212342750850431</v>
      </c>
      <c r="H784" s="9">
        <v>-0.63747043269074288</v>
      </c>
    </row>
    <row r="785" spans="1:8">
      <c r="A785">
        <v>57</v>
      </c>
      <c r="B785">
        <v>1</v>
      </c>
      <c r="C785">
        <v>0</v>
      </c>
      <c r="E785" s="9">
        <v>755</v>
      </c>
      <c r="F785" s="9">
        <v>0.40182027439605389</v>
      </c>
      <c r="G785" s="9">
        <v>-0.40182027439605389</v>
      </c>
      <c r="H785" s="9">
        <v>-0.97720584008026157</v>
      </c>
    </row>
    <row r="786" spans="1:8">
      <c r="A786">
        <v>26</v>
      </c>
      <c r="B786">
        <v>1</v>
      </c>
      <c r="C786">
        <v>1</v>
      </c>
      <c r="E786" s="9">
        <v>756</v>
      </c>
      <c r="F786" s="9">
        <v>0.27100645933018519</v>
      </c>
      <c r="G786" s="9">
        <v>-0.27100645933018519</v>
      </c>
      <c r="H786" s="9">
        <v>-0.65907350034782519</v>
      </c>
    </row>
    <row r="787" spans="1:8">
      <c r="A787">
        <v>56</v>
      </c>
      <c r="B787">
        <v>1</v>
      </c>
      <c r="C787">
        <v>0</v>
      </c>
      <c r="E787" s="9">
        <v>757</v>
      </c>
      <c r="F787" s="9">
        <v>0.18862751067571298</v>
      </c>
      <c r="G787" s="9">
        <v>-0.18862751067571298</v>
      </c>
      <c r="H787" s="9">
        <v>-0.45873221631028488</v>
      </c>
    </row>
    <row r="788" spans="1:8">
      <c r="A788">
        <v>46</v>
      </c>
      <c r="B788">
        <v>0</v>
      </c>
      <c r="C788">
        <v>0</v>
      </c>
      <c r="E788" s="9">
        <v>758</v>
      </c>
      <c r="F788" s="9">
        <v>0.3420707139036322</v>
      </c>
      <c r="G788" s="9">
        <v>-0.3420707139036322</v>
      </c>
      <c r="H788" s="9">
        <v>-0.83189804160448422</v>
      </c>
    </row>
    <row r="789" spans="1:8">
      <c r="A789">
        <v>30</v>
      </c>
      <c r="B789">
        <v>1</v>
      </c>
      <c r="C789">
        <v>0</v>
      </c>
      <c r="E789" s="9">
        <v>759</v>
      </c>
      <c r="F789" s="9">
        <v>0.17086144703235123</v>
      </c>
      <c r="G789" s="9">
        <v>0.82913855296764871</v>
      </c>
      <c r="H789" s="9">
        <v>2.0164214894668855</v>
      </c>
    </row>
    <row r="790" spans="1:8">
      <c r="A790">
        <v>59</v>
      </c>
      <c r="B790">
        <v>0</v>
      </c>
      <c r="C790">
        <v>0</v>
      </c>
      <c r="E790" s="9">
        <v>760</v>
      </c>
      <c r="F790" s="9">
        <v>0.13776098200497211</v>
      </c>
      <c r="G790" s="9">
        <v>-0.13776098200497211</v>
      </c>
      <c r="H790" s="9">
        <v>-0.33502748549158978</v>
      </c>
    </row>
    <row r="791" spans="1:8">
      <c r="A791">
        <v>43</v>
      </c>
      <c r="B791">
        <v>1</v>
      </c>
      <c r="C791">
        <v>0</v>
      </c>
      <c r="E791" s="9">
        <v>761</v>
      </c>
      <c r="F791" s="9">
        <v>6.6696727431525105E-2</v>
      </c>
      <c r="G791" s="9">
        <v>-6.6696727431525105E-2</v>
      </c>
      <c r="H791" s="9">
        <v>-0.16220294423493078</v>
      </c>
    </row>
    <row r="792" spans="1:8">
      <c r="A792">
        <v>37</v>
      </c>
      <c r="B792">
        <v>0</v>
      </c>
      <c r="C792">
        <v>0</v>
      </c>
      <c r="E792" s="9">
        <v>762</v>
      </c>
      <c r="F792" s="9">
        <v>0.37760284119035564</v>
      </c>
      <c r="G792" s="9">
        <v>0.62239715880964441</v>
      </c>
      <c r="H792" s="9">
        <v>1.5136372582301922</v>
      </c>
    </row>
    <row r="793" spans="1:8">
      <c r="A793">
        <v>29</v>
      </c>
      <c r="B793">
        <v>0</v>
      </c>
      <c r="C793">
        <v>0</v>
      </c>
      <c r="E793" s="9">
        <v>763</v>
      </c>
      <c r="F793" s="9">
        <v>0.37517117893101132</v>
      </c>
      <c r="G793" s="9">
        <v>0.62482882106898874</v>
      </c>
      <c r="H793" s="9">
        <v>1.5195509333539912</v>
      </c>
    </row>
    <row r="794" spans="1:8">
      <c r="A794">
        <v>47</v>
      </c>
      <c r="B794">
        <v>0</v>
      </c>
      <c r="C794">
        <v>0</v>
      </c>
      <c r="E794" s="9">
        <v>764</v>
      </c>
      <c r="F794" s="9">
        <v>0.35740511528764957</v>
      </c>
      <c r="G794" s="9">
        <v>0.64259488471235038</v>
      </c>
      <c r="H794" s="9">
        <v>1.5627570686681558</v>
      </c>
    </row>
    <row r="795" spans="1:8">
      <c r="A795">
        <v>48</v>
      </c>
      <c r="B795">
        <v>0</v>
      </c>
      <c r="C795">
        <v>0</v>
      </c>
      <c r="E795" s="9">
        <v>765</v>
      </c>
      <c r="F795" s="9">
        <v>5.7813695609844284E-2</v>
      </c>
      <c r="G795" s="9">
        <v>-5.7813695609844284E-2</v>
      </c>
      <c r="H795" s="9">
        <v>-0.14059987657784856</v>
      </c>
    </row>
    <row r="796" spans="1:8">
      <c r="A796">
        <v>21</v>
      </c>
      <c r="B796">
        <v>0</v>
      </c>
      <c r="C796">
        <v>0</v>
      </c>
      <c r="E796" s="9">
        <v>766</v>
      </c>
      <c r="F796" s="9">
        <v>0.14664401382665299</v>
      </c>
      <c r="G796" s="9">
        <v>-0.14664401382665299</v>
      </c>
      <c r="H796" s="9">
        <v>-0.35663055314867215</v>
      </c>
    </row>
    <row r="797" spans="1:8">
      <c r="A797">
        <v>35</v>
      </c>
      <c r="B797">
        <v>1</v>
      </c>
      <c r="C797">
        <v>0</v>
      </c>
      <c r="E797" s="9">
        <v>767</v>
      </c>
      <c r="F797" s="9">
        <v>0.18862751067571298</v>
      </c>
      <c r="G797" s="9">
        <v>-0.18862751067571298</v>
      </c>
      <c r="H797" s="9">
        <v>-0.45873221631028488</v>
      </c>
    </row>
    <row r="798" spans="1:8">
      <c r="A798">
        <v>31</v>
      </c>
      <c r="B798">
        <v>1</v>
      </c>
      <c r="C798">
        <v>1</v>
      </c>
      <c r="E798" s="9">
        <v>768</v>
      </c>
      <c r="F798" s="9">
        <v>0.43735240168277739</v>
      </c>
      <c r="G798" s="9">
        <v>-0.43735240168277739</v>
      </c>
      <c r="H798" s="9">
        <v>-1.0636181107085911</v>
      </c>
    </row>
    <row r="799" spans="1:8">
      <c r="A799">
        <v>54</v>
      </c>
      <c r="B799">
        <v>0</v>
      </c>
      <c r="C799">
        <v>0</v>
      </c>
      <c r="E799" s="9">
        <v>769</v>
      </c>
      <c r="F799" s="9">
        <v>9.3345822896567732E-2</v>
      </c>
      <c r="G799" s="9">
        <v>-9.3345822896567732E-2</v>
      </c>
      <c r="H799" s="9">
        <v>-0.22701214720617791</v>
      </c>
    </row>
    <row r="800" spans="1:8">
      <c r="A800">
        <v>50</v>
      </c>
      <c r="B800">
        <v>1</v>
      </c>
      <c r="C800">
        <v>0</v>
      </c>
      <c r="E800" s="9">
        <v>770</v>
      </c>
      <c r="F800" s="9">
        <v>8.4462791074886856E-2</v>
      </c>
      <c r="G800" s="9">
        <v>-8.4462791074886856E-2</v>
      </c>
      <c r="H800" s="9">
        <v>-0.20540907954909554</v>
      </c>
    </row>
    <row r="801" spans="1:8">
      <c r="A801">
        <v>49</v>
      </c>
      <c r="B801">
        <v>1</v>
      </c>
      <c r="C801">
        <v>0</v>
      </c>
      <c r="E801" s="9">
        <v>771</v>
      </c>
      <c r="F801" s="9">
        <v>0.36871980936867477</v>
      </c>
      <c r="G801" s="9">
        <v>0.63128019063132523</v>
      </c>
      <c r="H801" s="9">
        <v>1.5352403258872744</v>
      </c>
    </row>
    <row r="802" spans="1:8">
      <c r="A802">
        <v>60</v>
      </c>
      <c r="B802">
        <v>1</v>
      </c>
      <c r="C802">
        <v>0</v>
      </c>
      <c r="E802" s="9">
        <v>772</v>
      </c>
      <c r="F802" s="9">
        <v>0.23304266978411736</v>
      </c>
      <c r="G802" s="9">
        <v>0.76695733021588264</v>
      </c>
      <c r="H802" s="9">
        <v>1.865200015867309</v>
      </c>
    </row>
    <row r="803" spans="1:8">
      <c r="A803">
        <v>42</v>
      </c>
      <c r="B803">
        <v>1</v>
      </c>
      <c r="C803">
        <v>0</v>
      </c>
      <c r="E803" s="9">
        <v>773</v>
      </c>
      <c r="F803" s="9">
        <v>0.19751054249739386</v>
      </c>
      <c r="G803" s="9">
        <v>-0.19751054249739386</v>
      </c>
      <c r="H803" s="9">
        <v>-0.48033528396736724</v>
      </c>
    </row>
    <row r="804" spans="1:8">
      <c r="A804">
        <v>20</v>
      </c>
      <c r="B804">
        <v>1</v>
      </c>
      <c r="C804">
        <v>1</v>
      </c>
      <c r="E804" s="9">
        <v>774</v>
      </c>
      <c r="F804" s="9">
        <v>0.25324039568682344</v>
      </c>
      <c r="G804" s="9">
        <v>-0.25324039568682344</v>
      </c>
      <c r="H804" s="9">
        <v>-0.61586736503366046</v>
      </c>
    </row>
    <row r="805" spans="1:8">
      <c r="A805">
        <v>60</v>
      </c>
      <c r="B805">
        <v>0</v>
      </c>
      <c r="C805">
        <v>0</v>
      </c>
      <c r="E805" s="9">
        <v>775</v>
      </c>
      <c r="F805" s="9">
        <v>0.16197841521067036</v>
      </c>
      <c r="G805" s="9">
        <v>-0.16197841521067036</v>
      </c>
      <c r="H805" s="9">
        <v>-0.39392301333903773</v>
      </c>
    </row>
    <row r="806" spans="1:8">
      <c r="A806">
        <v>30</v>
      </c>
      <c r="B806">
        <v>1</v>
      </c>
      <c r="C806">
        <v>0</v>
      </c>
      <c r="E806" s="9">
        <v>776</v>
      </c>
      <c r="F806" s="9">
        <v>0.16197841521067036</v>
      </c>
      <c r="G806" s="9">
        <v>-0.16197841521067036</v>
      </c>
      <c r="H806" s="9">
        <v>-0.39392301333903773</v>
      </c>
    </row>
    <row r="807" spans="1:8">
      <c r="A807">
        <v>37</v>
      </c>
      <c r="B807">
        <v>0</v>
      </c>
      <c r="C807">
        <v>0</v>
      </c>
      <c r="E807" s="9">
        <v>777</v>
      </c>
      <c r="F807" s="9">
        <v>6.6696727431525105E-2</v>
      </c>
      <c r="G807" s="9">
        <v>-6.6696727431525105E-2</v>
      </c>
      <c r="H807" s="9">
        <v>-0.16220294423493078</v>
      </c>
    </row>
    <row r="808" spans="1:8">
      <c r="A808">
        <v>21</v>
      </c>
      <c r="B808">
        <v>0</v>
      </c>
      <c r="C808">
        <v>1</v>
      </c>
      <c r="E808" s="9">
        <v>778</v>
      </c>
      <c r="F808" s="9">
        <v>0.38405421075269214</v>
      </c>
      <c r="G808" s="9">
        <v>-0.38405421075269214</v>
      </c>
      <c r="H808" s="9">
        <v>-0.93399970476609684</v>
      </c>
    </row>
    <row r="809" spans="1:8">
      <c r="A809">
        <v>30</v>
      </c>
      <c r="B809">
        <v>1</v>
      </c>
      <c r="C809">
        <v>0</v>
      </c>
      <c r="E809" s="9">
        <v>779</v>
      </c>
      <c r="F809" s="9">
        <v>0.24435736386514256</v>
      </c>
      <c r="G809" s="9">
        <v>-0.24435736386514256</v>
      </c>
      <c r="H809" s="9">
        <v>-0.59426429737657815</v>
      </c>
    </row>
    <row r="810" spans="1:8">
      <c r="A810">
        <v>32</v>
      </c>
      <c r="B810">
        <v>0</v>
      </c>
      <c r="C810">
        <v>0</v>
      </c>
      <c r="E810" s="9">
        <v>780</v>
      </c>
      <c r="F810" s="9">
        <v>0.31298995617924519</v>
      </c>
      <c r="G810" s="9">
        <v>-0.31298995617924519</v>
      </c>
      <c r="H810" s="9">
        <v>-0.76117516350943792</v>
      </c>
    </row>
    <row r="811" spans="1:8">
      <c r="A811">
        <v>34</v>
      </c>
      <c r="B811">
        <v>1</v>
      </c>
      <c r="C811">
        <v>0</v>
      </c>
      <c r="E811" s="9">
        <v>781</v>
      </c>
      <c r="F811" s="9">
        <v>0.11756325610226598</v>
      </c>
      <c r="G811" s="9">
        <v>-0.11756325610226598</v>
      </c>
      <c r="H811" s="9">
        <v>-0.28590767505362585</v>
      </c>
    </row>
    <row r="812" spans="1:8">
      <c r="A812">
        <v>41</v>
      </c>
      <c r="B812">
        <v>0</v>
      </c>
      <c r="C812">
        <v>0</v>
      </c>
      <c r="E812" s="9">
        <v>782</v>
      </c>
      <c r="F812" s="9">
        <v>0.39293724257437307</v>
      </c>
      <c r="G812" s="9">
        <v>0.60706275742562688</v>
      </c>
      <c r="H812" s="9">
        <v>1.4763447980398263</v>
      </c>
    </row>
    <row r="813" spans="1:8">
      <c r="A813">
        <v>58</v>
      </c>
      <c r="B813">
        <v>0</v>
      </c>
      <c r="C813">
        <v>0</v>
      </c>
      <c r="E813" s="9">
        <v>783</v>
      </c>
      <c r="F813" s="9">
        <v>0.12644628792394691</v>
      </c>
      <c r="G813" s="9">
        <v>-0.12644628792394691</v>
      </c>
      <c r="H813" s="9">
        <v>-0.30751074271070838</v>
      </c>
    </row>
    <row r="814" spans="1:8">
      <c r="A814">
        <v>42</v>
      </c>
      <c r="B814">
        <v>0</v>
      </c>
      <c r="C814">
        <v>0</v>
      </c>
      <c r="E814" s="9">
        <v>784</v>
      </c>
      <c r="F814" s="9">
        <v>0.14664401382665299</v>
      </c>
      <c r="G814" s="9">
        <v>-0.14664401382665299</v>
      </c>
      <c r="H814" s="9">
        <v>-0.35663055314867215</v>
      </c>
    </row>
    <row r="815" spans="1:8">
      <c r="A815">
        <v>35</v>
      </c>
      <c r="B815">
        <v>0</v>
      </c>
      <c r="C815">
        <v>0</v>
      </c>
      <c r="E815" s="9">
        <v>785</v>
      </c>
      <c r="F815" s="9">
        <v>0.35740511528764957</v>
      </c>
      <c r="G815" s="9">
        <v>-0.35740511528764957</v>
      </c>
      <c r="H815" s="9">
        <v>-0.8691905017948498</v>
      </c>
    </row>
    <row r="816" spans="1:8">
      <c r="A816">
        <v>43</v>
      </c>
      <c r="B816">
        <v>0</v>
      </c>
      <c r="C816">
        <v>1</v>
      </c>
      <c r="E816" s="9">
        <v>786</v>
      </c>
      <c r="F816" s="9">
        <v>3.1164600144801602E-2</v>
      </c>
      <c r="G816" s="9">
        <v>-3.1164600144801602E-2</v>
      </c>
      <c r="H816" s="9">
        <v>-7.5790673606601286E-2</v>
      </c>
    </row>
    <row r="817" spans="1:8">
      <c r="A817">
        <v>52</v>
      </c>
      <c r="B817">
        <v>1</v>
      </c>
      <c r="C817">
        <v>0</v>
      </c>
      <c r="E817" s="9">
        <v>787</v>
      </c>
      <c r="F817" s="9">
        <v>0.24192570160579824</v>
      </c>
      <c r="G817" s="9">
        <v>-0.24192570160579824</v>
      </c>
      <c r="H817" s="9">
        <v>-0.58835062225277912</v>
      </c>
    </row>
    <row r="818" spans="1:8">
      <c r="A818">
        <v>58</v>
      </c>
      <c r="B818">
        <v>0</v>
      </c>
      <c r="C818">
        <v>0</v>
      </c>
      <c r="E818" s="9">
        <v>788</v>
      </c>
      <c r="F818" s="9">
        <v>0.22659130022178081</v>
      </c>
      <c r="G818" s="9">
        <v>-0.22659130022178081</v>
      </c>
      <c r="H818" s="9">
        <v>-0.55105816206241331</v>
      </c>
    </row>
    <row r="819" spans="1:8">
      <c r="A819">
        <v>31</v>
      </c>
      <c r="B819">
        <v>0</v>
      </c>
      <c r="C819">
        <v>0</v>
      </c>
      <c r="E819" s="9">
        <v>789</v>
      </c>
      <c r="F819" s="9">
        <v>0.29765555479522782</v>
      </c>
      <c r="G819" s="9">
        <v>-0.29765555479522782</v>
      </c>
      <c r="H819" s="9">
        <v>-0.72388270331907234</v>
      </c>
    </row>
    <row r="820" spans="1:8">
      <c r="A820">
        <v>30</v>
      </c>
      <c r="B820">
        <v>0</v>
      </c>
      <c r="C820">
        <v>0</v>
      </c>
      <c r="E820" s="9">
        <v>790</v>
      </c>
      <c r="F820" s="9">
        <v>0.13776098200497211</v>
      </c>
      <c r="G820" s="9">
        <v>-0.13776098200497211</v>
      </c>
      <c r="H820" s="9">
        <v>-0.33502748549158978</v>
      </c>
    </row>
    <row r="821" spans="1:8">
      <c r="A821">
        <v>45</v>
      </c>
      <c r="B821">
        <v>0</v>
      </c>
      <c r="C821">
        <v>0</v>
      </c>
      <c r="E821" s="9">
        <v>791</v>
      </c>
      <c r="F821" s="9">
        <v>0.12887795018329123</v>
      </c>
      <c r="G821" s="9">
        <v>-0.12887795018329123</v>
      </c>
      <c r="H821" s="9">
        <v>-0.31342441783450742</v>
      </c>
    </row>
    <row r="822" spans="1:8">
      <c r="A822">
        <v>47</v>
      </c>
      <c r="B822">
        <v>1</v>
      </c>
      <c r="C822">
        <v>0</v>
      </c>
      <c r="E822" s="9">
        <v>792</v>
      </c>
      <c r="F822" s="9">
        <v>0.36871980936867477</v>
      </c>
      <c r="G822" s="9">
        <v>-0.36871980936867477</v>
      </c>
      <c r="H822" s="9">
        <v>-0.89670724457573125</v>
      </c>
    </row>
    <row r="823" spans="1:8">
      <c r="A823">
        <v>49</v>
      </c>
      <c r="B823">
        <v>1</v>
      </c>
      <c r="C823">
        <v>0</v>
      </c>
      <c r="E823" s="9">
        <v>793</v>
      </c>
      <c r="F823" s="9">
        <v>0.31298995617924519</v>
      </c>
      <c r="G823" s="9">
        <v>-0.31298995617924519</v>
      </c>
      <c r="H823" s="9">
        <v>-0.76117516350943792</v>
      </c>
    </row>
    <row r="824" spans="1:8">
      <c r="A824">
        <v>52</v>
      </c>
      <c r="B824">
        <v>1</v>
      </c>
      <c r="C824">
        <v>1</v>
      </c>
      <c r="E824" s="9">
        <v>794</v>
      </c>
      <c r="F824" s="9">
        <v>0.34852208346596869</v>
      </c>
      <c r="G824" s="9">
        <v>0.65147791653403131</v>
      </c>
      <c r="H824" s="9">
        <v>1.5843601363252382</v>
      </c>
    </row>
    <row r="825" spans="1:8">
      <c r="A825">
        <v>23</v>
      </c>
      <c r="B825">
        <v>0</v>
      </c>
      <c r="C825">
        <v>1</v>
      </c>
      <c r="E825" s="9">
        <v>795</v>
      </c>
      <c r="F825" s="9">
        <v>7.557975925320598E-2</v>
      </c>
      <c r="G825" s="9">
        <v>-7.557975925320598E-2</v>
      </c>
      <c r="H825" s="9">
        <v>-0.18380601189201315</v>
      </c>
    </row>
    <row r="826" spans="1:8">
      <c r="A826">
        <v>45</v>
      </c>
      <c r="B826">
        <v>0</v>
      </c>
      <c r="C826">
        <v>0</v>
      </c>
      <c r="E826" s="9">
        <v>796</v>
      </c>
      <c r="F826" s="9">
        <v>0.17974447885403211</v>
      </c>
      <c r="G826" s="9">
        <v>-0.17974447885403211</v>
      </c>
      <c r="H826" s="9">
        <v>-0.43712914865320246</v>
      </c>
    </row>
    <row r="827" spans="1:8">
      <c r="A827">
        <v>37</v>
      </c>
      <c r="B827">
        <v>0</v>
      </c>
      <c r="C827">
        <v>0</v>
      </c>
      <c r="E827" s="9">
        <v>797</v>
      </c>
      <c r="F827" s="9">
        <v>0.18862751067571298</v>
      </c>
      <c r="G827" s="9">
        <v>-0.18862751067571298</v>
      </c>
      <c r="H827" s="9">
        <v>-0.45873221631028488</v>
      </c>
    </row>
    <row r="828" spans="1:8">
      <c r="A828">
        <v>54</v>
      </c>
      <c r="B828">
        <v>1</v>
      </c>
      <c r="C828">
        <v>0</v>
      </c>
      <c r="E828" s="9">
        <v>798</v>
      </c>
      <c r="F828" s="9">
        <v>9.0914160637223407E-2</v>
      </c>
      <c r="G828" s="9">
        <v>-9.0914160637223407E-2</v>
      </c>
      <c r="H828" s="9">
        <v>-0.2210984720823789</v>
      </c>
    </row>
    <row r="829" spans="1:8">
      <c r="A829">
        <v>43</v>
      </c>
      <c r="B829">
        <v>0</v>
      </c>
      <c r="C829">
        <v>0</v>
      </c>
      <c r="E829" s="9">
        <v>799</v>
      </c>
      <c r="F829" s="9">
        <v>0.25080873342747911</v>
      </c>
      <c r="G829" s="9">
        <v>-0.25080873342747911</v>
      </c>
      <c r="H829" s="9">
        <v>-0.60995368990986143</v>
      </c>
    </row>
    <row r="830" spans="1:8">
      <c r="A830">
        <v>21</v>
      </c>
      <c r="B830">
        <v>1</v>
      </c>
      <c r="C830">
        <v>1</v>
      </c>
      <c r="E830" s="9">
        <v>800</v>
      </c>
      <c r="F830" s="9">
        <v>0.44623543350445827</v>
      </c>
      <c r="G830" s="9">
        <v>0.55376456649554173</v>
      </c>
      <c r="H830" s="9">
        <v>1.3467263920973322</v>
      </c>
    </row>
    <row r="831" spans="1:8">
      <c r="A831">
        <v>49</v>
      </c>
      <c r="B831">
        <v>0</v>
      </c>
      <c r="C831">
        <v>0</v>
      </c>
      <c r="E831" s="9">
        <v>801</v>
      </c>
      <c r="F831" s="9">
        <v>2.2281568323120782E-2</v>
      </c>
      <c r="G831" s="9">
        <v>-2.2281568323120782E-2</v>
      </c>
      <c r="H831" s="9">
        <v>-5.4187605949519053E-2</v>
      </c>
    </row>
    <row r="832" spans="1:8">
      <c r="A832">
        <v>22</v>
      </c>
      <c r="B832">
        <v>0</v>
      </c>
      <c r="C832">
        <v>0</v>
      </c>
      <c r="E832" s="9">
        <v>802</v>
      </c>
      <c r="F832" s="9">
        <v>0.35740511528764957</v>
      </c>
      <c r="G832" s="9">
        <v>-0.35740511528764957</v>
      </c>
      <c r="H832" s="9">
        <v>-0.8691905017948498</v>
      </c>
    </row>
    <row r="833" spans="1:8">
      <c r="A833">
        <v>48</v>
      </c>
      <c r="B833">
        <v>0</v>
      </c>
      <c r="C833">
        <v>0</v>
      </c>
      <c r="E833" s="9">
        <v>803</v>
      </c>
      <c r="F833" s="9">
        <v>0.22659130022178081</v>
      </c>
      <c r="G833" s="9">
        <v>-0.22659130022178081</v>
      </c>
      <c r="H833" s="9">
        <v>-0.55105816206241331</v>
      </c>
    </row>
    <row r="834" spans="1:8">
      <c r="A834">
        <v>54</v>
      </c>
      <c r="B834">
        <v>1</v>
      </c>
      <c r="C834">
        <v>0</v>
      </c>
      <c r="E834" s="9">
        <v>804</v>
      </c>
      <c r="F834" s="9">
        <v>0.36871980936867477</v>
      </c>
      <c r="G834" s="9">
        <v>0.63128019063132523</v>
      </c>
      <c r="H834" s="9">
        <v>1.5352403258872744</v>
      </c>
    </row>
    <row r="835" spans="1:8">
      <c r="A835">
        <v>20</v>
      </c>
      <c r="B835">
        <v>1</v>
      </c>
      <c r="C835">
        <v>1</v>
      </c>
      <c r="E835" s="9">
        <v>805</v>
      </c>
      <c r="F835" s="9">
        <v>0.35740511528764957</v>
      </c>
      <c r="G835" s="9">
        <v>-0.35740511528764957</v>
      </c>
      <c r="H835" s="9">
        <v>-0.8691905017948498</v>
      </c>
    </row>
    <row r="836" spans="1:8">
      <c r="A836">
        <v>48</v>
      </c>
      <c r="B836">
        <v>0</v>
      </c>
      <c r="C836">
        <v>0</v>
      </c>
      <c r="E836" s="9">
        <v>806</v>
      </c>
      <c r="F836" s="9">
        <v>0.27100645933018519</v>
      </c>
      <c r="G836" s="9">
        <v>-0.27100645933018519</v>
      </c>
      <c r="H836" s="9">
        <v>-0.65907350034782519</v>
      </c>
    </row>
    <row r="837" spans="1:8">
      <c r="A837">
        <v>33</v>
      </c>
      <c r="B837">
        <v>1</v>
      </c>
      <c r="C837">
        <v>1</v>
      </c>
      <c r="E837" s="9">
        <v>807</v>
      </c>
      <c r="F837" s="9">
        <v>0.32187298800092606</v>
      </c>
      <c r="G837" s="9">
        <v>-0.32187298800092606</v>
      </c>
      <c r="H837" s="9">
        <v>-0.78277823116652034</v>
      </c>
    </row>
    <row r="838" spans="1:8">
      <c r="A838">
        <v>36</v>
      </c>
      <c r="B838">
        <v>0</v>
      </c>
      <c r="C838">
        <v>0</v>
      </c>
      <c r="E838" s="9">
        <v>808</v>
      </c>
      <c r="F838" s="9">
        <v>0.19105917293505736</v>
      </c>
      <c r="G838" s="9">
        <v>-0.19105917293505736</v>
      </c>
      <c r="H838" s="9">
        <v>-0.46464589143408402</v>
      </c>
    </row>
    <row r="839" spans="1:8">
      <c r="A839">
        <v>47</v>
      </c>
      <c r="B839">
        <v>0</v>
      </c>
      <c r="C839">
        <v>0</v>
      </c>
      <c r="E839" s="9">
        <v>809</v>
      </c>
      <c r="F839" s="9">
        <v>4.0047631966482533E-2</v>
      </c>
      <c r="G839" s="9">
        <v>-4.0047631966482533E-2</v>
      </c>
      <c r="H839" s="9">
        <v>-9.7393741263683803E-2</v>
      </c>
    </row>
    <row r="840" spans="1:8">
      <c r="A840">
        <v>52</v>
      </c>
      <c r="B840">
        <v>0</v>
      </c>
      <c r="C840">
        <v>0</v>
      </c>
      <c r="E840" s="9">
        <v>810</v>
      </c>
      <c r="F840" s="9">
        <v>0.18217614111337649</v>
      </c>
      <c r="G840" s="9">
        <v>-0.18217614111337649</v>
      </c>
      <c r="H840" s="9">
        <v>-0.44304282377700166</v>
      </c>
    </row>
    <row r="841" spans="1:8">
      <c r="A841">
        <v>36</v>
      </c>
      <c r="B841">
        <v>1</v>
      </c>
      <c r="C841">
        <v>0</v>
      </c>
      <c r="E841" s="9">
        <v>811</v>
      </c>
      <c r="F841" s="9">
        <v>0.24435736386514256</v>
      </c>
      <c r="G841" s="9">
        <v>-0.24435736386514256</v>
      </c>
      <c r="H841" s="9">
        <v>-0.59426429737657815</v>
      </c>
    </row>
    <row r="842" spans="1:8">
      <c r="A842">
        <v>48</v>
      </c>
      <c r="B842">
        <v>1</v>
      </c>
      <c r="C842">
        <v>0</v>
      </c>
      <c r="E842" s="9">
        <v>812</v>
      </c>
      <c r="F842" s="9">
        <v>0.17329310929169561</v>
      </c>
      <c r="G842" s="9">
        <v>0.82670689070830439</v>
      </c>
      <c r="H842" s="9">
        <v>2.0105078143430863</v>
      </c>
    </row>
    <row r="843" spans="1:8">
      <c r="A843">
        <v>50</v>
      </c>
      <c r="B843">
        <v>1</v>
      </c>
      <c r="C843">
        <v>0</v>
      </c>
      <c r="E843" s="9">
        <v>813</v>
      </c>
      <c r="F843" s="9">
        <v>0.16197841521067036</v>
      </c>
      <c r="G843" s="9">
        <v>-0.16197841521067036</v>
      </c>
      <c r="H843" s="9">
        <v>-0.39392301333903773</v>
      </c>
    </row>
    <row r="844" spans="1:8">
      <c r="A844">
        <v>42</v>
      </c>
      <c r="B844">
        <v>1</v>
      </c>
      <c r="C844">
        <v>0</v>
      </c>
      <c r="E844" s="9">
        <v>814</v>
      </c>
      <c r="F844" s="9">
        <v>4.0047631966482533E-2</v>
      </c>
      <c r="G844" s="9">
        <v>-4.0047631966482533E-2</v>
      </c>
      <c r="H844" s="9">
        <v>-9.7393741263683803E-2</v>
      </c>
    </row>
    <row r="845" spans="1:8">
      <c r="A845">
        <v>34</v>
      </c>
      <c r="B845">
        <v>0</v>
      </c>
      <c r="C845">
        <v>0</v>
      </c>
      <c r="E845" s="9">
        <v>815</v>
      </c>
      <c r="F845" s="9">
        <v>0.27988949115186607</v>
      </c>
      <c r="G845" s="9">
        <v>-0.27988949115186607</v>
      </c>
      <c r="H845" s="9">
        <v>-0.68067656800490761</v>
      </c>
    </row>
    <row r="846" spans="1:8">
      <c r="A846">
        <v>29</v>
      </c>
      <c r="B846">
        <v>1</v>
      </c>
      <c r="C846">
        <v>0</v>
      </c>
      <c r="E846" s="9">
        <v>816</v>
      </c>
      <c r="F846" s="9">
        <v>0.28877252297354694</v>
      </c>
      <c r="G846" s="9">
        <v>-0.28877252297354694</v>
      </c>
      <c r="H846" s="9">
        <v>-0.70227963566199003</v>
      </c>
    </row>
    <row r="847" spans="1:8">
      <c r="A847">
        <v>59</v>
      </c>
      <c r="B847">
        <v>0</v>
      </c>
      <c r="C847">
        <v>0</v>
      </c>
      <c r="E847" s="9">
        <v>817</v>
      </c>
      <c r="F847" s="9">
        <v>0.15552704564833386</v>
      </c>
      <c r="G847" s="9">
        <v>-0.15552704564833386</v>
      </c>
      <c r="H847" s="9">
        <v>-0.37823362080575451</v>
      </c>
    </row>
    <row r="848" spans="1:8">
      <c r="A848">
        <v>59</v>
      </c>
      <c r="B848">
        <v>1</v>
      </c>
      <c r="C848">
        <v>0</v>
      </c>
      <c r="E848" s="9">
        <v>818</v>
      </c>
      <c r="F848" s="9">
        <v>0.20639357431907474</v>
      </c>
      <c r="G848" s="9">
        <v>-0.20639357431907474</v>
      </c>
      <c r="H848" s="9">
        <v>-0.50193835162444955</v>
      </c>
    </row>
    <row r="849" spans="1:8">
      <c r="A849">
        <v>38</v>
      </c>
      <c r="B849">
        <v>0</v>
      </c>
      <c r="C849">
        <v>0</v>
      </c>
      <c r="E849" s="9">
        <v>819</v>
      </c>
      <c r="F849" s="9">
        <v>0.18862751067571298</v>
      </c>
      <c r="G849" s="9">
        <v>-0.18862751067571298</v>
      </c>
      <c r="H849" s="9">
        <v>-0.45873221631028488</v>
      </c>
    </row>
    <row r="850" spans="1:8">
      <c r="A850">
        <v>56</v>
      </c>
      <c r="B850">
        <v>1</v>
      </c>
      <c r="C850">
        <v>0</v>
      </c>
      <c r="E850" s="9">
        <v>820</v>
      </c>
      <c r="F850" s="9">
        <v>0.16197841521067036</v>
      </c>
      <c r="G850" s="9">
        <v>0.83802158478932964</v>
      </c>
      <c r="H850" s="9">
        <v>2.0380245571239679</v>
      </c>
    </row>
    <row r="851" spans="1:8">
      <c r="A851">
        <v>52</v>
      </c>
      <c r="B851">
        <v>1</v>
      </c>
      <c r="C851">
        <v>0</v>
      </c>
      <c r="E851" s="9">
        <v>821</v>
      </c>
      <c r="F851" s="9">
        <v>0.35095374572531302</v>
      </c>
      <c r="G851" s="9">
        <v>0.64904625427468698</v>
      </c>
      <c r="H851" s="9">
        <v>1.5784464612014393</v>
      </c>
    </row>
    <row r="852" spans="1:8">
      <c r="A852">
        <v>36</v>
      </c>
      <c r="B852">
        <v>1</v>
      </c>
      <c r="C852">
        <v>0</v>
      </c>
      <c r="E852" s="9">
        <v>822</v>
      </c>
      <c r="F852" s="9">
        <v>0.15552704564833386</v>
      </c>
      <c r="G852" s="9">
        <v>-0.15552704564833386</v>
      </c>
      <c r="H852" s="9">
        <v>-0.37823362080575451</v>
      </c>
    </row>
    <row r="853" spans="1:8">
      <c r="A853">
        <v>20</v>
      </c>
      <c r="B853">
        <v>0</v>
      </c>
      <c r="C853">
        <v>0</v>
      </c>
      <c r="E853" s="9">
        <v>823</v>
      </c>
      <c r="F853" s="9">
        <v>0.22659130022178081</v>
      </c>
      <c r="G853" s="9">
        <v>-0.22659130022178081</v>
      </c>
      <c r="H853" s="9">
        <v>-0.55105816206241331</v>
      </c>
    </row>
    <row r="854" spans="1:8">
      <c r="A854">
        <v>34</v>
      </c>
      <c r="B854">
        <v>1</v>
      </c>
      <c r="C854">
        <v>1</v>
      </c>
      <c r="E854" s="9">
        <v>824</v>
      </c>
      <c r="F854" s="9">
        <v>0.14421235156730861</v>
      </c>
      <c r="G854" s="9">
        <v>-0.14421235156730861</v>
      </c>
      <c r="H854" s="9">
        <v>-0.350716878024873</v>
      </c>
    </row>
    <row r="855" spans="1:8">
      <c r="A855">
        <v>24</v>
      </c>
      <c r="B855">
        <v>1</v>
      </c>
      <c r="C855">
        <v>0</v>
      </c>
      <c r="E855" s="9">
        <v>825</v>
      </c>
      <c r="F855" s="9">
        <v>0.17329310929169561</v>
      </c>
      <c r="G855" s="9">
        <v>-0.17329310929169561</v>
      </c>
      <c r="H855" s="9">
        <v>-0.42143975611991924</v>
      </c>
    </row>
    <row r="856" spans="1:8">
      <c r="A856">
        <v>36</v>
      </c>
      <c r="B856">
        <v>1</v>
      </c>
      <c r="C856">
        <v>1</v>
      </c>
      <c r="E856" s="9">
        <v>826</v>
      </c>
      <c r="F856" s="9">
        <v>0.43735240168277739</v>
      </c>
      <c r="G856" s="9">
        <v>0.56264759831722255</v>
      </c>
      <c r="H856" s="9">
        <v>1.3683294597544144</v>
      </c>
    </row>
    <row r="857" spans="1:8">
      <c r="A857">
        <v>35</v>
      </c>
      <c r="B857">
        <v>1</v>
      </c>
      <c r="C857">
        <v>0</v>
      </c>
      <c r="E857" s="9">
        <v>827</v>
      </c>
      <c r="F857" s="9">
        <v>0.11999491836161036</v>
      </c>
      <c r="G857" s="9">
        <v>-0.11999491836161036</v>
      </c>
      <c r="H857" s="9">
        <v>-0.291821350177425</v>
      </c>
    </row>
    <row r="858" spans="1:8">
      <c r="A858">
        <v>44</v>
      </c>
      <c r="B858">
        <v>0</v>
      </c>
      <c r="C858">
        <v>1</v>
      </c>
      <c r="E858" s="9">
        <v>828</v>
      </c>
      <c r="F858" s="9">
        <v>0.35983677754699395</v>
      </c>
      <c r="G858" s="9">
        <v>-0.35983677754699395</v>
      </c>
      <c r="H858" s="9">
        <v>-0.87510417691864895</v>
      </c>
    </row>
    <row r="859" spans="1:8">
      <c r="A859">
        <v>55</v>
      </c>
      <c r="B859">
        <v>1</v>
      </c>
      <c r="C859">
        <v>1</v>
      </c>
      <c r="E859" s="9">
        <v>829</v>
      </c>
      <c r="F859" s="9">
        <v>0.12887795018329123</v>
      </c>
      <c r="G859" s="9">
        <v>-0.12887795018329123</v>
      </c>
      <c r="H859" s="9">
        <v>-0.31342441783450742</v>
      </c>
    </row>
    <row r="860" spans="1:8">
      <c r="A860">
        <v>52</v>
      </c>
      <c r="B860">
        <v>0</v>
      </c>
      <c r="C860">
        <v>0</v>
      </c>
      <c r="E860" s="9">
        <v>830</v>
      </c>
      <c r="F860" s="9">
        <v>0.14421235156730861</v>
      </c>
      <c r="G860" s="9">
        <v>-0.14421235156730861</v>
      </c>
      <c r="H860" s="9">
        <v>-0.350716878024873</v>
      </c>
    </row>
    <row r="861" spans="1:8">
      <c r="A861">
        <v>57</v>
      </c>
      <c r="B861">
        <v>0</v>
      </c>
      <c r="C861">
        <v>0</v>
      </c>
      <c r="E861" s="9">
        <v>831</v>
      </c>
      <c r="F861" s="9">
        <v>0.44623543350445827</v>
      </c>
      <c r="G861" s="9">
        <v>0.55376456649554173</v>
      </c>
      <c r="H861" s="9">
        <v>1.3467263920973322</v>
      </c>
    </row>
    <row r="862" spans="1:8">
      <c r="A862">
        <v>29</v>
      </c>
      <c r="B862">
        <v>0</v>
      </c>
      <c r="C862">
        <v>1</v>
      </c>
      <c r="E862" s="9">
        <v>832</v>
      </c>
      <c r="F862" s="9">
        <v>0.12887795018329123</v>
      </c>
      <c r="G862" s="9">
        <v>-0.12887795018329123</v>
      </c>
      <c r="H862" s="9">
        <v>-0.31342441783450742</v>
      </c>
    </row>
    <row r="863" spans="1:8">
      <c r="A863">
        <v>45</v>
      </c>
      <c r="B863">
        <v>0</v>
      </c>
      <c r="C863">
        <v>0</v>
      </c>
      <c r="E863" s="9">
        <v>833</v>
      </c>
      <c r="F863" s="9">
        <v>0.33075601982260694</v>
      </c>
      <c r="G863" s="9">
        <v>0.66924398017739306</v>
      </c>
      <c r="H863" s="9">
        <v>1.627566271639403</v>
      </c>
    </row>
    <row r="864" spans="1:8">
      <c r="A864">
        <v>60</v>
      </c>
      <c r="B864">
        <v>0</v>
      </c>
      <c r="C864">
        <v>0</v>
      </c>
      <c r="E864" s="9">
        <v>834</v>
      </c>
      <c r="F864" s="9">
        <v>0.23547433204346169</v>
      </c>
      <c r="G864" s="9">
        <v>-0.23547433204346169</v>
      </c>
      <c r="H864" s="9">
        <v>-0.57266122971949573</v>
      </c>
    </row>
    <row r="865" spans="1:8">
      <c r="A865">
        <v>42</v>
      </c>
      <c r="B865">
        <v>1</v>
      </c>
      <c r="C865">
        <v>0</v>
      </c>
      <c r="E865" s="9">
        <v>835</v>
      </c>
      <c r="F865" s="9">
        <v>0.13776098200497211</v>
      </c>
      <c r="G865" s="9">
        <v>-0.13776098200497211</v>
      </c>
      <c r="H865" s="9">
        <v>-0.33502748549158978</v>
      </c>
    </row>
    <row r="866" spans="1:8">
      <c r="A866">
        <v>29</v>
      </c>
      <c r="B866">
        <v>0</v>
      </c>
      <c r="C866">
        <v>0</v>
      </c>
      <c r="E866" s="9">
        <v>836</v>
      </c>
      <c r="F866" s="9">
        <v>9.3345822896567732E-2</v>
      </c>
      <c r="G866" s="9">
        <v>-9.3345822896567732E-2</v>
      </c>
      <c r="H866" s="9">
        <v>-0.22701214720617791</v>
      </c>
    </row>
    <row r="867" spans="1:8">
      <c r="A867">
        <v>27</v>
      </c>
      <c r="B867">
        <v>0</v>
      </c>
      <c r="C867">
        <v>0</v>
      </c>
      <c r="E867" s="9">
        <v>837</v>
      </c>
      <c r="F867" s="9">
        <v>0.30410692435756431</v>
      </c>
      <c r="G867" s="9">
        <v>-0.30410692435756431</v>
      </c>
      <c r="H867" s="9">
        <v>-0.73957209585235562</v>
      </c>
    </row>
    <row r="868" spans="1:8">
      <c r="A868">
        <v>32</v>
      </c>
      <c r="B868">
        <v>1</v>
      </c>
      <c r="C868">
        <v>0</v>
      </c>
      <c r="E868" s="9">
        <v>838</v>
      </c>
      <c r="F868" s="9">
        <v>0.19751054249739386</v>
      </c>
      <c r="G868" s="9">
        <v>-0.19751054249739386</v>
      </c>
      <c r="H868" s="9">
        <v>-0.48033528396736724</v>
      </c>
    </row>
    <row r="869" spans="1:8">
      <c r="A869">
        <v>39</v>
      </c>
      <c r="B869">
        <v>0</v>
      </c>
      <c r="C869">
        <v>1</v>
      </c>
      <c r="E869" s="9">
        <v>839</v>
      </c>
      <c r="F869" s="9">
        <v>0.17974447885403211</v>
      </c>
      <c r="G869" s="9">
        <v>-0.17974447885403211</v>
      </c>
      <c r="H869" s="9">
        <v>-0.43712914865320246</v>
      </c>
    </row>
    <row r="870" spans="1:8">
      <c r="A870">
        <v>60</v>
      </c>
      <c r="B870">
        <v>0</v>
      </c>
      <c r="C870">
        <v>0</v>
      </c>
      <c r="E870" s="9">
        <v>840</v>
      </c>
      <c r="F870" s="9">
        <v>0.25080873342747911</v>
      </c>
      <c r="G870" s="9">
        <v>-0.25080873342747911</v>
      </c>
      <c r="H870" s="9">
        <v>-0.60995368990986143</v>
      </c>
    </row>
    <row r="871" spans="1:8">
      <c r="A871">
        <v>27</v>
      </c>
      <c r="B871">
        <v>1</v>
      </c>
      <c r="C871">
        <v>0</v>
      </c>
      <c r="E871" s="9">
        <v>841</v>
      </c>
      <c r="F871" s="9">
        <v>0.25324039568682344</v>
      </c>
      <c r="G871" s="9">
        <v>-0.25324039568682344</v>
      </c>
      <c r="H871" s="9">
        <v>-0.61586736503366046</v>
      </c>
    </row>
    <row r="872" spans="1:8">
      <c r="A872">
        <v>25</v>
      </c>
      <c r="B872">
        <v>0</v>
      </c>
      <c r="C872">
        <v>1</v>
      </c>
      <c r="E872" s="9">
        <v>842</v>
      </c>
      <c r="F872" s="9">
        <v>0.36628814710933044</v>
      </c>
      <c r="G872" s="9">
        <v>-0.36628814710933044</v>
      </c>
      <c r="H872" s="9">
        <v>-0.89079356945193222</v>
      </c>
    </row>
    <row r="873" spans="1:8">
      <c r="A873">
        <v>52</v>
      </c>
      <c r="B873">
        <v>1</v>
      </c>
      <c r="C873">
        <v>0</v>
      </c>
      <c r="E873" s="9">
        <v>843</v>
      </c>
      <c r="F873" s="9">
        <v>3.1164600144801602E-2</v>
      </c>
      <c r="G873" s="9">
        <v>-3.1164600144801602E-2</v>
      </c>
      <c r="H873" s="9">
        <v>-7.5790673606601286E-2</v>
      </c>
    </row>
    <row r="874" spans="1:8">
      <c r="A874">
        <v>47</v>
      </c>
      <c r="B874">
        <v>0</v>
      </c>
      <c r="C874">
        <v>0</v>
      </c>
      <c r="E874" s="9">
        <v>844</v>
      </c>
      <c r="F874" s="9">
        <v>9.9797192458904227E-2</v>
      </c>
      <c r="G874" s="9">
        <v>-9.9797192458904227E-2</v>
      </c>
      <c r="H874" s="9">
        <v>-0.24270153973946113</v>
      </c>
    </row>
    <row r="875" spans="1:8">
      <c r="A875">
        <v>59</v>
      </c>
      <c r="B875">
        <v>0</v>
      </c>
      <c r="C875">
        <v>1</v>
      </c>
      <c r="E875" s="9">
        <v>845</v>
      </c>
      <c r="F875" s="9">
        <v>0.21770826840009994</v>
      </c>
      <c r="G875" s="9">
        <v>-0.21770826840009994</v>
      </c>
      <c r="H875" s="9">
        <v>-0.52945509440533101</v>
      </c>
    </row>
    <row r="876" spans="1:8">
      <c r="A876">
        <v>60</v>
      </c>
      <c r="B876">
        <v>1</v>
      </c>
      <c r="C876">
        <v>0</v>
      </c>
      <c r="E876" s="9">
        <v>846</v>
      </c>
      <c r="F876" s="9">
        <v>0.12644628792394691</v>
      </c>
      <c r="G876" s="9">
        <v>-0.12644628792394691</v>
      </c>
      <c r="H876" s="9">
        <v>-0.30751074271070838</v>
      </c>
    </row>
    <row r="877" spans="1:8">
      <c r="A877">
        <v>39</v>
      </c>
      <c r="B877">
        <v>0</v>
      </c>
      <c r="C877">
        <v>0</v>
      </c>
      <c r="E877" s="9">
        <v>847</v>
      </c>
      <c r="F877" s="9">
        <v>0.16197841521067036</v>
      </c>
      <c r="G877" s="9">
        <v>-0.16197841521067036</v>
      </c>
      <c r="H877" s="9">
        <v>-0.39392301333903773</v>
      </c>
    </row>
    <row r="878" spans="1:8">
      <c r="A878">
        <v>47</v>
      </c>
      <c r="B878">
        <v>1</v>
      </c>
      <c r="C878">
        <v>0</v>
      </c>
      <c r="E878" s="9">
        <v>848</v>
      </c>
      <c r="F878" s="9">
        <v>0.30410692435756431</v>
      </c>
      <c r="G878" s="9">
        <v>-0.30410692435756431</v>
      </c>
      <c r="H878" s="9">
        <v>-0.73957209585235562</v>
      </c>
    </row>
    <row r="879" spans="1:8">
      <c r="A879">
        <v>53</v>
      </c>
      <c r="B879">
        <v>0</v>
      </c>
      <c r="C879">
        <v>0</v>
      </c>
      <c r="E879" s="9">
        <v>849</v>
      </c>
      <c r="F879" s="9">
        <v>0.37760284119035564</v>
      </c>
      <c r="G879" s="9">
        <v>-0.37760284119035564</v>
      </c>
      <c r="H879" s="9">
        <v>-0.91831031223281356</v>
      </c>
    </row>
    <row r="880" spans="1:8">
      <c r="A880">
        <v>26</v>
      </c>
      <c r="B880">
        <v>0</v>
      </c>
      <c r="C880">
        <v>1</v>
      </c>
      <c r="E880" s="9">
        <v>850</v>
      </c>
      <c r="F880" s="9">
        <v>0.32187298800092606</v>
      </c>
      <c r="G880" s="9">
        <v>0.67812701199907388</v>
      </c>
      <c r="H880" s="9">
        <v>1.6491693392964852</v>
      </c>
    </row>
    <row r="881" spans="1:8">
      <c r="A881">
        <v>42</v>
      </c>
      <c r="B881">
        <v>1</v>
      </c>
      <c r="C881">
        <v>0</v>
      </c>
      <c r="E881" s="9">
        <v>851</v>
      </c>
      <c r="F881" s="9">
        <v>0.41070330621773482</v>
      </c>
      <c r="G881" s="9">
        <v>-0.41070330621773482</v>
      </c>
      <c r="H881" s="9">
        <v>-0.9988089077373441</v>
      </c>
    </row>
    <row r="882" spans="1:8">
      <c r="A882">
        <v>60</v>
      </c>
      <c r="B882">
        <v>0</v>
      </c>
      <c r="C882">
        <v>0</v>
      </c>
      <c r="E882" s="9">
        <v>852</v>
      </c>
      <c r="F882" s="9">
        <v>0.30410692435756431</v>
      </c>
      <c r="G882" s="9">
        <v>0.69589307564243574</v>
      </c>
      <c r="H882" s="9">
        <v>1.6923754746106503</v>
      </c>
    </row>
    <row r="883" spans="1:8">
      <c r="A883">
        <v>46</v>
      </c>
      <c r="B883">
        <v>1</v>
      </c>
      <c r="C883">
        <v>0</v>
      </c>
      <c r="E883" s="9">
        <v>853</v>
      </c>
      <c r="F883" s="9">
        <v>0.31298995617924519</v>
      </c>
      <c r="G883" s="9">
        <v>-0.31298995617924519</v>
      </c>
      <c r="H883" s="9">
        <v>-0.76117516350943792</v>
      </c>
    </row>
    <row r="884" spans="1:8">
      <c r="A884">
        <v>55</v>
      </c>
      <c r="B884">
        <v>0</v>
      </c>
      <c r="C884">
        <v>0</v>
      </c>
      <c r="E884" s="9">
        <v>854</v>
      </c>
      <c r="F884" s="9">
        <v>0.16441007747001474</v>
      </c>
      <c r="G884" s="9">
        <v>0.83558992252998521</v>
      </c>
      <c r="H884" s="9">
        <v>2.0321108820001688</v>
      </c>
    </row>
    <row r="885" spans="1:8">
      <c r="A885">
        <v>51</v>
      </c>
      <c r="B885">
        <v>0</v>
      </c>
      <c r="C885">
        <v>0</v>
      </c>
      <c r="E885" s="9">
        <v>855</v>
      </c>
      <c r="F885" s="9">
        <v>0.13532931974562773</v>
      </c>
      <c r="G885" s="9">
        <v>0.86467068025437221</v>
      </c>
      <c r="H885" s="9">
        <v>2.1028337600952147</v>
      </c>
    </row>
    <row r="886" spans="1:8">
      <c r="A886">
        <v>49</v>
      </c>
      <c r="B886">
        <v>1</v>
      </c>
      <c r="C886">
        <v>0</v>
      </c>
      <c r="E886" s="9">
        <v>856</v>
      </c>
      <c r="F886" s="9">
        <v>9.3345822896567732E-2</v>
      </c>
      <c r="G886" s="9">
        <v>-9.3345822896567732E-2</v>
      </c>
      <c r="H886" s="9">
        <v>-0.22701214720617791</v>
      </c>
    </row>
    <row r="887" spans="1:8">
      <c r="A887">
        <v>46</v>
      </c>
      <c r="B887">
        <v>0</v>
      </c>
      <c r="C887">
        <v>0</v>
      </c>
      <c r="E887" s="9">
        <v>857</v>
      </c>
      <c r="F887" s="9">
        <v>4.8930663788163353E-2</v>
      </c>
      <c r="G887" s="9">
        <v>-4.8930663788163353E-2</v>
      </c>
      <c r="H887" s="9">
        <v>-0.11899680892076604</v>
      </c>
    </row>
    <row r="888" spans="1:8">
      <c r="A888">
        <v>45</v>
      </c>
      <c r="B888">
        <v>1</v>
      </c>
      <c r="C888">
        <v>0</v>
      </c>
      <c r="E888" s="9">
        <v>858</v>
      </c>
      <c r="F888" s="9">
        <v>0.29765555479522782</v>
      </c>
      <c r="G888" s="9">
        <v>0.70234444520477224</v>
      </c>
      <c r="H888" s="9">
        <v>1.7080648671439336</v>
      </c>
    </row>
    <row r="889" spans="1:8">
      <c r="A889">
        <v>22</v>
      </c>
      <c r="B889">
        <v>0</v>
      </c>
      <c r="C889">
        <v>1</v>
      </c>
      <c r="E889" s="9">
        <v>859</v>
      </c>
      <c r="F889" s="9">
        <v>0.15552704564833386</v>
      </c>
      <c r="G889" s="9">
        <v>-0.15552704564833386</v>
      </c>
      <c r="H889" s="9">
        <v>-0.37823362080575451</v>
      </c>
    </row>
    <row r="890" spans="1:8">
      <c r="A890">
        <v>50</v>
      </c>
      <c r="B890">
        <v>1</v>
      </c>
      <c r="C890">
        <v>0</v>
      </c>
      <c r="E890" s="9">
        <v>860</v>
      </c>
      <c r="F890" s="9">
        <v>2.2281568323120782E-2</v>
      </c>
      <c r="G890" s="9">
        <v>-2.2281568323120782E-2</v>
      </c>
      <c r="H890" s="9">
        <v>-5.4187605949519053E-2</v>
      </c>
    </row>
    <row r="891" spans="1:8">
      <c r="A891">
        <v>21</v>
      </c>
      <c r="B891">
        <v>1</v>
      </c>
      <c r="C891">
        <v>0</v>
      </c>
      <c r="E891" s="9">
        <v>861</v>
      </c>
      <c r="F891" s="9">
        <v>0.25080873342747911</v>
      </c>
      <c r="G891" s="9">
        <v>-0.25080873342747911</v>
      </c>
      <c r="H891" s="9">
        <v>-0.60995368990986143</v>
      </c>
    </row>
    <row r="892" spans="1:8">
      <c r="A892">
        <v>41</v>
      </c>
      <c r="B892">
        <v>1</v>
      </c>
      <c r="C892">
        <v>0</v>
      </c>
      <c r="E892" s="9">
        <v>862</v>
      </c>
      <c r="F892" s="9">
        <v>0.29765555479522782</v>
      </c>
      <c r="G892" s="9">
        <v>-0.29765555479522782</v>
      </c>
      <c r="H892" s="9">
        <v>-0.72388270331907234</v>
      </c>
    </row>
    <row r="893" spans="1:8">
      <c r="A893">
        <v>21</v>
      </c>
      <c r="B893">
        <v>0</v>
      </c>
      <c r="C893">
        <v>1</v>
      </c>
      <c r="E893" s="9">
        <v>863</v>
      </c>
      <c r="F893" s="9">
        <v>0.31542161843858951</v>
      </c>
      <c r="G893" s="9">
        <v>-0.31542161843858951</v>
      </c>
      <c r="H893" s="9">
        <v>-0.76708883863323696</v>
      </c>
    </row>
    <row r="894" spans="1:8">
      <c r="A894">
        <v>22</v>
      </c>
      <c r="B894">
        <v>1</v>
      </c>
      <c r="C894">
        <v>1</v>
      </c>
      <c r="E894" s="9">
        <v>864</v>
      </c>
      <c r="F894" s="9">
        <v>0.33963905164428781</v>
      </c>
      <c r="G894" s="9">
        <v>-0.33963905164428781</v>
      </c>
      <c r="H894" s="9">
        <v>-0.82598436648068507</v>
      </c>
    </row>
    <row r="895" spans="1:8">
      <c r="A895">
        <v>60</v>
      </c>
      <c r="B895">
        <v>0</v>
      </c>
      <c r="C895">
        <v>0</v>
      </c>
      <c r="E895" s="9">
        <v>865</v>
      </c>
      <c r="F895" s="9">
        <v>0.20882523657841906</v>
      </c>
      <c r="G895" s="9">
        <v>0.79117476342158088</v>
      </c>
      <c r="H895" s="9">
        <v>1.9240955437147569</v>
      </c>
    </row>
    <row r="896" spans="1:8">
      <c r="A896">
        <v>24</v>
      </c>
      <c r="B896">
        <v>1</v>
      </c>
      <c r="C896">
        <v>0</v>
      </c>
      <c r="E896" s="9">
        <v>866</v>
      </c>
      <c r="F896" s="9">
        <v>2.2281568323120782E-2</v>
      </c>
      <c r="G896" s="9">
        <v>-2.2281568323120782E-2</v>
      </c>
      <c r="H896" s="9">
        <v>-5.4187605949519053E-2</v>
      </c>
    </row>
    <row r="897" spans="1:8">
      <c r="A897">
        <v>57</v>
      </c>
      <c r="B897">
        <v>0</v>
      </c>
      <c r="C897">
        <v>0</v>
      </c>
      <c r="E897" s="9">
        <v>867</v>
      </c>
      <c r="F897" s="9">
        <v>0.38405421075269214</v>
      </c>
      <c r="G897" s="9">
        <v>-0.38405421075269214</v>
      </c>
      <c r="H897" s="9">
        <v>-0.93399970476609684</v>
      </c>
    </row>
    <row r="898" spans="1:8">
      <c r="A898">
        <v>43</v>
      </c>
      <c r="B898">
        <v>0</v>
      </c>
      <c r="C898">
        <v>0</v>
      </c>
      <c r="E898" s="9">
        <v>868</v>
      </c>
      <c r="F898" s="9">
        <v>0.33318768208195126</v>
      </c>
      <c r="G898" s="9">
        <v>0.66681231791804874</v>
      </c>
      <c r="H898" s="9">
        <v>1.6216525965156039</v>
      </c>
    </row>
    <row r="899" spans="1:8">
      <c r="A899">
        <v>58</v>
      </c>
      <c r="B899">
        <v>0</v>
      </c>
      <c r="C899">
        <v>0</v>
      </c>
      <c r="E899" s="9">
        <v>869</v>
      </c>
      <c r="F899" s="9">
        <v>0.16197841521067036</v>
      </c>
      <c r="G899" s="9">
        <v>-0.16197841521067036</v>
      </c>
      <c r="H899" s="9">
        <v>-0.39392301333903773</v>
      </c>
    </row>
    <row r="900" spans="1:8">
      <c r="A900">
        <v>20</v>
      </c>
      <c r="B900">
        <v>0</v>
      </c>
      <c r="C900">
        <v>0</v>
      </c>
      <c r="E900" s="9">
        <v>870</v>
      </c>
      <c r="F900" s="9">
        <v>0.13776098200497211</v>
      </c>
      <c r="G900" s="9">
        <v>-0.13776098200497211</v>
      </c>
      <c r="H900" s="9">
        <v>-0.33502748549158978</v>
      </c>
    </row>
    <row r="901" spans="1:8">
      <c r="A901">
        <v>24</v>
      </c>
      <c r="B901">
        <v>1</v>
      </c>
      <c r="C901">
        <v>0</v>
      </c>
      <c r="E901" s="9">
        <v>871</v>
      </c>
      <c r="F901" s="9">
        <v>3.1164600144801602E-2</v>
      </c>
      <c r="G901" s="9">
        <v>0.9688353998551984</v>
      </c>
      <c r="H901" s="9">
        <v>2.3561568968564046</v>
      </c>
    </row>
    <row r="902" spans="1:8">
      <c r="A902">
        <v>44</v>
      </c>
      <c r="B902">
        <v>1</v>
      </c>
      <c r="C902">
        <v>0</v>
      </c>
      <c r="E902" s="9">
        <v>872</v>
      </c>
      <c r="F902" s="9">
        <v>9.0914160637223407E-2</v>
      </c>
      <c r="G902" s="9">
        <v>-9.0914160637223407E-2</v>
      </c>
      <c r="H902" s="9">
        <v>-0.2210984720823789</v>
      </c>
    </row>
    <row r="903" spans="1:8">
      <c r="A903">
        <v>26</v>
      </c>
      <c r="B903">
        <v>1</v>
      </c>
      <c r="C903">
        <v>1</v>
      </c>
      <c r="E903" s="9">
        <v>873</v>
      </c>
      <c r="F903" s="9">
        <v>0.20882523657841906</v>
      </c>
      <c r="G903" s="9">
        <v>-0.20882523657841906</v>
      </c>
      <c r="H903" s="9">
        <v>-0.50785202674824859</v>
      </c>
    </row>
    <row r="904" spans="1:8">
      <c r="A904">
        <v>36</v>
      </c>
      <c r="B904">
        <v>0</v>
      </c>
      <c r="C904">
        <v>0</v>
      </c>
      <c r="E904" s="9">
        <v>874</v>
      </c>
      <c r="F904" s="9">
        <v>0.20639357431907474</v>
      </c>
      <c r="G904" s="9">
        <v>-0.20639357431907474</v>
      </c>
      <c r="H904" s="9">
        <v>-0.50193835162444955</v>
      </c>
    </row>
    <row r="905" spans="1:8">
      <c r="A905">
        <v>57</v>
      </c>
      <c r="B905">
        <v>0</v>
      </c>
      <c r="C905">
        <v>1</v>
      </c>
      <c r="E905" s="9">
        <v>875</v>
      </c>
      <c r="F905" s="9">
        <v>8.4462791074886856E-2</v>
      </c>
      <c r="G905" s="9">
        <v>-8.4462791074886856E-2</v>
      </c>
      <c r="H905" s="9">
        <v>-0.20540907954909554</v>
      </c>
    </row>
    <row r="906" spans="1:8">
      <c r="A906">
        <v>32</v>
      </c>
      <c r="B906">
        <v>0</v>
      </c>
      <c r="C906">
        <v>0</v>
      </c>
      <c r="E906" s="9">
        <v>876</v>
      </c>
      <c r="F906" s="9">
        <v>0.32430465026027044</v>
      </c>
      <c r="G906" s="9">
        <v>0.67569534973972956</v>
      </c>
      <c r="H906" s="9">
        <v>1.6432556641726863</v>
      </c>
    </row>
    <row r="907" spans="1:8">
      <c r="A907">
        <v>40</v>
      </c>
      <c r="B907">
        <v>1</v>
      </c>
      <c r="C907">
        <v>1</v>
      </c>
      <c r="E907" s="9">
        <v>877</v>
      </c>
      <c r="F907" s="9">
        <v>0.25080873342747911</v>
      </c>
      <c r="G907" s="9">
        <v>-0.25080873342747911</v>
      </c>
      <c r="H907" s="9">
        <v>-0.60995368990986143</v>
      </c>
    </row>
    <row r="908" spans="1:8">
      <c r="A908">
        <v>55</v>
      </c>
      <c r="B908">
        <v>1</v>
      </c>
      <c r="C908">
        <v>0</v>
      </c>
      <c r="E908" s="9">
        <v>878</v>
      </c>
      <c r="F908" s="9">
        <v>2.2281568323120782E-2</v>
      </c>
      <c r="G908" s="9">
        <v>-2.2281568323120782E-2</v>
      </c>
      <c r="H908" s="9">
        <v>-5.4187605949519053E-2</v>
      </c>
    </row>
    <row r="909" spans="1:8">
      <c r="A909">
        <v>44</v>
      </c>
      <c r="B909">
        <v>1</v>
      </c>
      <c r="C909">
        <v>0</v>
      </c>
      <c r="E909" s="9">
        <v>879</v>
      </c>
      <c r="F909" s="9">
        <v>0.21527660614075561</v>
      </c>
      <c r="G909" s="9">
        <v>-0.21527660614075561</v>
      </c>
      <c r="H909" s="9">
        <v>-0.52354141928153197</v>
      </c>
    </row>
    <row r="910" spans="1:8">
      <c r="A910">
        <v>48</v>
      </c>
      <c r="B910">
        <v>1</v>
      </c>
      <c r="C910">
        <v>0</v>
      </c>
      <c r="E910" s="9">
        <v>880</v>
      </c>
      <c r="F910" s="9">
        <v>6.6696727431525105E-2</v>
      </c>
      <c r="G910" s="9">
        <v>-6.6696727431525105E-2</v>
      </c>
      <c r="H910" s="9">
        <v>-0.16220294423493078</v>
      </c>
    </row>
    <row r="911" spans="1:8">
      <c r="A911">
        <v>38</v>
      </c>
      <c r="B911">
        <v>0</v>
      </c>
      <c r="C911">
        <v>0</v>
      </c>
      <c r="E911" s="9">
        <v>881</v>
      </c>
      <c r="F911" s="9">
        <v>0.10222885471824861</v>
      </c>
      <c r="G911" s="9">
        <v>-0.10222885471824861</v>
      </c>
      <c r="H911" s="9">
        <v>-0.24861521486326027</v>
      </c>
    </row>
    <row r="912" spans="1:8">
      <c r="A912">
        <v>42</v>
      </c>
      <c r="B912">
        <v>0</v>
      </c>
      <c r="C912">
        <v>0</v>
      </c>
      <c r="E912" s="9">
        <v>882</v>
      </c>
      <c r="F912" s="9">
        <v>0.18862751067571298</v>
      </c>
      <c r="G912" s="9">
        <v>-0.18862751067571298</v>
      </c>
      <c r="H912" s="9">
        <v>-0.45873221631028488</v>
      </c>
    </row>
    <row r="913" spans="1:8">
      <c r="A913">
        <v>44</v>
      </c>
      <c r="B913">
        <v>1</v>
      </c>
      <c r="C913">
        <v>1</v>
      </c>
      <c r="E913" s="9">
        <v>883</v>
      </c>
      <c r="F913" s="9">
        <v>0.14664401382665299</v>
      </c>
      <c r="G913" s="9">
        <v>-0.14664401382665299</v>
      </c>
      <c r="H913" s="9">
        <v>-0.35663055314867215</v>
      </c>
    </row>
    <row r="914" spans="1:8">
      <c r="A914">
        <v>38</v>
      </c>
      <c r="B914">
        <v>0</v>
      </c>
      <c r="C914">
        <v>0</v>
      </c>
      <c r="E914" s="9">
        <v>884</v>
      </c>
      <c r="F914" s="9">
        <v>0.22415963796243649</v>
      </c>
      <c r="G914" s="9">
        <v>-0.22415963796243649</v>
      </c>
      <c r="H914" s="9">
        <v>-0.54514448693861439</v>
      </c>
    </row>
    <row r="915" spans="1:8">
      <c r="A915">
        <v>36</v>
      </c>
      <c r="B915">
        <v>0</v>
      </c>
      <c r="C915">
        <v>0</v>
      </c>
      <c r="E915" s="9">
        <v>885</v>
      </c>
      <c r="F915" s="9">
        <v>0.35983677754699395</v>
      </c>
      <c r="G915" s="9">
        <v>0.64016322245300605</v>
      </c>
      <c r="H915" s="9">
        <v>1.5568433935443566</v>
      </c>
    </row>
    <row r="916" spans="1:8">
      <c r="A916">
        <v>21</v>
      </c>
      <c r="B916">
        <v>1</v>
      </c>
      <c r="C916">
        <v>1</v>
      </c>
      <c r="E916" s="9">
        <v>886</v>
      </c>
      <c r="F916" s="9">
        <v>0.17974447885403211</v>
      </c>
      <c r="G916" s="9">
        <v>-0.17974447885403211</v>
      </c>
      <c r="H916" s="9">
        <v>-0.43712914865320246</v>
      </c>
    </row>
    <row r="917" spans="1:8">
      <c r="A917">
        <v>58</v>
      </c>
      <c r="B917">
        <v>1</v>
      </c>
      <c r="C917">
        <v>0</v>
      </c>
      <c r="E917" s="9">
        <v>887</v>
      </c>
      <c r="F917" s="9">
        <v>0.43735240168277739</v>
      </c>
      <c r="G917" s="9">
        <v>-0.43735240168277739</v>
      </c>
      <c r="H917" s="9">
        <v>-1.0636181107085911</v>
      </c>
    </row>
    <row r="918" spans="1:8">
      <c r="A918">
        <v>56</v>
      </c>
      <c r="B918">
        <v>1</v>
      </c>
      <c r="C918">
        <v>0</v>
      </c>
      <c r="E918" s="9">
        <v>888</v>
      </c>
      <c r="F918" s="9">
        <v>0.25969176524915999</v>
      </c>
      <c r="G918" s="9">
        <v>-0.25969176524915999</v>
      </c>
      <c r="H918" s="9">
        <v>-0.63155675756694385</v>
      </c>
    </row>
    <row r="919" spans="1:8">
      <c r="A919">
        <v>40</v>
      </c>
      <c r="B919">
        <v>0</v>
      </c>
      <c r="C919">
        <v>0</v>
      </c>
      <c r="E919" s="9">
        <v>889</v>
      </c>
      <c r="F919" s="9">
        <v>0.36871980936867477</v>
      </c>
      <c r="G919" s="9">
        <v>0.63128019063132523</v>
      </c>
      <c r="H919" s="9">
        <v>1.5352403258872744</v>
      </c>
    </row>
    <row r="920" spans="1:8">
      <c r="A920">
        <v>41</v>
      </c>
      <c r="B920">
        <v>1</v>
      </c>
      <c r="C920">
        <v>0</v>
      </c>
      <c r="E920" s="9">
        <v>890</v>
      </c>
      <c r="F920" s="9">
        <v>0.42846936986109657</v>
      </c>
      <c r="G920" s="9">
        <v>0.57153063013890337</v>
      </c>
      <c r="H920" s="9">
        <v>1.3899325274114966</v>
      </c>
    </row>
    <row r="921" spans="1:8">
      <c r="A921">
        <v>21</v>
      </c>
      <c r="B921">
        <v>1</v>
      </c>
      <c r="C921">
        <v>0</v>
      </c>
      <c r="E921" s="9">
        <v>891</v>
      </c>
      <c r="F921" s="9">
        <v>2.2281568323120782E-2</v>
      </c>
      <c r="G921" s="9">
        <v>-2.2281568323120782E-2</v>
      </c>
      <c r="H921" s="9">
        <v>-5.4187605949519053E-2</v>
      </c>
    </row>
    <row r="922" spans="1:8">
      <c r="A922">
        <v>26</v>
      </c>
      <c r="B922">
        <v>1</v>
      </c>
      <c r="C922">
        <v>1</v>
      </c>
      <c r="E922" s="9">
        <v>892</v>
      </c>
      <c r="F922" s="9">
        <v>0.41070330621773482</v>
      </c>
      <c r="G922" s="9">
        <v>-0.41070330621773482</v>
      </c>
      <c r="H922" s="9">
        <v>-0.9988089077373441</v>
      </c>
    </row>
    <row r="923" spans="1:8">
      <c r="A923">
        <v>55</v>
      </c>
      <c r="B923">
        <v>0</v>
      </c>
      <c r="C923">
        <v>0</v>
      </c>
      <c r="E923" s="9">
        <v>893</v>
      </c>
      <c r="F923" s="9">
        <v>4.8930663788163353E-2</v>
      </c>
      <c r="G923" s="9">
        <v>-4.8930663788163353E-2</v>
      </c>
      <c r="H923" s="9">
        <v>-0.11899680892076604</v>
      </c>
    </row>
    <row r="924" spans="1:8">
      <c r="A924">
        <v>27</v>
      </c>
      <c r="B924">
        <v>1</v>
      </c>
      <c r="C924">
        <v>1</v>
      </c>
      <c r="E924" s="9">
        <v>894</v>
      </c>
      <c r="F924" s="9">
        <v>0.17329310929169561</v>
      </c>
      <c r="G924" s="9">
        <v>-0.17329310929169561</v>
      </c>
      <c r="H924" s="9">
        <v>-0.42143975611991924</v>
      </c>
    </row>
    <row r="925" spans="1:8">
      <c r="A925">
        <v>33</v>
      </c>
      <c r="B925">
        <v>0</v>
      </c>
      <c r="C925">
        <v>1</v>
      </c>
      <c r="E925" s="9">
        <v>895</v>
      </c>
      <c r="F925" s="9">
        <v>4.0047631966482533E-2</v>
      </c>
      <c r="G925" s="9">
        <v>-4.0047631966482533E-2</v>
      </c>
      <c r="H925" s="9">
        <v>-9.7393741263683803E-2</v>
      </c>
    </row>
    <row r="926" spans="1:8">
      <c r="A926">
        <v>22</v>
      </c>
      <c r="B926">
        <v>0</v>
      </c>
      <c r="C926">
        <v>1</v>
      </c>
      <c r="E926" s="9">
        <v>896</v>
      </c>
      <c r="F926" s="9">
        <v>0.37760284119035564</v>
      </c>
      <c r="G926" s="9">
        <v>-0.37760284119035564</v>
      </c>
      <c r="H926" s="9">
        <v>-0.91831031223281356</v>
      </c>
    </row>
    <row r="927" spans="1:8">
      <c r="A927">
        <v>24</v>
      </c>
      <c r="B927">
        <v>0</v>
      </c>
      <c r="C927">
        <v>0</v>
      </c>
      <c r="E927" s="9">
        <v>897</v>
      </c>
      <c r="F927" s="9">
        <v>0.41070330621773482</v>
      </c>
      <c r="G927" s="9">
        <v>-0.41070330621773482</v>
      </c>
      <c r="H927" s="9">
        <v>-0.9988089077373441</v>
      </c>
    </row>
    <row r="928" spans="1:8">
      <c r="A928">
        <v>40</v>
      </c>
      <c r="B928">
        <v>0</v>
      </c>
      <c r="C928">
        <v>1</v>
      </c>
      <c r="E928" s="9">
        <v>898</v>
      </c>
      <c r="F928" s="9">
        <v>0.23304266978411736</v>
      </c>
      <c r="G928" s="9">
        <v>-0.23304266978411736</v>
      </c>
      <c r="H928" s="9">
        <v>-0.5667475545956967</v>
      </c>
    </row>
    <row r="929" spans="1:8">
      <c r="A929">
        <v>21</v>
      </c>
      <c r="B929">
        <v>0</v>
      </c>
      <c r="C929">
        <v>1</v>
      </c>
      <c r="E929" s="9">
        <v>899</v>
      </c>
      <c r="F929" s="9">
        <v>0.39293724257437307</v>
      </c>
      <c r="G929" s="9">
        <v>0.60706275742562688</v>
      </c>
      <c r="H929" s="9">
        <v>1.4763447980398263</v>
      </c>
    </row>
    <row r="930" spans="1:8">
      <c r="A930">
        <v>25</v>
      </c>
      <c r="B930">
        <v>1</v>
      </c>
      <c r="C930">
        <v>1</v>
      </c>
      <c r="E930" s="9">
        <v>900</v>
      </c>
      <c r="F930" s="9">
        <v>0.23547433204346169</v>
      </c>
      <c r="G930" s="9">
        <v>-0.23547433204346169</v>
      </c>
      <c r="H930" s="9">
        <v>-0.57266122971949573</v>
      </c>
    </row>
    <row r="931" spans="1:8">
      <c r="A931">
        <v>29</v>
      </c>
      <c r="B931">
        <v>0</v>
      </c>
      <c r="C931">
        <v>0</v>
      </c>
      <c r="E931" s="9">
        <v>901</v>
      </c>
      <c r="F931" s="9">
        <v>4.8930663788163353E-2</v>
      </c>
      <c r="G931" s="9">
        <v>0.95106933621183665</v>
      </c>
      <c r="H931" s="9">
        <v>2.3129507615422398</v>
      </c>
    </row>
    <row r="932" spans="1:8">
      <c r="A932">
        <v>52</v>
      </c>
      <c r="B932">
        <v>0</v>
      </c>
      <c r="C932">
        <v>0</v>
      </c>
      <c r="E932" s="9">
        <v>902</v>
      </c>
      <c r="F932" s="9">
        <v>0.27100645933018519</v>
      </c>
      <c r="G932" s="9">
        <v>-0.27100645933018519</v>
      </c>
      <c r="H932" s="9">
        <v>-0.65907350034782519</v>
      </c>
    </row>
    <row r="933" spans="1:8">
      <c r="A933">
        <v>28</v>
      </c>
      <c r="B933">
        <v>1</v>
      </c>
      <c r="C933">
        <v>0</v>
      </c>
      <c r="E933" s="9">
        <v>903</v>
      </c>
      <c r="F933" s="9">
        <v>0.26857479707084081</v>
      </c>
      <c r="G933" s="9">
        <v>0.73142520292915925</v>
      </c>
      <c r="H933" s="9">
        <v>1.7787877452389798</v>
      </c>
    </row>
    <row r="934" spans="1:8">
      <c r="A934">
        <v>39</v>
      </c>
      <c r="B934">
        <v>0</v>
      </c>
      <c r="C934">
        <v>1</v>
      </c>
      <c r="E934" s="9">
        <v>904</v>
      </c>
      <c r="F934" s="9">
        <v>0.13532931974562773</v>
      </c>
      <c r="G934" s="9">
        <v>-0.13532931974562773</v>
      </c>
      <c r="H934" s="9">
        <v>-0.32911381036779064</v>
      </c>
    </row>
    <row r="935" spans="1:8">
      <c r="A935">
        <v>27</v>
      </c>
      <c r="B935">
        <v>1</v>
      </c>
      <c r="C935">
        <v>0</v>
      </c>
      <c r="E935" s="9">
        <v>905</v>
      </c>
      <c r="F935" s="9">
        <v>0.23304266978411736</v>
      </c>
      <c r="G935" s="9">
        <v>-0.23304266978411736</v>
      </c>
      <c r="H935" s="9">
        <v>-0.5667475545956967</v>
      </c>
    </row>
    <row r="936" spans="1:8">
      <c r="A936">
        <v>60</v>
      </c>
      <c r="B936">
        <v>1</v>
      </c>
      <c r="C936">
        <v>0</v>
      </c>
      <c r="E936" s="9">
        <v>906</v>
      </c>
      <c r="F936" s="9">
        <v>0.19751054249739386</v>
      </c>
      <c r="G936" s="9">
        <v>-0.19751054249739386</v>
      </c>
      <c r="H936" s="9">
        <v>-0.48033528396736724</v>
      </c>
    </row>
    <row r="937" spans="1:8">
      <c r="A937">
        <v>38</v>
      </c>
      <c r="B937">
        <v>1</v>
      </c>
      <c r="C937">
        <v>0</v>
      </c>
      <c r="E937" s="9">
        <v>907</v>
      </c>
      <c r="F937" s="9">
        <v>0.21770826840009994</v>
      </c>
      <c r="G937" s="9">
        <v>-0.21770826840009994</v>
      </c>
      <c r="H937" s="9">
        <v>-0.52945509440533101</v>
      </c>
    </row>
    <row r="938" spans="1:8">
      <c r="A938">
        <v>34</v>
      </c>
      <c r="B938">
        <v>0</v>
      </c>
      <c r="C938">
        <v>0</v>
      </c>
      <c r="E938" s="9">
        <v>908</v>
      </c>
      <c r="F938" s="9">
        <v>0.18217614111337649</v>
      </c>
      <c r="G938" s="9">
        <v>-0.18217614111337649</v>
      </c>
      <c r="H938" s="9">
        <v>-0.44304282377700166</v>
      </c>
    </row>
    <row r="939" spans="1:8">
      <c r="A939">
        <v>58</v>
      </c>
      <c r="B939">
        <v>0</v>
      </c>
      <c r="C939">
        <v>0</v>
      </c>
      <c r="E939" s="9">
        <v>909</v>
      </c>
      <c r="F939" s="9">
        <v>0.23304266978411736</v>
      </c>
      <c r="G939" s="9">
        <v>0.76695733021588264</v>
      </c>
      <c r="H939" s="9">
        <v>1.865200015867309</v>
      </c>
    </row>
    <row r="940" spans="1:8">
      <c r="A940">
        <v>28</v>
      </c>
      <c r="B940">
        <v>1</v>
      </c>
      <c r="C940">
        <v>0</v>
      </c>
      <c r="E940" s="9">
        <v>910</v>
      </c>
      <c r="F940" s="9">
        <v>0.21770826840009994</v>
      </c>
      <c r="G940" s="9">
        <v>-0.21770826840009994</v>
      </c>
      <c r="H940" s="9">
        <v>-0.52945509440533101</v>
      </c>
    </row>
    <row r="941" spans="1:8">
      <c r="A941">
        <v>43</v>
      </c>
      <c r="B941">
        <v>0</v>
      </c>
      <c r="C941">
        <v>0</v>
      </c>
      <c r="E941" s="9">
        <v>911</v>
      </c>
      <c r="F941" s="9">
        <v>0.23547433204346169</v>
      </c>
      <c r="G941" s="9">
        <v>-0.23547433204346169</v>
      </c>
      <c r="H941" s="9">
        <v>-0.57266122971949573</v>
      </c>
    </row>
    <row r="942" spans="1:8">
      <c r="A942">
        <v>25</v>
      </c>
      <c r="B942">
        <v>0</v>
      </c>
      <c r="C942">
        <v>0</v>
      </c>
      <c r="E942" s="9">
        <v>912</v>
      </c>
      <c r="F942" s="9">
        <v>0.43735240168277739</v>
      </c>
      <c r="G942" s="9">
        <v>0.56264759831722255</v>
      </c>
      <c r="H942" s="9">
        <v>1.3683294597544144</v>
      </c>
    </row>
    <row r="943" spans="1:8">
      <c r="A943">
        <v>34</v>
      </c>
      <c r="B943">
        <v>1</v>
      </c>
      <c r="C943">
        <v>1</v>
      </c>
      <c r="E943" s="9">
        <v>913</v>
      </c>
      <c r="F943" s="9">
        <v>0.10868022428058516</v>
      </c>
      <c r="G943" s="9">
        <v>-0.10868022428058516</v>
      </c>
      <c r="H943" s="9">
        <v>-0.26430460739654366</v>
      </c>
    </row>
    <row r="944" spans="1:8">
      <c r="A944">
        <v>22</v>
      </c>
      <c r="B944">
        <v>0</v>
      </c>
      <c r="C944">
        <v>1</v>
      </c>
      <c r="E944" s="9">
        <v>914</v>
      </c>
      <c r="F944" s="9">
        <v>0.12644628792394691</v>
      </c>
      <c r="G944" s="9">
        <v>-0.12644628792394691</v>
      </c>
      <c r="H944" s="9">
        <v>-0.30751074271070838</v>
      </c>
    </row>
    <row r="945" spans="1:8">
      <c r="A945">
        <v>24</v>
      </c>
      <c r="B945">
        <v>1</v>
      </c>
      <c r="C945">
        <v>1</v>
      </c>
      <c r="E945" s="9">
        <v>915</v>
      </c>
      <c r="F945" s="9">
        <v>0.19994220475673818</v>
      </c>
      <c r="G945" s="9">
        <v>-0.19994220475673818</v>
      </c>
      <c r="H945" s="9">
        <v>-0.48624895909116622</v>
      </c>
    </row>
    <row r="946" spans="1:8">
      <c r="A946">
        <v>46</v>
      </c>
      <c r="B946">
        <v>0</v>
      </c>
      <c r="C946">
        <v>0</v>
      </c>
      <c r="E946" s="9">
        <v>916</v>
      </c>
      <c r="F946" s="9">
        <v>0.25969176524915999</v>
      </c>
      <c r="G946" s="9">
        <v>-0.25969176524915999</v>
      </c>
      <c r="H946" s="9">
        <v>-0.63155675756694385</v>
      </c>
    </row>
    <row r="947" spans="1:8">
      <c r="A947">
        <v>22</v>
      </c>
      <c r="B947">
        <v>1</v>
      </c>
      <c r="C947">
        <v>1</v>
      </c>
      <c r="E947" s="9">
        <v>917</v>
      </c>
      <c r="F947" s="9">
        <v>0.43735240168277739</v>
      </c>
      <c r="G947" s="9">
        <v>-0.43735240168277739</v>
      </c>
      <c r="H947" s="9">
        <v>-1.0636181107085911</v>
      </c>
    </row>
    <row r="948" spans="1:8">
      <c r="A948">
        <v>40</v>
      </c>
      <c r="B948">
        <v>1</v>
      </c>
      <c r="C948">
        <v>0</v>
      </c>
      <c r="E948" s="9">
        <v>918</v>
      </c>
      <c r="F948" s="9">
        <v>0.39293724257437307</v>
      </c>
      <c r="G948" s="9">
        <v>0.60706275742562688</v>
      </c>
      <c r="H948" s="9">
        <v>1.4763447980398263</v>
      </c>
    </row>
    <row r="949" spans="1:8">
      <c r="A949">
        <v>37</v>
      </c>
      <c r="B949">
        <v>1</v>
      </c>
      <c r="C949">
        <v>0</v>
      </c>
      <c r="E949" s="9">
        <v>919</v>
      </c>
      <c r="F949" s="9">
        <v>6.6696727431525105E-2</v>
      </c>
      <c r="G949" s="9">
        <v>-6.6696727431525105E-2</v>
      </c>
      <c r="H949" s="9">
        <v>-0.16220294423493078</v>
      </c>
    </row>
    <row r="950" spans="1:8">
      <c r="A950">
        <v>25</v>
      </c>
      <c r="B950">
        <v>1</v>
      </c>
      <c r="C950">
        <v>0</v>
      </c>
      <c r="E950" s="9">
        <v>920</v>
      </c>
      <c r="F950" s="9">
        <v>0.38405421075269214</v>
      </c>
      <c r="G950" s="9">
        <v>0.61594578924730792</v>
      </c>
      <c r="H950" s="9">
        <v>1.497947865696909</v>
      </c>
    </row>
    <row r="951" spans="1:8">
      <c r="A951">
        <v>25</v>
      </c>
      <c r="B951">
        <v>0</v>
      </c>
      <c r="C951">
        <v>0</v>
      </c>
      <c r="E951" s="9">
        <v>921</v>
      </c>
      <c r="F951" s="9">
        <v>0.26212342750850431</v>
      </c>
      <c r="G951" s="9">
        <v>0.73787657249149574</v>
      </c>
      <c r="H951" s="9">
        <v>1.794477137772263</v>
      </c>
    </row>
    <row r="952" spans="1:8">
      <c r="A952">
        <v>52</v>
      </c>
      <c r="B952">
        <v>1</v>
      </c>
      <c r="C952">
        <v>0</v>
      </c>
      <c r="E952" s="9">
        <v>922</v>
      </c>
      <c r="F952" s="9">
        <v>0.35983677754699395</v>
      </c>
      <c r="G952" s="9">
        <v>0.64016322245300605</v>
      </c>
      <c r="H952" s="9">
        <v>1.5568433935443566</v>
      </c>
    </row>
    <row r="953" spans="1:8">
      <c r="A953">
        <v>57</v>
      </c>
      <c r="B953">
        <v>0</v>
      </c>
      <c r="C953">
        <v>0</v>
      </c>
      <c r="E953" s="9">
        <v>923</v>
      </c>
      <c r="F953" s="9">
        <v>0.3420707139036322</v>
      </c>
      <c r="G953" s="9">
        <v>-0.3420707139036322</v>
      </c>
      <c r="H953" s="9">
        <v>-0.83189804160448422</v>
      </c>
    </row>
    <row r="954" spans="1:8">
      <c r="A954">
        <v>30</v>
      </c>
      <c r="B954">
        <v>1</v>
      </c>
      <c r="C954">
        <v>0</v>
      </c>
      <c r="E954" s="9">
        <v>924</v>
      </c>
      <c r="F954" s="9">
        <v>0.19994220475673818</v>
      </c>
      <c r="G954" s="9">
        <v>0.80005779524326182</v>
      </c>
      <c r="H954" s="9">
        <v>1.9456986113718395</v>
      </c>
    </row>
    <row r="955" spans="1:8">
      <c r="A955">
        <v>27</v>
      </c>
      <c r="B955">
        <v>0</v>
      </c>
      <c r="C955">
        <v>1</v>
      </c>
      <c r="E955" s="9">
        <v>925</v>
      </c>
      <c r="F955" s="9">
        <v>0.36871980936867477</v>
      </c>
      <c r="G955" s="9">
        <v>0.63128019063132523</v>
      </c>
      <c r="H955" s="9">
        <v>1.5352403258872744</v>
      </c>
    </row>
    <row r="956" spans="1:8">
      <c r="A956">
        <v>56</v>
      </c>
      <c r="B956">
        <v>0</v>
      </c>
      <c r="C956">
        <v>0</v>
      </c>
      <c r="E956" s="9">
        <v>926</v>
      </c>
      <c r="F956" s="9">
        <v>0.40182027439605389</v>
      </c>
      <c r="G956" s="9">
        <v>0.59817972560394606</v>
      </c>
      <c r="H956" s="9">
        <v>1.4547417303827439</v>
      </c>
    </row>
    <row r="957" spans="1:8">
      <c r="A957">
        <v>30</v>
      </c>
      <c r="B957">
        <v>1</v>
      </c>
      <c r="C957">
        <v>0</v>
      </c>
      <c r="E957" s="9">
        <v>927</v>
      </c>
      <c r="F957" s="9">
        <v>0.29765555479522782</v>
      </c>
      <c r="G957" s="9">
        <v>-0.29765555479522782</v>
      </c>
      <c r="H957" s="9">
        <v>-0.72388270331907234</v>
      </c>
    </row>
    <row r="958" spans="1:8">
      <c r="A958">
        <v>37</v>
      </c>
      <c r="B958">
        <v>1</v>
      </c>
      <c r="C958">
        <v>1</v>
      </c>
      <c r="E958" s="9">
        <v>928</v>
      </c>
      <c r="F958" s="9">
        <v>9.3345822896567732E-2</v>
      </c>
      <c r="G958" s="9">
        <v>-9.3345822896567732E-2</v>
      </c>
      <c r="H958" s="9">
        <v>-0.22701214720617791</v>
      </c>
    </row>
    <row r="959" spans="1:8">
      <c r="A959">
        <v>49</v>
      </c>
      <c r="B959">
        <v>1</v>
      </c>
      <c r="C959">
        <v>0</v>
      </c>
      <c r="E959" s="9">
        <v>929</v>
      </c>
      <c r="F959" s="9">
        <v>0.37517117893101132</v>
      </c>
      <c r="G959" s="9">
        <v>-0.37517117893101132</v>
      </c>
      <c r="H959" s="9">
        <v>-0.91239663710901453</v>
      </c>
    </row>
    <row r="960" spans="1:8">
      <c r="A960">
        <v>45</v>
      </c>
      <c r="B960">
        <v>0</v>
      </c>
      <c r="C960">
        <v>1</v>
      </c>
      <c r="E960" s="9">
        <v>930</v>
      </c>
      <c r="F960" s="9">
        <v>0.20882523657841906</v>
      </c>
      <c r="G960" s="9">
        <v>0.79117476342158088</v>
      </c>
      <c r="H960" s="9">
        <v>1.9240955437147569</v>
      </c>
    </row>
    <row r="961" spans="1:8">
      <c r="A961">
        <v>58</v>
      </c>
      <c r="B961">
        <v>0</v>
      </c>
      <c r="C961">
        <v>0</v>
      </c>
      <c r="E961" s="9">
        <v>931</v>
      </c>
      <c r="F961" s="9">
        <v>0.38405421075269214</v>
      </c>
      <c r="G961" s="9">
        <v>-0.38405421075269214</v>
      </c>
      <c r="H961" s="9">
        <v>-0.93399970476609684</v>
      </c>
    </row>
    <row r="962" spans="1:8">
      <c r="A962">
        <v>60</v>
      </c>
      <c r="B962">
        <v>1</v>
      </c>
      <c r="C962">
        <v>0</v>
      </c>
      <c r="E962" s="9">
        <v>932</v>
      </c>
      <c r="F962" s="9">
        <v>9.0914160637223407E-2</v>
      </c>
      <c r="G962" s="9">
        <v>-9.0914160637223407E-2</v>
      </c>
      <c r="H962" s="9">
        <v>-0.2210984720823789</v>
      </c>
    </row>
    <row r="963" spans="1:8">
      <c r="A963">
        <v>39</v>
      </c>
      <c r="B963">
        <v>0</v>
      </c>
      <c r="C963">
        <v>0</v>
      </c>
      <c r="E963" s="9">
        <v>933</v>
      </c>
      <c r="F963" s="9">
        <v>0.28634086071420256</v>
      </c>
      <c r="G963" s="9">
        <v>-0.28634086071420256</v>
      </c>
      <c r="H963" s="9">
        <v>-0.69636596053819078</v>
      </c>
    </row>
    <row r="964" spans="1:8">
      <c r="A964">
        <v>48</v>
      </c>
      <c r="B964">
        <v>1</v>
      </c>
      <c r="C964">
        <v>0</v>
      </c>
      <c r="E964" s="9">
        <v>934</v>
      </c>
      <c r="F964" s="9">
        <v>0.25324039568682344</v>
      </c>
      <c r="G964" s="9">
        <v>-0.25324039568682344</v>
      </c>
      <c r="H964" s="9">
        <v>-0.61586736503366046</v>
      </c>
    </row>
    <row r="965" spans="1:8">
      <c r="A965">
        <v>34</v>
      </c>
      <c r="B965">
        <v>0</v>
      </c>
      <c r="C965">
        <v>0</v>
      </c>
      <c r="E965" s="9">
        <v>935</v>
      </c>
      <c r="F965" s="9">
        <v>4.0047631966482533E-2</v>
      </c>
      <c r="G965" s="9">
        <v>-4.0047631966482533E-2</v>
      </c>
      <c r="H965" s="9">
        <v>-9.7393741263683803E-2</v>
      </c>
    </row>
    <row r="966" spans="1:8">
      <c r="A966">
        <v>21</v>
      </c>
      <c r="B966">
        <v>0</v>
      </c>
      <c r="C966">
        <v>0</v>
      </c>
      <c r="E966" s="9">
        <v>936</v>
      </c>
      <c r="F966" s="9">
        <v>0.37517117893101132</v>
      </c>
      <c r="G966" s="9">
        <v>-0.37517117893101132</v>
      </c>
      <c r="H966" s="9">
        <v>-0.91239663710901453</v>
      </c>
    </row>
    <row r="967" spans="1:8">
      <c r="A967">
        <v>33</v>
      </c>
      <c r="B967">
        <v>1</v>
      </c>
      <c r="C967">
        <v>1</v>
      </c>
      <c r="E967" s="9">
        <v>937</v>
      </c>
      <c r="F967" s="9">
        <v>0.17329310929169561</v>
      </c>
      <c r="G967" s="9">
        <v>-0.17329310929169561</v>
      </c>
      <c r="H967" s="9">
        <v>-0.42143975611991924</v>
      </c>
    </row>
    <row r="968" spans="1:8">
      <c r="A968">
        <v>47</v>
      </c>
      <c r="B968">
        <v>1</v>
      </c>
      <c r="C968">
        <v>0</v>
      </c>
      <c r="E968" s="9">
        <v>938</v>
      </c>
      <c r="F968" s="9">
        <v>0.33318768208195126</v>
      </c>
      <c r="G968" s="9">
        <v>-0.33318768208195126</v>
      </c>
      <c r="H968" s="9">
        <v>-0.81029497394740169</v>
      </c>
    </row>
    <row r="969" spans="1:8">
      <c r="A969">
        <v>57</v>
      </c>
      <c r="B969">
        <v>0</v>
      </c>
      <c r="C969">
        <v>0</v>
      </c>
      <c r="E969" s="9">
        <v>939</v>
      </c>
      <c r="F969" s="9">
        <v>0.32187298800092606</v>
      </c>
      <c r="G969" s="9">
        <v>0.67812701199907388</v>
      </c>
      <c r="H969" s="9">
        <v>1.6491693392964852</v>
      </c>
    </row>
    <row r="970" spans="1:8">
      <c r="A970">
        <v>33</v>
      </c>
      <c r="B970">
        <v>1</v>
      </c>
      <c r="C970">
        <v>1</v>
      </c>
      <c r="E970" s="9">
        <v>940</v>
      </c>
      <c r="F970" s="9">
        <v>0.35983677754699395</v>
      </c>
      <c r="G970" s="9">
        <v>0.64016322245300605</v>
      </c>
      <c r="H970" s="9">
        <v>1.5568433935443566</v>
      </c>
    </row>
    <row r="971" spans="1:8">
      <c r="A971">
        <v>35</v>
      </c>
      <c r="B971">
        <v>0</v>
      </c>
      <c r="C971">
        <v>0</v>
      </c>
      <c r="E971" s="9">
        <v>941</v>
      </c>
      <c r="F971" s="9">
        <v>0.41070330621773482</v>
      </c>
      <c r="G971" s="9">
        <v>0.58929669378226524</v>
      </c>
      <c r="H971" s="9">
        <v>1.4331386627256617</v>
      </c>
    </row>
    <row r="972" spans="1:8">
      <c r="A972">
        <v>20</v>
      </c>
      <c r="B972">
        <v>0</v>
      </c>
      <c r="C972">
        <v>0</v>
      </c>
      <c r="E972" s="9">
        <v>942</v>
      </c>
      <c r="F972" s="9">
        <v>0.14664401382665299</v>
      </c>
      <c r="G972" s="9">
        <v>-0.14664401382665299</v>
      </c>
      <c r="H972" s="9">
        <v>-0.35663055314867215</v>
      </c>
    </row>
    <row r="973" spans="1:8">
      <c r="A973">
        <v>24</v>
      </c>
      <c r="B973">
        <v>1</v>
      </c>
      <c r="C973">
        <v>0</v>
      </c>
      <c r="E973" s="9">
        <v>943</v>
      </c>
      <c r="F973" s="9">
        <v>0.42846936986109657</v>
      </c>
      <c r="G973" s="9">
        <v>0.57153063013890337</v>
      </c>
      <c r="H973" s="9">
        <v>1.3899325274114966</v>
      </c>
    </row>
    <row r="974" spans="1:8">
      <c r="A974">
        <v>39</v>
      </c>
      <c r="B974">
        <v>0</v>
      </c>
      <c r="C974">
        <v>0</v>
      </c>
      <c r="E974" s="9">
        <v>944</v>
      </c>
      <c r="F974" s="9">
        <v>0.26857479707084081</v>
      </c>
      <c r="G974" s="9">
        <v>-0.26857479707084081</v>
      </c>
      <c r="H974" s="9">
        <v>-0.65315982522402605</v>
      </c>
    </row>
    <row r="975" spans="1:8">
      <c r="A975">
        <v>22</v>
      </c>
      <c r="B975">
        <v>0</v>
      </c>
      <c r="C975">
        <v>0</v>
      </c>
      <c r="E975" s="9">
        <v>945</v>
      </c>
      <c r="F975" s="9">
        <v>0.29522389253588344</v>
      </c>
      <c r="G975" s="9">
        <v>-0.29522389253588344</v>
      </c>
      <c r="H975" s="9">
        <v>-0.7179690281952732</v>
      </c>
    </row>
    <row r="976" spans="1:8">
      <c r="A976">
        <v>24</v>
      </c>
      <c r="B976">
        <v>1</v>
      </c>
      <c r="C976">
        <v>1</v>
      </c>
      <c r="E976" s="9">
        <v>946</v>
      </c>
      <c r="F976" s="9">
        <v>0.40182027439605389</v>
      </c>
      <c r="G976" s="9">
        <v>-0.40182027439605389</v>
      </c>
      <c r="H976" s="9">
        <v>-0.97720584008026157</v>
      </c>
    </row>
    <row r="977" spans="1:8">
      <c r="A977">
        <v>47</v>
      </c>
      <c r="B977">
        <v>1</v>
      </c>
      <c r="C977">
        <v>1</v>
      </c>
      <c r="E977" s="9">
        <v>947</v>
      </c>
      <c r="F977" s="9">
        <v>0.33318768208195126</v>
      </c>
      <c r="G977" s="9">
        <v>-0.33318768208195126</v>
      </c>
      <c r="H977" s="9">
        <v>-0.81029497394740169</v>
      </c>
    </row>
    <row r="978" spans="1:8">
      <c r="A978">
        <v>33</v>
      </c>
      <c r="B978">
        <v>1</v>
      </c>
      <c r="C978">
        <v>0</v>
      </c>
      <c r="E978" s="9">
        <v>948</v>
      </c>
      <c r="F978" s="9">
        <v>0.16197841521067036</v>
      </c>
      <c r="G978" s="9">
        <v>-0.16197841521067036</v>
      </c>
      <c r="H978" s="9">
        <v>-0.39392301333903773</v>
      </c>
    </row>
    <row r="979" spans="1:8">
      <c r="A979">
        <v>47</v>
      </c>
      <c r="B979">
        <v>0</v>
      </c>
      <c r="C979">
        <v>0</v>
      </c>
      <c r="E979" s="9">
        <v>949</v>
      </c>
      <c r="F979" s="9">
        <v>4.8930663788163353E-2</v>
      </c>
      <c r="G979" s="9">
        <v>-4.8930663788163353E-2</v>
      </c>
      <c r="H979" s="9">
        <v>-0.11899680892076604</v>
      </c>
    </row>
    <row r="980" spans="1:8">
      <c r="A980">
        <v>42</v>
      </c>
      <c r="B980">
        <v>1</v>
      </c>
      <c r="C980">
        <v>0</v>
      </c>
      <c r="E980" s="9">
        <v>950</v>
      </c>
      <c r="F980" s="9">
        <v>0.35740511528764957</v>
      </c>
      <c r="G980" s="9">
        <v>-0.35740511528764957</v>
      </c>
      <c r="H980" s="9">
        <v>-0.8691905017948498</v>
      </c>
    </row>
    <row r="981" spans="1:8">
      <c r="A981">
        <v>45</v>
      </c>
      <c r="B981">
        <v>1</v>
      </c>
      <c r="C981">
        <v>0</v>
      </c>
      <c r="E981" s="9">
        <v>951</v>
      </c>
      <c r="F981" s="9">
        <v>0.31542161843858951</v>
      </c>
      <c r="G981" s="9">
        <v>0.68457838156141049</v>
      </c>
      <c r="H981" s="9">
        <v>1.6648587318297687</v>
      </c>
    </row>
    <row r="982" spans="1:8">
      <c r="A982">
        <v>24</v>
      </c>
      <c r="B982">
        <v>1</v>
      </c>
      <c r="C982">
        <v>0</v>
      </c>
      <c r="E982" s="9">
        <v>952</v>
      </c>
      <c r="F982" s="9">
        <v>5.7813695609844284E-2</v>
      </c>
      <c r="G982" s="9">
        <v>-5.7813695609844284E-2</v>
      </c>
      <c r="H982" s="9">
        <v>-0.14059987657784856</v>
      </c>
    </row>
    <row r="983" spans="1:8">
      <c r="A983">
        <v>21</v>
      </c>
      <c r="B983">
        <v>1</v>
      </c>
      <c r="C983">
        <v>1</v>
      </c>
      <c r="E983" s="9">
        <v>953</v>
      </c>
      <c r="F983" s="9">
        <v>0.35740511528764957</v>
      </c>
      <c r="G983" s="9">
        <v>-0.35740511528764957</v>
      </c>
      <c r="H983" s="9">
        <v>-0.8691905017948498</v>
      </c>
    </row>
    <row r="984" spans="1:8">
      <c r="A984">
        <v>20</v>
      </c>
      <c r="B984">
        <v>0</v>
      </c>
      <c r="C984">
        <v>1</v>
      </c>
      <c r="E984" s="9">
        <v>954</v>
      </c>
      <c r="F984" s="9">
        <v>0.29522389253588344</v>
      </c>
      <c r="G984" s="9">
        <v>0.70477610746411656</v>
      </c>
      <c r="H984" s="9">
        <v>1.7139785422677325</v>
      </c>
    </row>
    <row r="985" spans="1:8">
      <c r="A985">
        <v>21</v>
      </c>
      <c r="B985">
        <v>1</v>
      </c>
      <c r="C985">
        <v>0</v>
      </c>
      <c r="E985" s="9">
        <v>955</v>
      </c>
      <c r="F985" s="9">
        <v>0.18862751067571298</v>
      </c>
      <c r="G985" s="9">
        <v>-0.18862751067571298</v>
      </c>
      <c r="H985" s="9">
        <v>-0.45873221631028488</v>
      </c>
    </row>
    <row r="986" spans="1:8">
      <c r="A986">
        <v>31</v>
      </c>
      <c r="B986">
        <v>1</v>
      </c>
      <c r="C986">
        <v>0</v>
      </c>
      <c r="E986" s="9">
        <v>956</v>
      </c>
      <c r="F986" s="9">
        <v>0.15552704564833386</v>
      </c>
      <c r="G986" s="9">
        <v>0.84447295435166614</v>
      </c>
      <c r="H986" s="9">
        <v>2.0537139496572512</v>
      </c>
    </row>
    <row r="987" spans="1:8">
      <c r="A987">
        <v>26</v>
      </c>
      <c r="B987">
        <v>0</v>
      </c>
      <c r="C987">
        <v>0</v>
      </c>
      <c r="E987" s="9">
        <v>957</v>
      </c>
      <c r="F987" s="9">
        <v>4.0047631966482533E-2</v>
      </c>
      <c r="G987" s="9">
        <v>-4.0047631966482533E-2</v>
      </c>
      <c r="H987" s="9">
        <v>-9.7393741263683803E-2</v>
      </c>
    </row>
    <row r="988" spans="1:8">
      <c r="A988">
        <v>41</v>
      </c>
      <c r="B988">
        <v>0</v>
      </c>
      <c r="C988">
        <v>0</v>
      </c>
      <c r="E988" s="9">
        <v>958</v>
      </c>
      <c r="F988" s="9">
        <v>9.0914160637223407E-2</v>
      </c>
      <c r="G988" s="9">
        <v>-9.0914160637223407E-2</v>
      </c>
      <c r="H988" s="9">
        <v>-0.2210984720823789</v>
      </c>
    </row>
    <row r="989" spans="1:8">
      <c r="A989">
        <v>41</v>
      </c>
      <c r="B989">
        <v>0</v>
      </c>
      <c r="C989">
        <v>0</v>
      </c>
      <c r="E989" s="9">
        <v>959</v>
      </c>
      <c r="F989" s="9">
        <v>0.20882523657841906</v>
      </c>
      <c r="G989" s="9">
        <v>-0.20882523657841906</v>
      </c>
      <c r="H989" s="9">
        <v>-0.50785202674824859</v>
      </c>
    </row>
    <row r="990" spans="1:8">
      <c r="A990">
        <v>21</v>
      </c>
      <c r="B990">
        <v>1</v>
      </c>
      <c r="C990">
        <v>0</v>
      </c>
      <c r="E990" s="9">
        <v>960</v>
      </c>
      <c r="F990" s="9">
        <v>0.19751054249739386</v>
      </c>
      <c r="G990" s="9">
        <v>-0.19751054249739386</v>
      </c>
      <c r="H990" s="9">
        <v>-0.48033528396736724</v>
      </c>
    </row>
    <row r="991" spans="1:8">
      <c r="A991">
        <v>42</v>
      </c>
      <c r="B991">
        <v>1</v>
      </c>
      <c r="C991">
        <v>0</v>
      </c>
      <c r="E991" s="9">
        <v>961</v>
      </c>
      <c r="F991" s="9">
        <v>0.25324039568682344</v>
      </c>
      <c r="G991" s="9">
        <v>-0.25324039568682344</v>
      </c>
      <c r="H991" s="9">
        <v>-0.61586736503366046</v>
      </c>
    </row>
    <row r="992" spans="1:8">
      <c r="A992">
        <v>36</v>
      </c>
      <c r="B992">
        <v>0</v>
      </c>
      <c r="C992">
        <v>0</v>
      </c>
      <c r="E992" s="9">
        <v>962</v>
      </c>
      <c r="F992" s="9">
        <v>0.36871980936867477</v>
      </c>
      <c r="G992" s="9">
        <v>-0.36871980936867477</v>
      </c>
      <c r="H992" s="9">
        <v>-0.89670724457573125</v>
      </c>
    </row>
    <row r="993" spans="1:8">
      <c r="A993">
        <v>39</v>
      </c>
      <c r="B993">
        <v>1</v>
      </c>
      <c r="C993">
        <v>0</v>
      </c>
      <c r="E993" s="9">
        <v>963</v>
      </c>
      <c r="F993" s="9">
        <v>0.33075601982260694</v>
      </c>
      <c r="G993" s="9">
        <v>0.66924398017739306</v>
      </c>
      <c r="H993" s="9">
        <v>1.627566271639403</v>
      </c>
    </row>
    <row r="994" spans="1:8">
      <c r="A994">
        <v>39</v>
      </c>
      <c r="B994">
        <v>1</v>
      </c>
      <c r="C994">
        <v>0</v>
      </c>
      <c r="E994" s="9">
        <v>964</v>
      </c>
      <c r="F994" s="9">
        <v>0.20639357431907474</v>
      </c>
      <c r="G994" s="9">
        <v>-0.20639357431907474</v>
      </c>
      <c r="H994" s="9">
        <v>-0.50193835162444955</v>
      </c>
    </row>
    <row r="995" spans="1:8">
      <c r="A995">
        <v>49</v>
      </c>
      <c r="B995">
        <v>1</v>
      </c>
      <c r="C995">
        <v>0</v>
      </c>
      <c r="E995" s="9">
        <v>965</v>
      </c>
      <c r="F995" s="9">
        <v>4.8930663788163353E-2</v>
      </c>
      <c r="G995" s="9">
        <v>-4.8930663788163353E-2</v>
      </c>
      <c r="H995" s="9">
        <v>-0.11899680892076604</v>
      </c>
    </row>
    <row r="996" spans="1:8">
      <c r="A996">
        <v>25</v>
      </c>
      <c r="B996">
        <v>0</v>
      </c>
      <c r="C996">
        <v>0</v>
      </c>
      <c r="E996" s="9">
        <v>966</v>
      </c>
      <c r="F996" s="9">
        <v>0.33075601982260694</v>
      </c>
      <c r="G996" s="9">
        <v>0.66924398017739306</v>
      </c>
      <c r="H996" s="9">
        <v>1.627566271639403</v>
      </c>
    </row>
    <row r="997" spans="1:8">
      <c r="A997">
        <v>33</v>
      </c>
      <c r="B997">
        <v>0</v>
      </c>
      <c r="C997">
        <v>0</v>
      </c>
      <c r="E997" s="9">
        <v>967</v>
      </c>
      <c r="F997" s="9">
        <v>0.24435736386514256</v>
      </c>
      <c r="G997" s="9">
        <v>-0.24435736386514256</v>
      </c>
      <c r="H997" s="9">
        <v>-0.59426429737657815</v>
      </c>
    </row>
    <row r="998" spans="1:8">
      <c r="A998">
        <v>54</v>
      </c>
      <c r="B998">
        <v>1</v>
      </c>
      <c r="C998">
        <v>1</v>
      </c>
      <c r="E998" s="9">
        <v>968</v>
      </c>
      <c r="F998" s="9">
        <v>0.37760284119035564</v>
      </c>
      <c r="G998" s="9">
        <v>-0.37760284119035564</v>
      </c>
      <c r="H998" s="9">
        <v>-0.91831031223281356</v>
      </c>
    </row>
    <row r="999" spans="1:8">
      <c r="A999">
        <v>20</v>
      </c>
      <c r="B999">
        <v>1</v>
      </c>
      <c r="C999">
        <v>1</v>
      </c>
      <c r="E999" s="9">
        <v>969</v>
      </c>
      <c r="F999" s="9">
        <v>0.41070330621773482</v>
      </c>
      <c r="G999" s="9">
        <v>-0.41070330621773482</v>
      </c>
      <c r="H999" s="9">
        <v>-0.9988089077373441</v>
      </c>
    </row>
    <row r="1000" spans="1:8">
      <c r="A1000">
        <v>55</v>
      </c>
      <c r="B1000">
        <v>1</v>
      </c>
      <c r="C1000">
        <v>0</v>
      </c>
      <c r="E1000" s="9">
        <v>970</v>
      </c>
      <c r="F1000" s="9">
        <v>0.20882523657841906</v>
      </c>
      <c r="G1000" s="9">
        <v>-0.20882523657841906</v>
      </c>
      <c r="H1000" s="9">
        <v>-0.50785202674824859</v>
      </c>
    </row>
    <row r="1001" spans="1:8">
      <c r="A1001">
        <v>60</v>
      </c>
      <c r="B1001">
        <v>1</v>
      </c>
      <c r="C1001">
        <v>0</v>
      </c>
      <c r="E1001" s="9">
        <v>971</v>
      </c>
      <c r="F1001" s="9">
        <v>0.35983677754699395</v>
      </c>
      <c r="G1001" s="9">
        <v>-0.35983677754699395</v>
      </c>
      <c r="H1001" s="9">
        <v>-0.87510417691864895</v>
      </c>
    </row>
    <row r="1002" spans="1:8">
      <c r="A1002">
        <v>60</v>
      </c>
      <c r="B1002">
        <v>0</v>
      </c>
      <c r="C1002">
        <v>0</v>
      </c>
      <c r="E1002" s="9">
        <v>972</v>
      </c>
      <c r="F1002" s="9">
        <v>0.41070330621773482</v>
      </c>
      <c r="G1002" s="9">
        <v>0.58929669378226524</v>
      </c>
      <c r="H1002" s="9">
        <v>1.4331386627256617</v>
      </c>
    </row>
    <row r="1003" spans="1:8">
      <c r="A1003">
        <v>47</v>
      </c>
      <c r="B1003">
        <v>0</v>
      </c>
      <c r="C1003">
        <v>0</v>
      </c>
      <c r="E1003" s="9">
        <v>973</v>
      </c>
      <c r="F1003" s="9">
        <v>0.20639357431907474</v>
      </c>
      <c r="G1003" s="9">
        <v>0.79360642568092521</v>
      </c>
      <c r="H1003" s="9">
        <v>1.930009218838556</v>
      </c>
    </row>
    <row r="1004" spans="1:8">
      <c r="A1004">
        <v>22</v>
      </c>
      <c r="B1004">
        <v>0</v>
      </c>
      <c r="C1004">
        <v>0</v>
      </c>
      <c r="E1004" s="9">
        <v>974</v>
      </c>
      <c r="F1004" s="9">
        <v>0.33075601982260694</v>
      </c>
      <c r="G1004" s="9">
        <v>-0.33075601982260694</v>
      </c>
      <c r="H1004" s="9">
        <v>-0.80438129882360265</v>
      </c>
    </row>
    <row r="1005" spans="1:8">
      <c r="A1005">
        <v>53</v>
      </c>
      <c r="B1005">
        <v>1</v>
      </c>
      <c r="C1005">
        <v>0</v>
      </c>
      <c r="E1005" s="9">
        <v>975</v>
      </c>
      <c r="F1005" s="9">
        <v>0.13776098200497211</v>
      </c>
      <c r="G1005" s="9">
        <v>-0.13776098200497211</v>
      </c>
      <c r="H1005" s="9">
        <v>-0.33502748549158978</v>
      </c>
    </row>
    <row r="1006" spans="1:8">
      <c r="A1006">
        <v>52</v>
      </c>
      <c r="B1006">
        <v>1</v>
      </c>
      <c r="C1006">
        <v>0</v>
      </c>
      <c r="E1006" s="9">
        <v>976</v>
      </c>
      <c r="F1006" s="9">
        <v>0.25080873342747911</v>
      </c>
      <c r="G1006" s="9">
        <v>-0.25080873342747911</v>
      </c>
      <c r="H1006" s="9">
        <v>-0.60995368990986143</v>
      </c>
    </row>
    <row r="1007" spans="1:8">
      <c r="A1007">
        <v>30</v>
      </c>
      <c r="B1007">
        <v>1</v>
      </c>
      <c r="C1007">
        <v>1</v>
      </c>
      <c r="E1007" s="9">
        <v>977</v>
      </c>
      <c r="F1007" s="9">
        <v>0.22415963796243649</v>
      </c>
      <c r="G1007" s="9">
        <v>-0.22415963796243649</v>
      </c>
      <c r="H1007" s="9">
        <v>-0.54514448693861439</v>
      </c>
    </row>
    <row r="1008" spans="1:8">
      <c r="A1008">
        <v>60</v>
      </c>
      <c r="B1008">
        <v>0</v>
      </c>
      <c r="C1008">
        <v>0</v>
      </c>
      <c r="E1008" s="9">
        <v>978</v>
      </c>
      <c r="F1008" s="9">
        <v>0.41070330621773482</v>
      </c>
      <c r="G1008" s="9">
        <v>-0.41070330621773482</v>
      </c>
      <c r="H1008" s="9">
        <v>-0.9988089077373441</v>
      </c>
    </row>
    <row r="1009" spans="1:8">
      <c r="A1009">
        <v>25</v>
      </c>
      <c r="B1009">
        <v>1</v>
      </c>
      <c r="C1009">
        <v>0</v>
      </c>
      <c r="E1009" s="9">
        <v>979</v>
      </c>
      <c r="F1009" s="9">
        <v>0.43735240168277739</v>
      </c>
      <c r="G1009" s="9">
        <v>0.56264759831722255</v>
      </c>
      <c r="H1009" s="9">
        <v>1.3683294597544144</v>
      </c>
    </row>
    <row r="1010" spans="1:8">
      <c r="A1010">
        <v>51</v>
      </c>
      <c r="B1010">
        <v>0</v>
      </c>
      <c r="C1010">
        <v>0</v>
      </c>
      <c r="E1010" s="9">
        <v>980</v>
      </c>
      <c r="F1010" s="9">
        <v>0.37760284119035564</v>
      </c>
      <c r="G1010" s="9">
        <v>0.62239715880964441</v>
      </c>
      <c r="H1010" s="9">
        <v>1.5136372582301922</v>
      </c>
    </row>
    <row r="1011" spans="1:8">
      <c r="A1011">
        <v>24</v>
      </c>
      <c r="B1011">
        <v>0</v>
      </c>
      <c r="C1011">
        <v>0</v>
      </c>
      <c r="E1011" s="9">
        <v>981</v>
      </c>
      <c r="F1011" s="9">
        <v>0.43735240168277739</v>
      </c>
      <c r="G1011" s="9">
        <v>-0.43735240168277739</v>
      </c>
      <c r="H1011" s="9">
        <v>-1.0636181107085911</v>
      </c>
    </row>
    <row r="1012" spans="1:8">
      <c r="A1012">
        <v>48</v>
      </c>
      <c r="B1012">
        <v>1</v>
      </c>
      <c r="C1012">
        <v>1</v>
      </c>
      <c r="E1012" s="9">
        <v>982</v>
      </c>
      <c r="F1012" s="9">
        <v>0.34852208346596869</v>
      </c>
      <c r="G1012" s="9">
        <v>-0.34852208346596869</v>
      </c>
      <c r="H1012" s="9">
        <v>-0.84758743413776749</v>
      </c>
    </row>
    <row r="1013" spans="1:8">
      <c r="A1013">
        <v>59</v>
      </c>
      <c r="B1013">
        <v>0</v>
      </c>
      <c r="C1013">
        <v>0</v>
      </c>
      <c r="E1013" s="9">
        <v>983</v>
      </c>
      <c r="F1013" s="9">
        <v>0.32430465026027044</v>
      </c>
      <c r="G1013" s="9">
        <v>-0.32430465026027044</v>
      </c>
      <c r="H1013" s="9">
        <v>-0.78869190629031949</v>
      </c>
    </row>
    <row r="1014" spans="1:8">
      <c r="A1014">
        <v>23</v>
      </c>
      <c r="B1014">
        <v>1</v>
      </c>
      <c r="C1014">
        <v>1</v>
      </c>
      <c r="E1014" s="9">
        <v>984</v>
      </c>
      <c r="F1014" s="9">
        <v>0.19105917293505736</v>
      </c>
      <c r="G1014" s="9">
        <v>-0.19105917293505736</v>
      </c>
      <c r="H1014" s="9">
        <v>-0.46464589143408402</v>
      </c>
    </row>
    <row r="1015" spans="1:8">
      <c r="A1015">
        <v>57</v>
      </c>
      <c r="B1015">
        <v>0</v>
      </c>
      <c r="C1015">
        <v>0</v>
      </c>
      <c r="E1015" s="9">
        <v>985</v>
      </c>
      <c r="F1015" s="9">
        <v>0.19105917293505736</v>
      </c>
      <c r="G1015" s="9">
        <v>-0.19105917293505736</v>
      </c>
      <c r="H1015" s="9">
        <v>-0.46464589143408402</v>
      </c>
    </row>
    <row r="1016" spans="1:8">
      <c r="A1016">
        <v>21</v>
      </c>
      <c r="B1016">
        <v>1</v>
      </c>
      <c r="C1016">
        <v>0</v>
      </c>
      <c r="E1016" s="9">
        <v>986</v>
      </c>
      <c r="F1016" s="9">
        <v>0.43735240168277739</v>
      </c>
      <c r="G1016" s="9">
        <v>-0.43735240168277739</v>
      </c>
      <c r="H1016" s="9">
        <v>-1.0636181107085911</v>
      </c>
    </row>
    <row r="1017" spans="1:8">
      <c r="A1017">
        <v>20</v>
      </c>
      <c r="B1017">
        <v>0</v>
      </c>
      <c r="C1017">
        <v>0</v>
      </c>
      <c r="E1017" s="9">
        <v>987</v>
      </c>
      <c r="F1017" s="9">
        <v>0.25080873342747911</v>
      </c>
      <c r="G1017" s="9">
        <v>-0.25080873342747911</v>
      </c>
      <c r="H1017" s="9">
        <v>-0.60995368990986143</v>
      </c>
    </row>
    <row r="1018" spans="1:8">
      <c r="A1018">
        <v>59</v>
      </c>
      <c r="B1018">
        <v>0</v>
      </c>
      <c r="C1018">
        <v>0</v>
      </c>
      <c r="E1018" s="9">
        <v>988</v>
      </c>
      <c r="F1018" s="9">
        <v>0.23547433204346169</v>
      </c>
      <c r="G1018" s="9">
        <v>-0.23547433204346169</v>
      </c>
      <c r="H1018" s="9">
        <v>-0.57266122971949573</v>
      </c>
    </row>
    <row r="1019" spans="1:8">
      <c r="A1019">
        <v>56</v>
      </c>
      <c r="B1019">
        <v>1</v>
      </c>
      <c r="C1019">
        <v>0</v>
      </c>
      <c r="E1019" s="9">
        <v>989</v>
      </c>
      <c r="F1019" s="9">
        <v>0.27745782889252169</v>
      </c>
      <c r="G1019" s="9">
        <v>-0.27745782889252169</v>
      </c>
      <c r="H1019" s="9">
        <v>-0.67476289288110847</v>
      </c>
    </row>
    <row r="1020" spans="1:8">
      <c r="A1020">
        <v>59</v>
      </c>
      <c r="B1020">
        <v>1</v>
      </c>
      <c r="C1020">
        <v>1</v>
      </c>
      <c r="E1020" s="9">
        <v>990</v>
      </c>
      <c r="F1020" s="9">
        <v>0.27745782889252169</v>
      </c>
      <c r="G1020" s="9">
        <v>-0.27745782889252169</v>
      </c>
      <c r="H1020" s="9">
        <v>-0.67476289288110847</v>
      </c>
    </row>
    <row r="1021" spans="1:8">
      <c r="A1021">
        <v>56</v>
      </c>
      <c r="B1021">
        <v>1</v>
      </c>
      <c r="C1021">
        <v>0</v>
      </c>
      <c r="E1021" s="9">
        <v>991</v>
      </c>
      <c r="F1021" s="9">
        <v>0.18862751067571298</v>
      </c>
      <c r="G1021" s="9">
        <v>-0.18862751067571298</v>
      </c>
      <c r="H1021" s="9">
        <v>-0.45873221631028488</v>
      </c>
    </row>
    <row r="1022" spans="1:8">
      <c r="A1022">
        <v>45</v>
      </c>
      <c r="B1022">
        <v>1</v>
      </c>
      <c r="C1022">
        <v>1</v>
      </c>
      <c r="E1022" s="9">
        <v>992</v>
      </c>
      <c r="F1022" s="9">
        <v>0.33318768208195126</v>
      </c>
      <c r="G1022" s="9">
        <v>-0.33318768208195126</v>
      </c>
      <c r="H1022" s="9">
        <v>-0.81029497394740169</v>
      </c>
    </row>
    <row r="1023" spans="1:8">
      <c r="A1023">
        <v>45</v>
      </c>
      <c r="B1023">
        <v>0</v>
      </c>
      <c r="C1023">
        <v>0</v>
      </c>
      <c r="E1023" s="9">
        <v>993</v>
      </c>
      <c r="F1023" s="9">
        <v>0.26212342750850431</v>
      </c>
      <c r="G1023" s="9">
        <v>-0.26212342750850431</v>
      </c>
      <c r="H1023" s="9">
        <v>-0.63747043269074288</v>
      </c>
    </row>
    <row r="1024" spans="1:8">
      <c r="A1024">
        <v>44</v>
      </c>
      <c r="B1024">
        <v>0</v>
      </c>
      <c r="C1024">
        <v>0</v>
      </c>
      <c r="E1024" s="9">
        <v>994</v>
      </c>
      <c r="F1024" s="9">
        <v>0.14421235156730861</v>
      </c>
      <c r="G1024" s="9">
        <v>0.85578764843269139</v>
      </c>
      <c r="H1024" s="9">
        <v>2.0812306924381327</v>
      </c>
    </row>
    <row r="1025" spans="1:8">
      <c r="A1025">
        <v>20</v>
      </c>
      <c r="B1025">
        <v>0</v>
      </c>
      <c r="C1025">
        <v>0</v>
      </c>
      <c r="E1025" s="9">
        <v>995</v>
      </c>
      <c r="F1025" s="9">
        <v>0.44623543350445827</v>
      </c>
      <c r="G1025" s="9">
        <v>0.55376456649554173</v>
      </c>
      <c r="H1025" s="9">
        <v>1.3467263920973322</v>
      </c>
    </row>
    <row r="1026" spans="1:8">
      <c r="A1026">
        <v>45</v>
      </c>
      <c r="B1026">
        <v>0</v>
      </c>
      <c r="C1026">
        <v>0</v>
      </c>
      <c r="E1026" s="9">
        <v>996</v>
      </c>
      <c r="F1026" s="9">
        <v>0.13532931974562773</v>
      </c>
      <c r="G1026" s="9">
        <v>-0.13532931974562773</v>
      </c>
      <c r="H1026" s="9">
        <v>-0.32911381036779064</v>
      </c>
    </row>
    <row r="1027" spans="1:8">
      <c r="A1027">
        <v>53</v>
      </c>
      <c r="B1027">
        <v>0</v>
      </c>
      <c r="C1027">
        <v>0</v>
      </c>
      <c r="E1027" s="9">
        <v>997</v>
      </c>
      <c r="F1027" s="9">
        <v>9.0914160637223407E-2</v>
      </c>
      <c r="G1027" s="9">
        <v>-9.0914160637223407E-2</v>
      </c>
      <c r="H1027" s="9">
        <v>-0.2210984720823789</v>
      </c>
    </row>
    <row r="1028" spans="1:8">
      <c r="A1028">
        <v>30</v>
      </c>
      <c r="B1028">
        <v>1</v>
      </c>
      <c r="C1028">
        <v>0</v>
      </c>
      <c r="E1028" s="9">
        <v>998</v>
      </c>
      <c r="F1028" s="9">
        <v>2.2281568323120782E-2</v>
      </c>
      <c r="G1028" s="9">
        <v>-2.2281568323120782E-2</v>
      </c>
      <c r="H1028" s="9">
        <v>-5.4187605949519053E-2</v>
      </c>
    </row>
    <row r="1029" spans="1:8">
      <c r="A1029">
        <v>24</v>
      </c>
      <c r="B1029">
        <v>1</v>
      </c>
      <c r="C1029">
        <v>0</v>
      </c>
      <c r="E1029" s="9">
        <v>999</v>
      </c>
      <c r="F1029" s="9">
        <v>0.13776098200497211</v>
      </c>
      <c r="G1029" s="9">
        <v>-0.13776098200497211</v>
      </c>
      <c r="H1029" s="9">
        <v>-0.33502748549158978</v>
      </c>
    </row>
    <row r="1030" spans="1:8">
      <c r="A1030">
        <v>20</v>
      </c>
      <c r="B1030">
        <v>0</v>
      </c>
      <c r="C1030">
        <v>0</v>
      </c>
      <c r="E1030" s="9">
        <v>1000</v>
      </c>
      <c r="F1030" s="9">
        <v>0.35983677754699395</v>
      </c>
      <c r="G1030" s="9">
        <v>-0.35983677754699395</v>
      </c>
      <c r="H1030" s="9">
        <v>-0.87510417691864895</v>
      </c>
    </row>
    <row r="1031" spans="1:8">
      <c r="A1031">
        <v>38</v>
      </c>
      <c r="B1031">
        <v>1</v>
      </c>
      <c r="C1031">
        <v>0</v>
      </c>
      <c r="E1031" s="9">
        <v>1001</v>
      </c>
      <c r="F1031" s="9">
        <v>0.15309538338898948</v>
      </c>
      <c r="G1031" s="9">
        <v>-0.15309538338898948</v>
      </c>
      <c r="H1031" s="9">
        <v>-0.37231994568195537</v>
      </c>
    </row>
    <row r="1032" spans="1:8">
      <c r="A1032">
        <v>52</v>
      </c>
      <c r="B1032">
        <v>0</v>
      </c>
      <c r="C1032">
        <v>1</v>
      </c>
      <c r="E1032" s="9">
        <v>1002</v>
      </c>
      <c r="F1032" s="9">
        <v>0.16197841521067036</v>
      </c>
      <c r="G1032" s="9">
        <v>-0.16197841521067036</v>
      </c>
      <c r="H1032" s="9">
        <v>-0.39392301333903773</v>
      </c>
    </row>
    <row r="1033" spans="1:8">
      <c r="A1033">
        <v>60</v>
      </c>
      <c r="B1033">
        <v>1</v>
      </c>
      <c r="C1033">
        <v>1</v>
      </c>
      <c r="E1033" s="9">
        <v>1003</v>
      </c>
      <c r="F1033" s="9">
        <v>0.35740511528764957</v>
      </c>
      <c r="G1033" s="9">
        <v>0.64259488471235038</v>
      </c>
      <c r="H1033" s="9">
        <v>1.5627570686681558</v>
      </c>
    </row>
    <row r="1034" spans="1:8">
      <c r="A1034">
        <v>29</v>
      </c>
      <c r="B1034">
        <v>0</v>
      </c>
      <c r="C1034">
        <v>0</v>
      </c>
      <c r="E1034" s="9">
        <v>1004</v>
      </c>
      <c r="F1034" s="9">
        <v>2.2281568323120782E-2</v>
      </c>
      <c r="G1034" s="9">
        <v>-2.2281568323120782E-2</v>
      </c>
      <c r="H1034" s="9">
        <v>-5.4187605949519053E-2</v>
      </c>
    </row>
    <row r="1035" spans="1:8">
      <c r="A1035">
        <v>28</v>
      </c>
      <c r="B1035">
        <v>1</v>
      </c>
      <c r="C1035">
        <v>1</v>
      </c>
      <c r="E1035" s="9">
        <v>1005</v>
      </c>
      <c r="F1035" s="9">
        <v>0.40182027439605389</v>
      </c>
      <c r="G1035" s="9">
        <v>-0.40182027439605389</v>
      </c>
      <c r="H1035" s="9">
        <v>-0.97720584008026157</v>
      </c>
    </row>
    <row r="1036" spans="1:8">
      <c r="A1036">
        <v>53</v>
      </c>
      <c r="B1036">
        <v>0</v>
      </c>
      <c r="C1036">
        <v>0</v>
      </c>
      <c r="E1036" s="9">
        <v>1006</v>
      </c>
      <c r="F1036" s="9">
        <v>0.10222885471824861</v>
      </c>
      <c r="G1036" s="9">
        <v>-0.10222885471824861</v>
      </c>
      <c r="H1036" s="9">
        <v>-0.24861521486326027</v>
      </c>
    </row>
    <row r="1037" spans="1:8">
      <c r="A1037">
        <v>59</v>
      </c>
      <c r="B1037">
        <v>0</v>
      </c>
      <c r="C1037">
        <v>0</v>
      </c>
      <c r="E1037" s="9">
        <v>1007</v>
      </c>
      <c r="F1037" s="9">
        <v>0.3420707139036322</v>
      </c>
      <c r="G1037" s="9">
        <v>-0.3420707139036322</v>
      </c>
      <c r="H1037" s="9">
        <v>-0.83189804160448422</v>
      </c>
    </row>
    <row r="1038" spans="1:8">
      <c r="A1038">
        <v>21</v>
      </c>
      <c r="B1038">
        <v>0</v>
      </c>
      <c r="C1038">
        <v>1</v>
      </c>
      <c r="E1038" s="9">
        <v>1008</v>
      </c>
      <c r="F1038" s="9">
        <v>0.19751054249739386</v>
      </c>
      <c r="G1038" s="9">
        <v>0.80248945750260614</v>
      </c>
      <c r="H1038" s="9">
        <v>1.9516122864956384</v>
      </c>
    </row>
    <row r="1039" spans="1:8">
      <c r="A1039">
        <v>25</v>
      </c>
      <c r="B1039">
        <v>0</v>
      </c>
      <c r="C1039">
        <v>0</v>
      </c>
      <c r="E1039" s="9">
        <v>1009</v>
      </c>
      <c r="F1039" s="9">
        <v>3.1164600144801602E-2</v>
      </c>
      <c r="G1039" s="9">
        <v>-3.1164600144801602E-2</v>
      </c>
      <c r="H1039" s="9">
        <v>-7.5790673606601286E-2</v>
      </c>
    </row>
    <row r="1040" spans="1:8">
      <c r="A1040">
        <v>58</v>
      </c>
      <c r="B1040">
        <v>0</v>
      </c>
      <c r="C1040">
        <v>0</v>
      </c>
      <c r="E1040" s="9">
        <v>1010</v>
      </c>
      <c r="F1040" s="9">
        <v>0.41958633803941564</v>
      </c>
      <c r="G1040" s="9">
        <v>0.58041366196058441</v>
      </c>
      <c r="H1040" s="9">
        <v>1.4115355950685795</v>
      </c>
    </row>
    <row r="1041" spans="1:8">
      <c r="A1041">
        <v>20</v>
      </c>
      <c r="B1041">
        <v>0</v>
      </c>
      <c r="C1041">
        <v>0</v>
      </c>
      <c r="E1041" s="9">
        <v>1011</v>
      </c>
      <c r="F1041" s="9">
        <v>4.8930663788163353E-2</v>
      </c>
      <c r="G1041" s="9">
        <v>-4.8930663788163353E-2</v>
      </c>
      <c r="H1041" s="9">
        <v>-0.11899680892076604</v>
      </c>
    </row>
    <row r="1042" spans="1:8">
      <c r="A1042">
        <v>39</v>
      </c>
      <c r="B1042">
        <v>0</v>
      </c>
      <c r="C1042">
        <v>0</v>
      </c>
      <c r="E1042" s="9">
        <v>1012</v>
      </c>
      <c r="F1042" s="9">
        <v>0.43735240168277739</v>
      </c>
      <c r="G1042" s="9">
        <v>-0.43735240168277739</v>
      </c>
      <c r="H1042" s="9">
        <v>-1.0636181107085911</v>
      </c>
    </row>
    <row r="1043" spans="1:8">
      <c r="A1043">
        <v>52</v>
      </c>
      <c r="B1043">
        <v>0</v>
      </c>
      <c r="C1043">
        <v>0</v>
      </c>
      <c r="E1043" s="9">
        <v>1013</v>
      </c>
      <c r="F1043" s="9">
        <v>0.37760284119035564</v>
      </c>
      <c r="G1043" s="9">
        <v>-0.37760284119035564</v>
      </c>
      <c r="H1043" s="9">
        <v>-0.91831031223281356</v>
      </c>
    </row>
    <row r="1044" spans="1:8">
      <c r="A1044">
        <v>44</v>
      </c>
      <c r="B1044">
        <v>0</v>
      </c>
      <c r="C1044">
        <v>0</v>
      </c>
      <c r="E1044" s="9">
        <v>1014</v>
      </c>
      <c r="F1044" s="9">
        <v>3.1164600144801602E-2</v>
      </c>
      <c r="G1044" s="9">
        <v>-3.1164600144801602E-2</v>
      </c>
      <c r="H1044" s="9">
        <v>-7.5790673606601286E-2</v>
      </c>
    </row>
    <row r="1045" spans="1:8">
      <c r="A1045">
        <v>20</v>
      </c>
      <c r="B1045">
        <v>1</v>
      </c>
      <c r="C1045">
        <v>0</v>
      </c>
      <c r="E1045" s="9">
        <v>1015</v>
      </c>
      <c r="F1045" s="9">
        <v>0.12644628792394691</v>
      </c>
      <c r="G1045" s="9">
        <v>-0.12644628792394691</v>
      </c>
      <c r="H1045" s="9">
        <v>-0.30751074271070838</v>
      </c>
    </row>
    <row r="1046" spans="1:8">
      <c r="A1046">
        <v>37</v>
      </c>
      <c r="B1046">
        <v>1</v>
      </c>
      <c r="C1046">
        <v>0</v>
      </c>
      <c r="E1046" s="9">
        <v>1016</v>
      </c>
      <c r="F1046" s="9">
        <v>9.9797192458904227E-2</v>
      </c>
      <c r="G1046" s="9">
        <v>0.90020280754109572</v>
      </c>
      <c r="H1046" s="9">
        <v>2.1892460307235444</v>
      </c>
    </row>
    <row r="1047" spans="1:8">
      <c r="A1047">
        <v>30</v>
      </c>
      <c r="B1047">
        <v>1</v>
      </c>
      <c r="C1047">
        <v>0</v>
      </c>
      <c r="E1047" s="9">
        <v>1017</v>
      </c>
      <c r="F1047" s="9">
        <v>0.12644628792394691</v>
      </c>
      <c r="G1047" s="9">
        <v>-0.12644628792394691</v>
      </c>
      <c r="H1047" s="9">
        <v>-0.30751074271070838</v>
      </c>
    </row>
    <row r="1048" spans="1:8">
      <c r="A1048">
        <v>31</v>
      </c>
      <c r="B1048">
        <v>0</v>
      </c>
      <c r="C1048">
        <v>1</v>
      </c>
      <c r="E1048" s="9">
        <v>1018</v>
      </c>
      <c r="F1048" s="9">
        <v>0.22415963796243649</v>
      </c>
      <c r="G1048" s="9">
        <v>0.77584036203756357</v>
      </c>
      <c r="H1048" s="9">
        <v>1.8868030835243914</v>
      </c>
    </row>
    <row r="1049" spans="1:8">
      <c r="A1049">
        <v>39</v>
      </c>
      <c r="B1049">
        <v>0</v>
      </c>
      <c r="C1049">
        <v>0</v>
      </c>
      <c r="E1049" s="9">
        <v>1019</v>
      </c>
      <c r="F1049" s="9">
        <v>0.15552704564833386</v>
      </c>
      <c r="G1049" s="9">
        <v>-0.15552704564833386</v>
      </c>
      <c r="H1049" s="9">
        <v>-0.37823362080575451</v>
      </c>
    </row>
    <row r="1050" spans="1:8">
      <c r="A1050">
        <v>20</v>
      </c>
      <c r="B1050">
        <v>0</v>
      </c>
      <c r="C1050">
        <v>0</v>
      </c>
      <c r="E1050" s="9">
        <v>1020</v>
      </c>
      <c r="F1050" s="9">
        <v>0.16441007747001474</v>
      </c>
      <c r="G1050" s="9">
        <v>-0.16441007747001474</v>
      </c>
      <c r="H1050" s="9">
        <v>-0.39983668846283688</v>
      </c>
    </row>
    <row r="1051" spans="1:8">
      <c r="A1051">
        <v>58</v>
      </c>
      <c r="B1051">
        <v>1</v>
      </c>
      <c r="C1051">
        <v>0</v>
      </c>
      <c r="E1051" s="9">
        <v>1021</v>
      </c>
      <c r="F1051" s="9">
        <v>0.37760284119035564</v>
      </c>
      <c r="G1051" s="9">
        <v>-0.37760284119035564</v>
      </c>
      <c r="H1051" s="9">
        <v>-0.91831031223281356</v>
      </c>
    </row>
    <row r="1052" spans="1:8">
      <c r="A1052">
        <v>32</v>
      </c>
      <c r="B1052">
        <v>1</v>
      </c>
      <c r="C1052">
        <v>0</v>
      </c>
      <c r="E1052" s="9">
        <v>1022</v>
      </c>
      <c r="F1052" s="9">
        <v>0.15552704564833386</v>
      </c>
      <c r="G1052" s="9">
        <v>-0.15552704564833386</v>
      </c>
      <c r="H1052" s="9">
        <v>-0.37823362080575451</v>
      </c>
    </row>
    <row r="1053" spans="1:8">
      <c r="A1053">
        <v>59</v>
      </c>
      <c r="B1053">
        <v>0</v>
      </c>
      <c r="C1053">
        <v>0</v>
      </c>
      <c r="E1053" s="9">
        <v>1023</v>
      </c>
      <c r="F1053" s="9">
        <v>8.4462791074886856E-2</v>
      </c>
      <c r="G1053" s="9">
        <v>-8.4462791074886856E-2</v>
      </c>
      <c r="H1053" s="9">
        <v>-0.20540907954909554</v>
      </c>
    </row>
    <row r="1054" spans="1:8">
      <c r="A1054">
        <v>49</v>
      </c>
      <c r="B1054">
        <v>1</v>
      </c>
      <c r="C1054">
        <v>0</v>
      </c>
      <c r="E1054" s="9">
        <v>1024</v>
      </c>
      <c r="F1054" s="9">
        <v>0.35740511528764957</v>
      </c>
      <c r="G1054" s="9">
        <v>-0.35740511528764957</v>
      </c>
      <c r="H1054" s="9">
        <v>-0.8691905017948498</v>
      </c>
    </row>
    <row r="1055" spans="1:8">
      <c r="A1055">
        <v>47</v>
      </c>
      <c r="B1055">
        <v>1</v>
      </c>
      <c r="C1055">
        <v>0</v>
      </c>
      <c r="E1055" s="9">
        <v>1025</v>
      </c>
      <c r="F1055" s="9">
        <v>0.41070330621773482</v>
      </c>
      <c r="G1055" s="9">
        <v>-0.41070330621773482</v>
      </c>
      <c r="H1055" s="9">
        <v>-0.9988089077373441</v>
      </c>
    </row>
    <row r="1056" spans="1:8">
      <c r="A1056">
        <v>42</v>
      </c>
      <c r="B1056">
        <v>1</v>
      </c>
      <c r="C1056">
        <v>0</v>
      </c>
      <c r="E1056" s="9">
        <v>1026</v>
      </c>
      <c r="F1056" s="9">
        <v>0.37760284119035564</v>
      </c>
      <c r="G1056" s="9">
        <v>-0.37760284119035564</v>
      </c>
      <c r="H1056" s="9">
        <v>-0.91831031223281356</v>
      </c>
    </row>
    <row r="1057" spans="1:8">
      <c r="A1057">
        <v>49</v>
      </c>
      <c r="B1057">
        <v>0</v>
      </c>
      <c r="C1057">
        <v>0</v>
      </c>
      <c r="E1057" s="9">
        <v>1027</v>
      </c>
      <c r="F1057" s="9">
        <v>0.28634086071420256</v>
      </c>
      <c r="G1057" s="9">
        <v>-0.28634086071420256</v>
      </c>
      <c r="H1057" s="9">
        <v>-0.69636596053819078</v>
      </c>
    </row>
    <row r="1058" spans="1:8">
      <c r="A1058">
        <v>53</v>
      </c>
      <c r="B1058">
        <v>1</v>
      </c>
      <c r="C1058">
        <v>1</v>
      </c>
      <c r="E1058" s="9">
        <v>1028</v>
      </c>
      <c r="F1058" s="9">
        <v>9.3345822896567732E-2</v>
      </c>
      <c r="G1058" s="9">
        <v>0.90665417710343221</v>
      </c>
      <c r="H1058" s="9">
        <v>2.2049354232568277</v>
      </c>
    </row>
    <row r="1059" spans="1:8">
      <c r="A1059">
        <v>42</v>
      </c>
      <c r="B1059">
        <v>1</v>
      </c>
      <c r="C1059">
        <v>0</v>
      </c>
      <c r="E1059" s="9">
        <v>1029</v>
      </c>
      <c r="F1059" s="9">
        <v>9.0914160637223407E-2</v>
      </c>
      <c r="G1059" s="9">
        <v>0.90908583936277654</v>
      </c>
      <c r="H1059" s="9">
        <v>2.2108490983806268</v>
      </c>
    </row>
    <row r="1060" spans="1:8">
      <c r="A1060">
        <v>20</v>
      </c>
      <c r="B1060">
        <v>1</v>
      </c>
      <c r="C1060">
        <v>0</v>
      </c>
      <c r="E1060" s="9">
        <v>1030</v>
      </c>
      <c r="F1060" s="9">
        <v>0.29765555479522782</v>
      </c>
      <c r="G1060" s="9">
        <v>-0.29765555479522782</v>
      </c>
      <c r="H1060" s="9">
        <v>-0.72388270331907234</v>
      </c>
    </row>
    <row r="1061" spans="1:8">
      <c r="A1061">
        <v>58</v>
      </c>
      <c r="B1061">
        <v>0</v>
      </c>
      <c r="C1061">
        <v>0</v>
      </c>
      <c r="E1061" s="9">
        <v>1031</v>
      </c>
      <c r="F1061" s="9">
        <v>0.37517117893101132</v>
      </c>
      <c r="G1061" s="9">
        <v>0.62482882106898874</v>
      </c>
      <c r="H1061" s="9">
        <v>1.5195509333539912</v>
      </c>
    </row>
    <row r="1062" spans="1:8">
      <c r="A1062">
        <v>25</v>
      </c>
      <c r="B1062">
        <v>0</v>
      </c>
      <c r="C1062">
        <v>1</v>
      </c>
      <c r="E1062" s="9">
        <v>1032</v>
      </c>
      <c r="F1062" s="9">
        <v>8.4462791074886856E-2</v>
      </c>
      <c r="G1062" s="9">
        <v>-8.4462791074886856E-2</v>
      </c>
      <c r="H1062" s="9">
        <v>-0.20540907954909554</v>
      </c>
    </row>
    <row r="1063" spans="1:8">
      <c r="A1063">
        <v>32</v>
      </c>
      <c r="B1063">
        <v>0</v>
      </c>
      <c r="C1063">
        <v>0</v>
      </c>
      <c r="E1063" s="9">
        <v>1033</v>
      </c>
      <c r="F1063" s="9">
        <v>3.1164600144801602E-2</v>
      </c>
      <c r="G1063" s="9">
        <v>-3.1164600144801602E-2</v>
      </c>
      <c r="H1063" s="9">
        <v>-7.5790673606601286E-2</v>
      </c>
    </row>
    <row r="1064" spans="1:8">
      <c r="A1064">
        <v>49</v>
      </c>
      <c r="B1064">
        <v>1</v>
      </c>
      <c r="C1064">
        <v>1</v>
      </c>
      <c r="E1064" s="9">
        <v>1034</v>
      </c>
      <c r="F1064" s="9">
        <v>0.36871980936867477</v>
      </c>
      <c r="G1064" s="9">
        <v>0.63128019063132523</v>
      </c>
      <c r="H1064" s="9">
        <v>1.5352403258872744</v>
      </c>
    </row>
    <row r="1065" spans="1:8">
      <c r="A1065">
        <v>53</v>
      </c>
      <c r="B1065">
        <v>1</v>
      </c>
      <c r="C1065">
        <v>1</v>
      </c>
      <c r="E1065" s="9">
        <v>1035</v>
      </c>
      <c r="F1065" s="9">
        <v>0.33318768208195126</v>
      </c>
      <c r="G1065" s="9">
        <v>-0.33318768208195126</v>
      </c>
      <c r="H1065" s="9">
        <v>-0.81029497394740169</v>
      </c>
    </row>
    <row r="1066" spans="1:8">
      <c r="A1066">
        <v>47</v>
      </c>
      <c r="B1066">
        <v>0</v>
      </c>
      <c r="C1066">
        <v>1</v>
      </c>
      <c r="E1066" s="9">
        <v>1036</v>
      </c>
      <c r="F1066" s="9">
        <v>4.0047631966482533E-2</v>
      </c>
      <c r="G1066" s="9">
        <v>-4.0047631966482533E-2</v>
      </c>
      <c r="H1066" s="9">
        <v>-9.7393741263683803E-2</v>
      </c>
    </row>
    <row r="1067" spans="1:8">
      <c r="A1067">
        <v>52</v>
      </c>
      <c r="B1067">
        <v>1</v>
      </c>
      <c r="C1067">
        <v>1</v>
      </c>
      <c r="E1067" s="9">
        <v>1037</v>
      </c>
      <c r="F1067" s="9">
        <v>0.37760284119035564</v>
      </c>
      <c r="G1067" s="9">
        <v>-0.37760284119035564</v>
      </c>
      <c r="H1067" s="9">
        <v>-0.91831031223281356</v>
      </c>
    </row>
    <row r="1068" spans="1:8">
      <c r="A1068">
        <v>57</v>
      </c>
      <c r="B1068">
        <v>0</v>
      </c>
      <c r="C1068">
        <v>0</v>
      </c>
      <c r="E1068" s="9">
        <v>1038</v>
      </c>
      <c r="F1068" s="9">
        <v>0.20882523657841906</v>
      </c>
      <c r="G1068" s="9">
        <v>-0.20882523657841906</v>
      </c>
      <c r="H1068" s="9">
        <v>-0.50785202674824859</v>
      </c>
    </row>
    <row r="1069" spans="1:8">
      <c r="A1069">
        <v>46</v>
      </c>
      <c r="B1069">
        <v>0</v>
      </c>
      <c r="C1069">
        <v>0</v>
      </c>
      <c r="E1069" s="9">
        <v>1039</v>
      </c>
      <c r="F1069" s="9">
        <v>9.3345822896567732E-2</v>
      </c>
      <c r="G1069" s="9">
        <v>-9.3345822896567732E-2</v>
      </c>
      <c r="H1069" s="9">
        <v>-0.22701214720617791</v>
      </c>
    </row>
    <row r="1070" spans="1:8">
      <c r="A1070">
        <v>28</v>
      </c>
      <c r="B1070">
        <v>1</v>
      </c>
      <c r="C1070">
        <v>0</v>
      </c>
      <c r="E1070" s="9">
        <v>1040</v>
      </c>
      <c r="F1070" s="9">
        <v>0.16441007747001474</v>
      </c>
      <c r="G1070" s="9">
        <v>-0.16441007747001474</v>
      </c>
      <c r="H1070" s="9">
        <v>-0.39983668846283688</v>
      </c>
    </row>
    <row r="1071" spans="1:8">
      <c r="A1071">
        <v>27</v>
      </c>
      <c r="B1071">
        <v>0</v>
      </c>
      <c r="C1071">
        <v>0</v>
      </c>
      <c r="E1071" s="9">
        <v>1041</v>
      </c>
      <c r="F1071" s="9">
        <v>0.44623543350445827</v>
      </c>
      <c r="G1071" s="9">
        <v>-0.44623543350445827</v>
      </c>
      <c r="H1071" s="9">
        <v>-1.0852211783656733</v>
      </c>
    </row>
    <row r="1072" spans="1:8">
      <c r="A1072">
        <v>23</v>
      </c>
      <c r="B1072">
        <v>1</v>
      </c>
      <c r="C1072">
        <v>0</v>
      </c>
      <c r="E1072" s="9">
        <v>1042</v>
      </c>
      <c r="F1072" s="9">
        <v>0.29522389253588344</v>
      </c>
      <c r="G1072" s="9">
        <v>-0.29522389253588344</v>
      </c>
      <c r="H1072" s="9">
        <v>-0.7179690281952732</v>
      </c>
    </row>
    <row r="1073" spans="1:8">
      <c r="A1073">
        <v>30</v>
      </c>
      <c r="B1073">
        <v>0</v>
      </c>
      <c r="C1073">
        <v>0</v>
      </c>
      <c r="E1073" s="9">
        <v>1043</v>
      </c>
      <c r="F1073" s="9">
        <v>0.35740511528764957</v>
      </c>
      <c r="G1073" s="9">
        <v>-0.35740511528764957</v>
      </c>
      <c r="H1073" s="9">
        <v>-0.8691905017948498</v>
      </c>
    </row>
    <row r="1074" spans="1:8">
      <c r="A1074">
        <v>46</v>
      </c>
      <c r="B1074">
        <v>0</v>
      </c>
      <c r="C1074">
        <v>0</v>
      </c>
      <c r="E1074" s="9">
        <v>1044</v>
      </c>
      <c r="F1074" s="9">
        <v>0.27988949115186607</v>
      </c>
      <c r="G1074" s="9">
        <v>0.72011050884813388</v>
      </c>
      <c r="H1074" s="9">
        <v>1.751271002458098</v>
      </c>
    </row>
    <row r="1075" spans="1:8">
      <c r="A1075">
        <v>27</v>
      </c>
      <c r="B1075">
        <v>0</v>
      </c>
      <c r="C1075">
        <v>0</v>
      </c>
      <c r="E1075" s="9">
        <v>1045</v>
      </c>
      <c r="F1075" s="9">
        <v>0.20882523657841906</v>
      </c>
      <c r="G1075" s="9">
        <v>-0.20882523657841906</v>
      </c>
      <c r="H1075" s="9">
        <v>-0.50785202674824859</v>
      </c>
    </row>
    <row r="1076" spans="1:8">
      <c r="A1076">
        <v>50</v>
      </c>
      <c r="B1076">
        <v>1</v>
      </c>
      <c r="C1076">
        <v>0</v>
      </c>
      <c r="E1076" s="9">
        <v>1046</v>
      </c>
      <c r="F1076" s="9">
        <v>0.37760284119035564</v>
      </c>
      <c r="G1076" s="9">
        <v>-0.37760284119035564</v>
      </c>
      <c r="H1076" s="9">
        <v>-0.91831031223281356</v>
      </c>
    </row>
    <row r="1077" spans="1:8">
      <c r="A1077">
        <v>58</v>
      </c>
      <c r="B1077">
        <v>0</v>
      </c>
      <c r="C1077">
        <v>0</v>
      </c>
      <c r="E1077" s="9">
        <v>1047</v>
      </c>
      <c r="F1077" s="9">
        <v>0.10868022428058516</v>
      </c>
      <c r="G1077" s="9">
        <v>-0.10868022428058516</v>
      </c>
      <c r="H1077" s="9">
        <v>-0.26430460739654366</v>
      </c>
    </row>
    <row r="1078" spans="1:8">
      <c r="A1078">
        <v>42</v>
      </c>
      <c r="B1078">
        <v>1</v>
      </c>
      <c r="C1078">
        <v>0</v>
      </c>
      <c r="E1078" s="9">
        <v>1048</v>
      </c>
      <c r="F1078" s="9">
        <v>0.33963905164428781</v>
      </c>
      <c r="G1078" s="9">
        <v>-0.33963905164428781</v>
      </c>
      <c r="H1078" s="9">
        <v>-0.82598436648068507</v>
      </c>
    </row>
    <row r="1079" spans="1:8">
      <c r="A1079">
        <v>44</v>
      </c>
      <c r="B1079">
        <v>0</v>
      </c>
      <c r="C1079">
        <v>0</v>
      </c>
      <c r="E1079" s="9">
        <v>1049</v>
      </c>
      <c r="F1079" s="9">
        <v>3.1164600144801602E-2</v>
      </c>
      <c r="G1079" s="9">
        <v>-3.1164600144801602E-2</v>
      </c>
      <c r="H1079" s="9">
        <v>-7.5790673606601286E-2</v>
      </c>
    </row>
    <row r="1080" spans="1:8">
      <c r="A1080">
        <v>33</v>
      </c>
      <c r="B1080">
        <v>0</v>
      </c>
      <c r="C1080">
        <v>0</v>
      </c>
      <c r="E1080" s="9">
        <v>1050</v>
      </c>
      <c r="F1080" s="9">
        <v>0.18862751067571298</v>
      </c>
      <c r="G1080" s="9">
        <v>-0.18862751067571298</v>
      </c>
      <c r="H1080" s="9">
        <v>-0.45873221631028488</v>
      </c>
    </row>
    <row r="1081" spans="1:8">
      <c r="A1081">
        <v>36</v>
      </c>
      <c r="B1081">
        <v>0</v>
      </c>
      <c r="C1081">
        <v>0</v>
      </c>
      <c r="E1081" s="9">
        <v>1051</v>
      </c>
      <c r="F1081" s="9">
        <v>0.20639357431907474</v>
      </c>
      <c r="G1081" s="9">
        <v>-0.20639357431907474</v>
      </c>
      <c r="H1081" s="9">
        <v>-0.50193835162444955</v>
      </c>
    </row>
    <row r="1082" spans="1:8">
      <c r="A1082">
        <v>43</v>
      </c>
      <c r="B1082">
        <v>0</v>
      </c>
      <c r="C1082">
        <v>0</v>
      </c>
      <c r="E1082" s="9">
        <v>1052</v>
      </c>
      <c r="F1082" s="9">
        <v>0.25080873342747911</v>
      </c>
      <c r="G1082" s="9">
        <v>-0.25080873342747911</v>
      </c>
      <c r="H1082" s="9">
        <v>-0.60995368990986143</v>
      </c>
    </row>
    <row r="1083" spans="1:8">
      <c r="A1083">
        <v>40</v>
      </c>
      <c r="B1083">
        <v>0</v>
      </c>
      <c r="C1083">
        <v>0</v>
      </c>
      <c r="E1083" s="9">
        <v>1053</v>
      </c>
      <c r="F1083" s="9">
        <v>0.11999491836161036</v>
      </c>
      <c r="G1083" s="9">
        <v>-0.11999491836161036</v>
      </c>
      <c r="H1083" s="9">
        <v>-0.291821350177425</v>
      </c>
    </row>
    <row r="1084" spans="1:8">
      <c r="A1084">
        <v>24</v>
      </c>
      <c r="B1084">
        <v>1</v>
      </c>
      <c r="C1084">
        <v>1</v>
      </c>
      <c r="E1084" s="9">
        <v>1054</v>
      </c>
      <c r="F1084" s="9">
        <v>0.15309538338898948</v>
      </c>
      <c r="G1084" s="9">
        <v>0.84690461661101057</v>
      </c>
      <c r="H1084" s="9">
        <v>2.0596276247810503</v>
      </c>
    </row>
    <row r="1085" spans="1:8">
      <c r="A1085">
        <v>55</v>
      </c>
      <c r="B1085">
        <v>0</v>
      </c>
      <c r="C1085">
        <v>0</v>
      </c>
      <c r="E1085" s="9">
        <v>1055</v>
      </c>
      <c r="F1085" s="9">
        <v>0.25080873342747911</v>
      </c>
      <c r="G1085" s="9">
        <v>-0.25080873342747911</v>
      </c>
      <c r="H1085" s="9">
        <v>-0.60995368990986143</v>
      </c>
    </row>
    <row r="1086" spans="1:8">
      <c r="A1086">
        <v>31</v>
      </c>
      <c r="B1086">
        <v>1</v>
      </c>
      <c r="C1086">
        <v>0</v>
      </c>
      <c r="E1086" s="9">
        <v>1056</v>
      </c>
      <c r="F1086" s="9">
        <v>0.44623543350445827</v>
      </c>
      <c r="G1086" s="9">
        <v>-0.44623543350445827</v>
      </c>
      <c r="H1086" s="9">
        <v>-1.0852211783656733</v>
      </c>
    </row>
    <row r="1087" spans="1:8">
      <c r="A1087">
        <v>35</v>
      </c>
      <c r="B1087">
        <v>0</v>
      </c>
      <c r="C1087">
        <v>0</v>
      </c>
      <c r="E1087" s="9">
        <v>1057</v>
      </c>
      <c r="F1087" s="9">
        <v>4.0047631966482533E-2</v>
      </c>
      <c r="G1087" s="9">
        <v>-4.0047631966482533E-2</v>
      </c>
      <c r="H1087" s="9">
        <v>-9.7393741263683803E-2</v>
      </c>
    </row>
    <row r="1088" spans="1:8">
      <c r="A1088">
        <v>29</v>
      </c>
      <c r="B1088">
        <v>0</v>
      </c>
      <c r="C1088">
        <v>1</v>
      </c>
      <c r="E1088" s="9">
        <v>1058</v>
      </c>
      <c r="F1088" s="9">
        <v>0.33318768208195126</v>
      </c>
      <c r="G1088" s="9">
        <v>0.66681231791804874</v>
      </c>
      <c r="H1088" s="9">
        <v>1.6216525965156039</v>
      </c>
    </row>
    <row r="1089" spans="1:8">
      <c r="A1089">
        <v>36</v>
      </c>
      <c r="B1089">
        <v>0</v>
      </c>
      <c r="C1089">
        <v>0</v>
      </c>
      <c r="E1089" s="9">
        <v>1059</v>
      </c>
      <c r="F1089" s="9">
        <v>0.27100645933018519</v>
      </c>
      <c r="G1089" s="9">
        <v>-0.27100645933018519</v>
      </c>
      <c r="H1089" s="9">
        <v>-0.65907350034782519</v>
      </c>
    </row>
    <row r="1090" spans="1:8">
      <c r="A1090">
        <v>56</v>
      </c>
      <c r="B1090">
        <v>0</v>
      </c>
      <c r="C1090">
        <v>1</v>
      </c>
      <c r="E1090" s="9">
        <v>1060</v>
      </c>
      <c r="F1090" s="9">
        <v>0.18862751067571298</v>
      </c>
      <c r="G1090" s="9">
        <v>0.81137248932428707</v>
      </c>
      <c r="H1090" s="9">
        <v>1.9732153541527209</v>
      </c>
    </row>
    <row r="1091" spans="1:8">
      <c r="A1091">
        <v>58</v>
      </c>
      <c r="B1091">
        <v>0</v>
      </c>
      <c r="C1091">
        <v>0</v>
      </c>
      <c r="E1091" s="9">
        <v>1061</v>
      </c>
      <c r="F1091" s="9">
        <v>0.15309538338898948</v>
      </c>
      <c r="G1091" s="9">
        <v>0.84690461661101057</v>
      </c>
      <c r="H1091" s="9">
        <v>2.0596276247810503</v>
      </c>
    </row>
    <row r="1092" spans="1:8">
      <c r="A1092">
        <v>36</v>
      </c>
      <c r="B1092">
        <v>0</v>
      </c>
      <c r="C1092">
        <v>1</v>
      </c>
      <c r="E1092" s="9">
        <v>1062</v>
      </c>
      <c r="F1092" s="9">
        <v>0.13776098200497211</v>
      </c>
      <c r="G1092" s="9">
        <v>0.86223901799502789</v>
      </c>
      <c r="H1092" s="9">
        <v>2.096920084971416</v>
      </c>
    </row>
    <row r="1093" spans="1:8">
      <c r="A1093">
        <v>22</v>
      </c>
      <c r="B1093">
        <v>0</v>
      </c>
      <c r="C1093">
        <v>0</v>
      </c>
      <c r="E1093" s="9">
        <v>1063</v>
      </c>
      <c r="F1093" s="9">
        <v>0.16197841521067036</v>
      </c>
      <c r="G1093" s="9">
        <v>0.83802158478932964</v>
      </c>
      <c r="H1093" s="9">
        <v>2.0380245571239679</v>
      </c>
    </row>
    <row r="1094" spans="1:8">
      <c r="A1094">
        <v>36</v>
      </c>
      <c r="B1094">
        <v>0</v>
      </c>
      <c r="C1094">
        <v>0</v>
      </c>
      <c r="E1094" s="9">
        <v>1064</v>
      </c>
      <c r="F1094" s="9">
        <v>4.8930663788163353E-2</v>
      </c>
      <c r="G1094" s="9">
        <v>-4.8930663788163353E-2</v>
      </c>
      <c r="H1094" s="9">
        <v>-0.11899680892076604</v>
      </c>
    </row>
    <row r="1095" spans="1:8">
      <c r="A1095">
        <v>54</v>
      </c>
      <c r="B1095">
        <v>0</v>
      </c>
      <c r="C1095">
        <v>0</v>
      </c>
      <c r="E1095" s="9">
        <v>1065</v>
      </c>
      <c r="F1095" s="9">
        <v>0.14664401382665299</v>
      </c>
      <c r="G1095" s="9">
        <v>-0.14664401382665299</v>
      </c>
      <c r="H1095" s="9">
        <v>-0.35663055314867215</v>
      </c>
    </row>
    <row r="1096" spans="1:8">
      <c r="A1096">
        <v>58</v>
      </c>
      <c r="B1096">
        <v>0</v>
      </c>
      <c r="C1096">
        <v>0</v>
      </c>
      <c r="E1096" s="9">
        <v>1066</v>
      </c>
      <c r="F1096" s="9">
        <v>0.37517117893101132</v>
      </c>
      <c r="G1096" s="9">
        <v>-0.37517117893101132</v>
      </c>
      <c r="H1096" s="9">
        <v>-0.91239663710901453</v>
      </c>
    </row>
    <row r="1097" spans="1:8">
      <c r="A1097">
        <v>54</v>
      </c>
      <c r="B1097">
        <v>1</v>
      </c>
      <c r="C1097">
        <v>0</v>
      </c>
      <c r="E1097" s="9">
        <v>1067</v>
      </c>
      <c r="F1097" s="9">
        <v>0.31542161843858951</v>
      </c>
      <c r="G1097" s="9">
        <v>-0.31542161843858951</v>
      </c>
      <c r="H1097" s="9">
        <v>-0.76708883863323696</v>
      </c>
    </row>
    <row r="1098" spans="1:8">
      <c r="A1098">
        <v>47</v>
      </c>
      <c r="B1098">
        <v>1</v>
      </c>
      <c r="C1098">
        <v>0</v>
      </c>
      <c r="E1098" s="9">
        <v>1068</v>
      </c>
      <c r="F1098" s="9">
        <v>0.41958633803941564</v>
      </c>
      <c r="G1098" s="9">
        <v>-0.41958633803941564</v>
      </c>
      <c r="H1098" s="9">
        <v>-1.0204119753944263</v>
      </c>
    </row>
    <row r="1099" spans="1:8">
      <c r="A1099">
        <v>60</v>
      </c>
      <c r="B1099">
        <v>0</v>
      </c>
      <c r="C1099">
        <v>0</v>
      </c>
      <c r="E1099" s="9">
        <v>1069</v>
      </c>
      <c r="F1099" s="9">
        <v>0.28877252297354694</v>
      </c>
      <c r="G1099" s="9">
        <v>-0.28877252297354694</v>
      </c>
      <c r="H1099" s="9">
        <v>-0.70227963566199003</v>
      </c>
    </row>
    <row r="1100" spans="1:8">
      <c r="A1100">
        <v>47</v>
      </c>
      <c r="B1100">
        <v>0</v>
      </c>
      <c r="C1100">
        <v>0</v>
      </c>
      <c r="E1100" s="9">
        <v>1070</v>
      </c>
      <c r="F1100" s="9">
        <v>0.14664401382665299</v>
      </c>
      <c r="G1100" s="9">
        <v>-0.14664401382665299</v>
      </c>
      <c r="H1100" s="9">
        <v>-0.35663055314867215</v>
      </c>
    </row>
    <row r="1101" spans="1:8">
      <c r="A1101">
        <v>30</v>
      </c>
      <c r="B1101">
        <v>0</v>
      </c>
      <c r="C1101">
        <v>0</v>
      </c>
      <c r="E1101" s="9">
        <v>1071</v>
      </c>
      <c r="F1101" s="9">
        <v>0.31542161843858951</v>
      </c>
      <c r="G1101" s="9">
        <v>-0.31542161843858951</v>
      </c>
      <c r="H1101" s="9">
        <v>-0.76708883863323696</v>
      </c>
    </row>
    <row r="1102" spans="1:8">
      <c r="A1102">
        <v>47</v>
      </c>
      <c r="B1102">
        <v>1</v>
      </c>
      <c r="C1102">
        <v>0</v>
      </c>
      <c r="E1102" s="9">
        <v>1072</v>
      </c>
      <c r="F1102" s="9">
        <v>0.17974447885403211</v>
      </c>
      <c r="G1102" s="9">
        <v>-0.17974447885403211</v>
      </c>
      <c r="H1102" s="9">
        <v>-0.43712914865320246</v>
      </c>
    </row>
    <row r="1103" spans="1:8">
      <c r="A1103">
        <v>28</v>
      </c>
      <c r="B1103">
        <v>1</v>
      </c>
      <c r="C1103">
        <v>0</v>
      </c>
      <c r="E1103" s="9">
        <v>1073</v>
      </c>
      <c r="F1103" s="9">
        <v>4.0047631966482533E-2</v>
      </c>
      <c r="G1103" s="9">
        <v>-4.0047631966482533E-2</v>
      </c>
      <c r="H1103" s="9">
        <v>-9.7393741263683803E-2</v>
      </c>
    </row>
    <row r="1104" spans="1:8">
      <c r="A1104">
        <v>53</v>
      </c>
      <c r="B1104">
        <v>1</v>
      </c>
      <c r="C1104">
        <v>0</v>
      </c>
      <c r="E1104" s="9">
        <v>1074</v>
      </c>
      <c r="F1104" s="9">
        <v>0.25080873342747911</v>
      </c>
      <c r="G1104" s="9">
        <v>-0.25080873342747911</v>
      </c>
      <c r="H1104" s="9">
        <v>-0.60995368990986143</v>
      </c>
    </row>
    <row r="1105" spans="1:8">
      <c r="A1105">
        <v>57</v>
      </c>
      <c r="B1105">
        <v>1</v>
      </c>
      <c r="C1105">
        <v>0</v>
      </c>
      <c r="E1105" s="9">
        <v>1075</v>
      </c>
      <c r="F1105" s="9">
        <v>0.16441007747001474</v>
      </c>
      <c r="G1105" s="9">
        <v>-0.16441007747001474</v>
      </c>
      <c r="H1105" s="9">
        <v>-0.39983668846283688</v>
      </c>
    </row>
    <row r="1106" spans="1:8">
      <c r="A1106">
        <v>27</v>
      </c>
      <c r="B1106">
        <v>0</v>
      </c>
      <c r="C1106">
        <v>1</v>
      </c>
      <c r="E1106" s="9">
        <v>1076</v>
      </c>
      <c r="F1106" s="9">
        <v>0.26212342750850431</v>
      </c>
      <c r="G1106" s="9">
        <v>-0.26212342750850431</v>
      </c>
      <c r="H1106" s="9">
        <v>-0.63747043269074288</v>
      </c>
    </row>
    <row r="1107" spans="1:8">
      <c r="A1107">
        <v>50</v>
      </c>
      <c r="B1107">
        <v>1</v>
      </c>
      <c r="C1107">
        <v>0</v>
      </c>
      <c r="E1107" s="9">
        <v>1077</v>
      </c>
      <c r="F1107" s="9">
        <v>0.23547433204346169</v>
      </c>
      <c r="G1107" s="9">
        <v>-0.23547433204346169</v>
      </c>
      <c r="H1107" s="9">
        <v>-0.57266122971949573</v>
      </c>
    </row>
    <row r="1108" spans="1:8">
      <c r="A1108">
        <v>22</v>
      </c>
      <c r="B1108">
        <v>0</v>
      </c>
      <c r="C1108">
        <v>0</v>
      </c>
      <c r="E1108" s="9">
        <v>1078</v>
      </c>
      <c r="F1108" s="9">
        <v>0.17329310929169561</v>
      </c>
      <c r="G1108" s="9">
        <v>-0.17329310929169561</v>
      </c>
      <c r="H1108" s="9">
        <v>-0.42143975611991924</v>
      </c>
    </row>
    <row r="1109" spans="1:8">
      <c r="A1109">
        <v>52</v>
      </c>
      <c r="B1109">
        <v>1</v>
      </c>
      <c r="C1109">
        <v>0</v>
      </c>
      <c r="E1109" s="9">
        <v>1079</v>
      </c>
      <c r="F1109" s="9">
        <v>0.19994220475673818</v>
      </c>
      <c r="G1109" s="9">
        <v>-0.19994220475673818</v>
      </c>
      <c r="H1109" s="9">
        <v>-0.48624895909116622</v>
      </c>
    </row>
    <row r="1110" spans="1:8">
      <c r="A1110">
        <v>46</v>
      </c>
      <c r="B1110">
        <v>0</v>
      </c>
      <c r="C1110">
        <v>0</v>
      </c>
      <c r="E1110" s="9">
        <v>1080</v>
      </c>
      <c r="F1110" s="9">
        <v>0.41070330621773482</v>
      </c>
      <c r="G1110" s="9">
        <v>0.58929669378226524</v>
      </c>
      <c r="H1110" s="9">
        <v>1.4331386627256617</v>
      </c>
    </row>
    <row r="1111" spans="1:8">
      <c r="A1111">
        <v>36</v>
      </c>
      <c r="B1111">
        <v>0</v>
      </c>
      <c r="C1111">
        <v>0</v>
      </c>
      <c r="E1111" s="9">
        <v>1081</v>
      </c>
      <c r="F1111" s="9">
        <v>6.6696727431525105E-2</v>
      </c>
      <c r="G1111" s="9">
        <v>-6.6696727431525105E-2</v>
      </c>
      <c r="H1111" s="9">
        <v>-0.16220294423493078</v>
      </c>
    </row>
    <row r="1112" spans="1:8">
      <c r="A1112">
        <v>21</v>
      </c>
      <c r="B1112">
        <v>0</v>
      </c>
      <c r="C1112">
        <v>0</v>
      </c>
      <c r="E1112" s="9">
        <v>1082</v>
      </c>
      <c r="F1112" s="9">
        <v>0.34852208346596869</v>
      </c>
      <c r="G1112" s="9">
        <v>-0.34852208346596869</v>
      </c>
      <c r="H1112" s="9">
        <v>-0.84758743413776749</v>
      </c>
    </row>
    <row r="1113" spans="1:8">
      <c r="A1113">
        <v>33</v>
      </c>
      <c r="B1113">
        <v>1</v>
      </c>
      <c r="C1113">
        <v>0</v>
      </c>
      <c r="E1113" s="9">
        <v>1083</v>
      </c>
      <c r="F1113" s="9">
        <v>0.24435736386514256</v>
      </c>
      <c r="G1113" s="9">
        <v>-0.24435736386514256</v>
      </c>
      <c r="H1113" s="9">
        <v>-0.59426429737657815</v>
      </c>
    </row>
    <row r="1114" spans="1:8">
      <c r="A1114">
        <v>33</v>
      </c>
      <c r="B1114">
        <v>0</v>
      </c>
      <c r="C1114">
        <v>0</v>
      </c>
      <c r="E1114" s="9">
        <v>1084</v>
      </c>
      <c r="F1114" s="9">
        <v>0.29765555479522782</v>
      </c>
      <c r="G1114" s="9">
        <v>0.70234444520477224</v>
      </c>
      <c r="H1114" s="9">
        <v>1.7080648671439336</v>
      </c>
    </row>
    <row r="1115" spans="1:8">
      <c r="A1115">
        <v>55</v>
      </c>
      <c r="B1115">
        <v>0</v>
      </c>
      <c r="C1115">
        <v>0</v>
      </c>
      <c r="E1115" s="9">
        <v>1085</v>
      </c>
      <c r="F1115" s="9">
        <v>0.23547433204346169</v>
      </c>
      <c r="G1115" s="9">
        <v>-0.23547433204346169</v>
      </c>
      <c r="H1115" s="9">
        <v>-0.57266122971949573</v>
      </c>
    </row>
    <row r="1116" spans="1:8">
      <c r="A1116">
        <v>20</v>
      </c>
      <c r="B1116">
        <v>0</v>
      </c>
      <c r="C1116">
        <v>0</v>
      </c>
      <c r="E1116" s="9">
        <v>1086</v>
      </c>
      <c r="F1116" s="9">
        <v>5.7813695609844284E-2</v>
      </c>
      <c r="G1116" s="9">
        <v>0.94218630439015572</v>
      </c>
      <c r="H1116" s="9">
        <v>2.2913476938851574</v>
      </c>
    </row>
    <row r="1117" spans="1:8">
      <c r="A1117">
        <v>51</v>
      </c>
      <c r="B1117">
        <v>1</v>
      </c>
      <c r="C1117">
        <v>0</v>
      </c>
      <c r="E1117" s="9">
        <v>1087</v>
      </c>
      <c r="F1117" s="9">
        <v>4.0047631966482533E-2</v>
      </c>
      <c r="G1117" s="9">
        <v>-4.0047631966482533E-2</v>
      </c>
      <c r="H1117" s="9">
        <v>-9.7393741263683803E-2</v>
      </c>
    </row>
    <row r="1118" spans="1:8">
      <c r="A1118">
        <v>41</v>
      </c>
      <c r="B1118">
        <v>1</v>
      </c>
      <c r="C1118">
        <v>0</v>
      </c>
      <c r="E1118" s="9">
        <v>1088</v>
      </c>
      <c r="F1118" s="9">
        <v>0.23547433204346169</v>
      </c>
      <c r="G1118" s="9">
        <v>0.76452566795653831</v>
      </c>
      <c r="H1118" s="9">
        <v>1.8592863407435098</v>
      </c>
    </row>
    <row r="1119" spans="1:8">
      <c r="A1119">
        <v>57</v>
      </c>
      <c r="B1119">
        <v>0</v>
      </c>
      <c r="C1119">
        <v>0</v>
      </c>
      <c r="E1119" s="9">
        <v>1089</v>
      </c>
      <c r="F1119" s="9">
        <v>0.35983677754699395</v>
      </c>
      <c r="G1119" s="9">
        <v>-0.35983677754699395</v>
      </c>
      <c r="H1119" s="9">
        <v>-0.87510417691864895</v>
      </c>
    </row>
    <row r="1120" spans="1:8">
      <c r="A1120">
        <v>39</v>
      </c>
      <c r="B1120">
        <v>0</v>
      </c>
      <c r="C1120">
        <v>0</v>
      </c>
      <c r="E1120" s="9">
        <v>1090</v>
      </c>
      <c r="F1120" s="9">
        <v>0.23547433204346169</v>
      </c>
      <c r="G1120" s="9">
        <v>-0.23547433204346169</v>
      </c>
      <c r="H1120" s="9">
        <v>-0.57266122971949573</v>
      </c>
    </row>
    <row r="1121" spans="1:8">
      <c r="A1121">
        <v>41</v>
      </c>
      <c r="B1121">
        <v>1</v>
      </c>
      <c r="C1121">
        <v>0</v>
      </c>
      <c r="E1121" s="9">
        <v>1091</v>
      </c>
      <c r="F1121" s="9">
        <v>7.557975925320598E-2</v>
      </c>
      <c r="G1121" s="9">
        <v>-7.557975925320598E-2</v>
      </c>
      <c r="H1121" s="9">
        <v>-0.18380601189201315</v>
      </c>
    </row>
    <row r="1122" spans="1:8">
      <c r="A1122">
        <v>46</v>
      </c>
      <c r="B1122">
        <v>1</v>
      </c>
      <c r="C1122">
        <v>1</v>
      </c>
      <c r="E1122" s="9">
        <v>1092</v>
      </c>
      <c r="F1122" s="9">
        <v>4.0047631966482533E-2</v>
      </c>
      <c r="G1122" s="9">
        <v>-4.0047631966482533E-2</v>
      </c>
      <c r="H1122" s="9">
        <v>-9.7393741263683803E-2</v>
      </c>
    </row>
    <row r="1123" spans="1:8">
      <c r="A1123">
        <v>23</v>
      </c>
      <c r="B1123">
        <v>0</v>
      </c>
      <c r="C1123">
        <v>0</v>
      </c>
      <c r="E1123" s="9">
        <v>1093</v>
      </c>
      <c r="F1123" s="9">
        <v>0.14421235156730861</v>
      </c>
      <c r="G1123" s="9">
        <v>-0.14421235156730861</v>
      </c>
      <c r="H1123" s="9">
        <v>-0.350716878024873</v>
      </c>
    </row>
    <row r="1124" spans="1:8">
      <c r="A1124">
        <v>34</v>
      </c>
      <c r="B1124">
        <v>0</v>
      </c>
      <c r="C1124">
        <v>0</v>
      </c>
      <c r="E1124" s="9">
        <v>1094</v>
      </c>
      <c r="F1124" s="9">
        <v>0.20639357431907474</v>
      </c>
      <c r="G1124" s="9">
        <v>-0.20639357431907474</v>
      </c>
      <c r="H1124" s="9">
        <v>-0.50193835162444955</v>
      </c>
    </row>
    <row r="1125" spans="1:8">
      <c r="A1125">
        <v>51</v>
      </c>
      <c r="B1125">
        <v>1</v>
      </c>
      <c r="C1125">
        <v>0</v>
      </c>
      <c r="E1125" s="9">
        <v>1095</v>
      </c>
      <c r="F1125" s="9">
        <v>2.2281568323120782E-2</v>
      </c>
      <c r="G1125" s="9">
        <v>-2.2281568323120782E-2</v>
      </c>
      <c r="H1125" s="9">
        <v>-5.4187605949519053E-2</v>
      </c>
    </row>
    <row r="1126" spans="1:8">
      <c r="A1126">
        <v>20</v>
      </c>
      <c r="B1126">
        <v>1</v>
      </c>
      <c r="C1126">
        <v>0</v>
      </c>
      <c r="E1126" s="9">
        <v>1096</v>
      </c>
      <c r="F1126" s="9">
        <v>0.13776098200497211</v>
      </c>
      <c r="G1126" s="9">
        <v>-0.13776098200497211</v>
      </c>
      <c r="H1126" s="9">
        <v>-0.33502748549158978</v>
      </c>
    </row>
    <row r="1127" spans="1:8">
      <c r="A1127">
        <v>28</v>
      </c>
      <c r="B1127">
        <v>1</v>
      </c>
      <c r="C1127">
        <v>0</v>
      </c>
      <c r="E1127" s="9">
        <v>1097</v>
      </c>
      <c r="F1127" s="9">
        <v>0.28877252297354694</v>
      </c>
      <c r="G1127" s="9">
        <v>-0.28877252297354694</v>
      </c>
      <c r="H1127" s="9">
        <v>-0.70227963566199003</v>
      </c>
    </row>
    <row r="1128" spans="1:8">
      <c r="A1128">
        <v>60</v>
      </c>
      <c r="B1128">
        <v>0</v>
      </c>
      <c r="C1128">
        <v>0</v>
      </c>
      <c r="E1128" s="9">
        <v>1098</v>
      </c>
      <c r="F1128" s="9">
        <v>0.20639357431907474</v>
      </c>
      <c r="G1128" s="9">
        <v>-0.20639357431907474</v>
      </c>
      <c r="H1128" s="9">
        <v>-0.50193835162444955</v>
      </c>
    </row>
    <row r="1129" spans="1:8">
      <c r="A1129">
        <v>41</v>
      </c>
      <c r="B1129">
        <v>1</v>
      </c>
      <c r="C1129">
        <v>1</v>
      </c>
      <c r="E1129" s="9">
        <v>1099</v>
      </c>
      <c r="F1129" s="9">
        <v>0.37517117893101132</v>
      </c>
      <c r="G1129" s="9">
        <v>-0.37517117893101132</v>
      </c>
      <c r="H1129" s="9">
        <v>-0.91239663710901453</v>
      </c>
    </row>
    <row r="1130" spans="1:8">
      <c r="A1130">
        <v>48</v>
      </c>
      <c r="B1130">
        <v>1</v>
      </c>
      <c r="C1130">
        <v>0</v>
      </c>
      <c r="E1130" s="9">
        <v>1100</v>
      </c>
      <c r="F1130" s="9">
        <v>0.15309538338898948</v>
      </c>
      <c r="G1130" s="9">
        <v>-0.15309538338898948</v>
      </c>
      <c r="H1130" s="9">
        <v>-0.37231994568195537</v>
      </c>
    </row>
    <row r="1131" spans="1:8">
      <c r="A1131">
        <v>30</v>
      </c>
      <c r="B1131">
        <v>0</v>
      </c>
      <c r="C1131">
        <v>1</v>
      </c>
      <c r="E1131" s="9">
        <v>1101</v>
      </c>
      <c r="F1131" s="9">
        <v>0.11756325610226598</v>
      </c>
      <c r="G1131" s="9">
        <v>-0.11756325610226598</v>
      </c>
      <c r="H1131" s="9">
        <v>-0.28590767505362585</v>
      </c>
    </row>
    <row r="1132" spans="1:8">
      <c r="A1132">
        <v>32</v>
      </c>
      <c r="B1132">
        <v>1</v>
      </c>
      <c r="C1132">
        <v>1</v>
      </c>
      <c r="E1132" s="9">
        <v>1102</v>
      </c>
      <c r="F1132" s="9">
        <v>0.31542161843858951</v>
      </c>
      <c r="G1132" s="9">
        <v>0.68457838156141049</v>
      </c>
      <c r="H1132" s="9">
        <v>1.6648587318297687</v>
      </c>
    </row>
    <row r="1133" spans="1:8">
      <c r="A1133">
        <v>31</v>
      </c>
      <c r="B1133">
        <v>0</v>
      </c>
      <c r="C1133">
        <v>0</v>
      </c>
      <c r="E1133" s="9">
        <v>1103</v>
      </c>
      <c r="F1133" s="9">
        <v>0.17974447885403211</v>
      </c>
      <c r="G1133" s="9">
        <v>-0.17974447885403211</v>
      </c>
      <c r="H1133" s="9">
        <v>-0.43712914865320246</v>
      </c>
    </row>
    <row r="1134" spans="1:8">
      <c r="A1134">
        <v>40</v>
      </c>
      <c r="B1134">
        <v>1</v>
      </c>
      <c r="C1134">
        <v>1</v>
      </c>
      <c r="E1134" s="9">
        <v>1104</v>
      </c>
      <c r="F1134" s="9">
        <v>0.35983677754699395</v>
      </c>
      <c r="G1134" s="9">
        <v>-0.35983677754699395</v>
      </c>
      <c r="H1134" s="9">
        <v>-0.87510417691864895</v>
      </c>
    </row>
    <row r="1135" spans="1:8">
      <c r="A1135">
        <v>31</v>
      </c>
      <c r="B1135">
        <v>0</v>
      </c>
      <c r="C1135">
        <v>0</v>
      </c>
      <c r="E1135" s="9">
        <v>1105</v>
      </c>
      <c r="F1135" s="9">
        <v>0.16197841521067036</v>
      </c>
      <c r="G1135" s="9">
        <v>-0.16197841521067036</v>
      </c>
      <c r="H1135" s="9">
        <v>-0.39392301333903773</v>
      </c>
    </row>
    <row r="1136" spans="1:8">
      <c r="A1136">
        <v>35</v>
      </c>
      <c r="B1136">
        <v>0</v>
      </c>
      <c r="C1136">
        <v>0</v>
      </c>
      <c r="E1136" s="9">
        <v>1106</v>
      </c>
      <c r="F1136" s="9">
        <v>0.14664401382665299</v>
      </c>
      <c r="G1136" s="9">
        <v>-0.14664401382665299</v>
      </c>
      <c r="H1136" s="9">
        <v>-0.35663055314867215</v>
      </c>
    </row>
    <row r="1137" spans="1:8">
      <c r="A1137">
        <v>33</v>
      </c>
      <c r="B1137">
        <v>0</v>
      </c>
      <c r="C1137">
        <v>0</v>
      </c>
      <c r="E1137" s="9">
        <v>1107</v>
      </c>
      <c r="F1137" s="9">
        <v>0.23547433204346169</v>
      </c>
      <c r="G1137" s="9">
        <v>-0.23547433204346169</v>
      </c>
      <c r="H1137" s="9">
        <v>-0.57266122971949573</v>
      </c>
    </row>
    <row r="1138" spans="1:8">
      <c r="A1138">
        <v>30</v>
      </c>
      <c r="B1138">
        <v>0</v>
      </c>
      <c r="C1138">
        <v>1</v>
      </c>
      <c r="E1138" s="9">
        <v>1108</v>
      </c>
      <c r="F1138" s="9">
        <v>0.36871980936867477</v>
      </c>
      <c r="G1138" s="9">
        <v>-0.36871980936867477</v>
      </c>
      <c r="H1138" s="9">
        <v>-0.89670724457573125</v>
      </c>
    </row>
    <row r="1139" spans="1:8">
      <c r="A1139">
        <v>59</v>
      </c>
      <c r="B1139">
        <v>0</v>
      </c>
      <c r="C1139">
        <v>0</v>
      </c>
      <c r="E1139" s="9">
        <v>1109</v>
      </c>
      <c r="F1139" s="9">
        <v>0.33075601982260694</v>
      </c>
      <c r="G1139" s="9">
        <v>-0.33075601982260694</v>
      </c>
      <c r="H1139" s="9">
        <v>-0.80438129882360265</v>
      </c>
    </row>
    <row r="1140" spans="1:8">
      <c r="A1140">
        <v>37</v>
      </c>
      <c r="B1140">
        <v>0</v>
      </c>
      <c r="C1140">
        <v>0</v>
      </c>
      <c r="E1140" s="9">
        <v>1110</v>
      </c>
      <c r="F1140" s="9">
        <v>0.26212342750850431</v>
      </c>
      <c r="G1140" s="9">
        <v>-0.26212342750850431</v>
      </c>
      <c r="H1140" s="9">
        <v>-0.63747043269074288</v>
      </c>
    </row>
    <row r="1141" spans="1:8">
      <c r="A1141">
        <v>47</v>
      </c>
      <c r="B1141">
        <v>0</v>
      </c>
      <c r="C1141">
        <v>0</v>
      </c>
      <c r="E1141" s="9">
        <v>1111</v>
      </c>
      <c r="F1141" s="9">
        <v>6.6696727431525105E-2</v>
      </c>
      <c r="G1141" s="9">
        <v>-6.6696727431525105E-2</v>
      </c>
      <c r="H1141" s="9">
        <v>-0.16220294423493078</v>
      </c>
    </row>
    <row r="1142" spans="1:8">
      <c r="A1142">
        <v>20</v>
      </c>
      <c r="B1142">
        <v>0</v>
      </c>
      <c r="C1142">
        <v>0</v>
      </c>
      <c r="E1142" s="9">
        <v>1112</v>
      </c>
      <c r="F1142" s="9">
        <v>0.37760284119035564</v>
      </c>
      <c r="G1142" s="9">
        <v>-0.37760284119035564</v>
      </c>
      <c r="H1142" s="9">
        <v>-0.91831031223281356</v>
      </c>
    </row>
    <row r="1143" spans="1:8">
      <c r="A1143">
        <v>33</v>
      </c>
      <c r="B1143">
        <v>1</v>
      </c>
      <c r="C1143">
        <v>1</v>
      </c>
      <c r="E1143" s="9">
        <v>1113</v>
      </c>
      <c r="F1143" s="9">
        <v>0.17086144703235123</v>
      </c>
      <c r="G1143" s="9">
        <v>-0.17086144703235123</v>
      </c>
      <c r="H1143" s="9">
        <v>-0.4155260809961201</v>
      </c>
    </row>
    <row r="1144" spans="1:8">
      <c r="A1144">
        <v>24</v>
      </c>
      <c r="B1144">
        <v>1</v>
      </c>
      <c r="C1144">
        <v>0</v>
      </c>
      <c r="E1144" s="9">
        <v>1114</v>
      </c>
      <c r="F1144" s="9">
        <v>0.25969176524915999</v>
      </c>
      <c r="G1144" s="9">
        <v>-0.25969176524915999</v>
      </c>
      <c r="H1144" s="9">
        <v>-0.63155675756694385</v>
      </c>
    </row>
    <row r="1145" spans="1:8">
      <c r="A1145">
        <v>46</v>
      </c>
      <c r="B1145">
        <v>0</v>
      </c>
      <c r="C1145">
        <v>1</v>
      </c>
      <c r="E1145" s="9">
        <v>1115</v>
      </c>
      <c r="F1145" s="9">
        <v>4.8930663788163353E-2</v>
      </c>
      <c r="G1145" s="9">
        <v>-4.8930663788163353E-2</v>
      </c>
      <c r="H1145" s="9">
        <v>-0.11899680892076604</v>
      </c>
    </row>
    <row r="1146" spans="1:8">
      <c r="A1146">
        <v>59</v>
      </c>
      <c r="B1146">
        <v>0</v>
      </c>
      <c r="C1146">
        <v>0</v>
      </c>
      <c r="E1146" s="9">
        <v>1116</v>
      </c>
      <c r="F1146" s="9">
        <v>0.20882523657841906</v>
      </c>
      <c r="G1146" s="9">
        <v>-0.20882523657841906</v>
      </c>
      <c r="H1146" s="9">
        <v>-0.50785202674824859</v>
      </c>
    </row>
    <row r="1147" spans="1:8">
      <c r="A1147">
        <v>53</v>
      </c>
      <c r="B1147">
        <v>1</v>
      </c>
      <c r="C1147">
        <v>0</v>
      </c>
      <c r="E1147" s="9">
        <v>1117</v>
      </c>
      <c r="F1147" s="9">
        <v>0.25969176524915999</v>
      </c>
      <c r="G1147" s="9">
        <v>-0.25969176524915999</v>
      </c>
      <c r="H1147" s="9">
        <v>-0.63155675756694385</v>
      </c>
    </row>
    <row r="1148" spans="1:8">
      <c r="A1148">
        <v>21</v>
      </c>
      <c r="B1148">
        <v>0</v>
      </c>
      <c r="C1148">
        <v>0</v>
      </c>
      <c r="E1148" s="9">
        <v>1118</v>
      </c>
      <c r="F1148" s="9">
        <v>0.21527660614075561</v>
      </c>
      <c r="G1148" s="9">
        <v>0.78472339385924439</v>
      </c>
      <c r="H1148" s="9">
        <v>1.9084061511814736</v>
      </c>
    </row>
    <row r="1149" spans="1:8">
      <c r="A1149">
        <v>45</v>
      </c>
      <c r="B1149">
        <v>1</v>
      </c>
      <c r="C1149">
        <v>0</v>
      </c>
      <c r="E1149" s="9">
        <v>1119</v>
      </c>
      <c r="F1149" s="9">
        <v>0.35095374572531302</v>
      </c>
      <c r="G1149" s="9">
        <v>-0.35095374572531302</v>
      </c>
      <c r="H1149" s="9">
        <v>-0.85350110926156642</v>
      </c>
    </row>
    <row r="1150" spans="1:8">
      <c r="A1150">
        <v>29</v>
      </c>
      <c r="B1150">
        <v>0</v>
      </c>
      <c r="C1150">
        <v>0</v>
      </c>
      <c r="E1150" s="9">
        <v>1120</v>
      </c>
      <c r="F1150" s="9">
        <v>0.25324039568682344</v>
      </c>
      <c r="G1150" s="9">
        <v>-0.25324039568682344</v>
      </c>
      <c r="H1150" s="9">
        <v>-0.61586736503366046</v>
      </c>
    </row>
    <row r="1151" spans="1:8">
      <c r="A1151">
        <v>55</v>
      </c>
      <c r="B1151">
        <v>1</v>
      </c>
      <c r="C1151">
        <v>0</v>
      </c>
      <c r="E1151" s="9">
        <v>1121</v>
      </c>
      <c r="F1151" s="9">
        <v>0.17086144703235123</v>
      </c>
      <c r="G1151" s="9">
        <v>-0.17086144703235123</v>
      </c>
      <c r="H1151" s="9">
        <v>-0.4155260809961201</v>
      </c>
    </row>
    <row r="1152" spans="1:8">
      <c r="A1152">
        <v>55</v>
      </c>
      <c r="B1152">
        <v>1</v>
      </c>
      <c r="C1152">
        <v>1</v>
      </c>
      <c r="E1152" s="9">
        <v>1122</v>
      </c>
      <c r="F1152" s="9">
        <v>0.44623543350445827</v>
      </c>
      <c r="G1152" s="9">
        <v>-0.44623543350445827</v>
      </c>
      <c r="H1152" s="9">
        <v>-1.0852211783656733</v>
      </c>
    </row>
    <row r="1153" spans="1:8">
      <c r="A1153">
        <v>36</v>
      </c>
      <c r="B1153">
        <v>1</v>
      </c>
      <c r="C1153">
        <v>0</v>
      </c>
      <c r="E1153" s="9">
        <v>1123</v>
      </c>
      <c r="F1153" s="9">
        <v>0.37517117893101132</v>
      </c>
      <c r="G1153" s="9">
        <v>-0.37517117893101132</v>
      </c>
      <c r="H1153" s="9">
        <v>-0.91239663710901453</v>
      </c>
    </row>
    <row r="1154" spans="1:8">
      <c r="A1154">
        <v>22</v>
      </c>
      <c r="B1154">
        <v>1</v>
      </c>
      <c r="C1154">
        <v>1</v>
      </c>
      <c r="E1154" s="9">
        <v>1124</v>
      </c>
      <c r="F1154" s="9">
        <v>2.2281568323120782E-2</v>
      </c>
      <c r="G1154" s="9">
        <v>-2.2281568323120782E-2</v>
      </c>
      <c r="H1154" s="9">
        <v>-5.4187605949519053E-2</v>
      </c>
    </row>
    <row r="1155" spans="1:8">
      <c r="A1155">
        <v>32</v>
      </c>
      <c r="B1155">
        <v>1</v>
      </c>
      <c r="C1155">
        <v>0</v>
      </c>
      <c r="E1155" s="9">
        <v>1125</v>
      </c>
      <c r="F1155" s="9">
        <v>0.25969176524915999</v>
      </c>
      <c r="G1155" s="9">
        <v>0.74030823475084007</v>
      </c>
      <c r="H1155" s="9">
        <v>1.800390812896062</v>
      </c>
    </row>
    <row r="1156" spans="1:8">
      <c r="A1156">
        <v>49</v>
      </c>
      <c r="B1156">
        <v>0</v>
      </c>
      <c r="C1156">
        <v>0</v>
      </c>
      <c r="E1156" s="9">
        <v>1126</v>
      </c>
      <c r="F1156" s="9">
        <v>0.19751054249739386</v>
      </c>
      <c r="G1156" s="9">
        <v>-0.19751054249739386</v>
      </c>
      <c r="H1156" s="9">
        <v>-0.48033528396736724</v>
      </c>
    </row>
    <row r="1157" spans="1:8">
      <c r="A1157">
        <v>20</v>
      </c>
      <c r="B1157">
        <v>1</v>
      </c>
      <c r="C1157">
        <v>1</v>
      </c>
      <c r="E1157" s="9">
        <v>1127</v>
      </c>
      <c r="F1157" s="9">
        <v>0.28877252297354694</v>
      </c>
      <c r="G1157" s="9">
        <v>0.71122747702645306</v>
      </c>
      <c r="H1157" s="9">
        <v>1.7296679348010158</v>
      </c>
    </row>
    <row r="1158" spans="1:8">
      <c r="A1158">
        <v>47</v>
      </c>
      <c r="B1158">
        <v>0</v>
      </c>
      <c r="C1158">
        <v>0</v>
      </c>
      <c r="E1158" s="9">
        <v>1128</v>
      </c>
      <c r="F1158" s="9">
        <v>0.33963905164428781</v>
      </c>
      <c r="G1158" s="9">
        <v>0.66036094835571224</v>
      </c>
      <c r="H1158" s="9">
        <v>1.6059632039823208</v>
      </c>
    </row>
    <row r="1159" spans="1:8">
      <c r="A1159">
        <v>23</v>
      </c>
      <c r="B1159">
        <v>0</v>
      </c>
      <c r="C1159">
        <v>0</v>
      </c>
      <c r="E1159" s="9">
        <v>1129</v>
      </c>
      <c r="F1159" s="9">
        <v>0.27988949115186607</v>
      </c>
      <c r="G1159" s="9">
        <v>-0.27988949115186607</v>
      </c>
      <c r="H1159" s="9">
        <v>-0.68067656800490761</v>
      </c>
    </row>
    <row r="1160" spans="1:8">
      <c r="A1160">
        <v>37</v>
      </c>
      <c r="B1160">
        <v>1</v>
      </c>
      <c r="C1160">
        <v>0</v>
      </c>
      <c r="E1160" s="9">
        <v>1130</v>
      </c>
      <c r="F1160" s="9">
        <v>0.26857479707084081</v>
      </c>
      <c r="G1160" s="9">
        <v>0.73142520292915925</v>
      </c>
      <c r="H1160" s="9">
        <v>1.7787877452389798</v>
      </c>
    </row>
    <row r="1161" spans="1:8">
      <c r="A1161">
        <v>50</v>
      </c>
      <c r="B1161">
        <v>1</v>
      </c>
      <c r="C1161">
        <v>0</v>
      </c>
      <c r="E1161" s="9">
        <v>1131</v>
      </c>
      <c r="F1161" s="9">
        <v>0.27988949115186607</v>
      </c>
      <c r="G1161" s="9">
        <v>-0.27988949115186607</v>
      </c>
      <c r="H1161" s="9">
        <v>-0.68067656800490761</v>
      </c>
    </row>
    <row r="1162" spans="1:8">
      <c r="A1162">
        <v>57</v>
      </c>
      <c r="B1162">
        <v>1</v>
      </c>
      <c r="C1162">
        <v>0</v>
      </c>
      <c r="E1162" s="9">
        <v>1132</v>
      </c>
      <c r="F1162" s="9">
        <v>0.24435736386514256</v>
      </c>
      <c r="G1162" s="9">
        <v>-0.24435736386514256</v>
      </c>
      <c r="H1162" s="9">
        <v>-0.59426429737657815</v>
      </c>
    </row>
    <row r="1163" spans="1:8">
      <c r="A1163">
        <v>33</v>
      </c>
      <c r="B1163">
        <v>1</v>
      </c>
      <c r="C1163">
        <v>0</v>
      </c>
      <c r="E1163" s="9">
        <v>1133</v>
      </c>
      <c r="F1163" s="9">
        <v>0.26212342750850431</v>
      </c>
      <c r="G1163" s="9">
        <v>-0.26212342750850431</v>
      </c>
      <c r="H1163" s="9">
        <v>-0.63747043269074288</v>
      </c>
    </row>
    <row r="1164" spans="1:8">
      <c r="A1164">
        <v>43</v>
      </c>
      <c r="B1164">
        <v>0</v>
      </c>
      <c r="C1164">
        <v>0</v>
      </c>
      <c r="E1164" s="9">
        <v>1134</v>
      </c>
      <c r="F1164" s="9">
        <v>0.28877252297354694</v>
      </c>
      <c r="G1164" s="9">
        <v>0.71122747702645306</v>
      </c>
      <c r="H1164" s="9">
        <v>1.7296679348010158</v>
      </c>
    </row>
    <row r="1165" spans="1:8">
      <c r="A1165">
        <v>60</v>
      </c>
      <c r="B1165">
        <v>0</v>
      </c>
      <c r="C1165">
        <v>0</v>
      </c>
      <c r="E1165" s="9">
        <v>1135</v>
      </c>
      <c r="F1165" s="9">
        <v>3.1164600144801602E-2</v>
      </c>
      <c r="G1165" s="9">
        <v>-3.1164600144801602E-2</v>
      </c>
      <c r="H1165" s="9">
        <v>-7.5790673606601286E-2</v>
      </c>
    </row>
    <row r="1166" spans="1:8">
      <c r="A1166">
        <v>26</v>
      </c>
      <c r="B1166">
        <v>0</v>
      </c>
      <c r="C1166">
        <v>0</v>
      </c>
      <c r="E1166" s="9">
        <v>1136</v>
      </c>
      <c r="F1166" s="9">
        <v>0.22659130022178081</v>
      </c>
      <c r="G1166" s="9">
        <v>-0.22659130022178081</v>
      </c>
      <c r="H1166" s="9">
        <v>-0.55105816206241331</v>
      </c>
    </row>
    <row r="1167" spans="1:8">
      <c r="A1167">
        <v>53</v>
      </c>
      <c r="B1167">
        <v>0</v>
      </c>
      <c r="C1167">
        <v>0</v>
      </c>
      <c r="E1167" s="9">
        <v>1137</v>
      </c>
      <c r="F1167" s="9">
        <v>0.13776098200497211</v>
      </c>
      <c r="G1167" s="9">
        <v>-0.13776098200497211</v>
      </c>
      <c r="H1167" s="9">
        <v>-0.33502748549158978</v>
      </c>
    </row>
    <row r="1168" spans="1:8">
      <c r="A1168">
        <v>47</v>
      </c>
      <c r="B1168">
        <v>1</v>
      </c>
      <c r="C1168">
        <v>0</v>
      </c>
      <c r="E1168" s="9">
        <v>1138</v>
      </c>
      <c r="F1168" s="9">
        <v>0.37760284119035564</v>
      </c>
      <c r="G1168" s="9">
        <v>-0.37760284119035564</v>
      </c>
      <c r="H1168" s="9">
        <v>-0.91831031223281356</v>
      </c>
    </row>
    <row r="1169" spans="1:8">
      <c r="A1169">
        <v>44</v>
      </c>
      <c r="B1169">
        <v>1</v>
      </c>
      <c r="C1169">
        <v>0</v>
      </c>
      <c r="E1169" s="9">
        <v>1139</v>
      </c>
      <c r="F1169" s="9">
        <v>0.33075601982260694</v>
      </c>
      <c r="G1169" s="9">
        <v>0.66924398017739306</v>
      </c>
      <c r="H1169" s="9">
        <v>1.627566271639403</v>
      </c>
    </row>
    <row r="1170" spans="1:8">
      <c r="A1170">
        <v>41</v>
      </c>
      <c r="B1170">
        <v>0</v>
      </c>
      <c r="C1170">
        <v>1</v>
      </c>
      <c r="E1170" s="9">
        <v>1140</v>
      </c>
      <c r="F1170" s="9">
        <v>0.41070330621773482</v>
      </c>
      <c r="G1170" s="9">
        <v>-0.41070330621773482</v>
      </c>
      <c r="H1170" s="9">
        <v>-0.9988089077373441</v>
      </c>
    </row>
    <row r="1171" spans="1:8">
      <c r="A1171">
        <v>44</v>
      </c>
      <c r="B1171">
        <v>0</v>
      </c>
      <c r="C1171">
        <v>1</v>
      </c>
      <c r="E1171" s="9">
        <v>1141</v>
      </c>
      <c r="F1171" s="9">
        <v>0.14664401382665299</v>
      </c>
      <c r="G1171" s="9">
        <v>0.85335598617334707</v>
      </c>
      <c r="H1171" s="9">
        <v>2.0753170173143336</v>
      </c>
    </row>
    <row r="1172" spans="1:8">
      <c r="A1172">
        <v>33</v>
      </c>
      <c r="B1172">
        <v>1</v>
      </c>
      <c r="C1172">
        <v>0</v>
      </c>
      <c r="E1172" s="9">
        <v>1142</v>
      </c>
      <c r="F1172" s="9">
        <v>3.1164600144801602E-2</v>
      </c>
      <c r="G1172" s="9">
        <v>-3.1164600144801602E-2</v>
      </c>
      <c r="H1172" s="9">
        <v>-7.5790673606601286E-2</v>
      </c>
    </row>
    <row r="1173" spans="1:8">
      <c r="A1173">
        <v>34</v>
      </c>
      <c r="B1173">
        <v>1</v>
      </c>
      <c r="C1173">
        <v>1</v>
      </c>
      <c r="E1173" s="9">
        <v>1143</v>
      </c>
      <c r="F1173" s="9">
        <v>0.15309538338898948</v>
      </c>
      <c r="G1173" s="9">
        <v>-0.15309538338898948</v>
      </c>
      <c r="H1173" s="9">
        <v>-0.37231994568195537</v>
      </c>
    </row>
    <row r="1174" spans="1:8">
      <c r="A1174">
        <v>38</v>
      </c>
      <c r="B1174">
        <v>1</v>
      </c>
      <c r="C1174">
        <v>0</v>
      </c>
      <c r="E1174" s="9">
        <v>1144</v>
      </c>
      <c r="F1174" s="9">
        <v>0.36871980936867477</v>
      </c>
      <c r="G1174" s="9">
        <v>-0.36871980936867477</v>
      </c>
      <c r="H1174" s="9">
        <v>-0.89670724457573125</v>
      </c>
    </row>
    <row r="1175" spans="1:8">
      <c r="A1175">
        <v>41</v>
      </c>
      <c r="B1175">
        <v>0</v>
      </c>
      <c r="C1175">
        <v>0</v>
      </c>
      <c r="E1175" s="9">
        <v>1145</v>
      </c>
      <c r="F1175" s="9">
        <v>0.22415963796243649</v>
      </c>
      <c r="G1175" s="9">
        <v>-0.22415963796243649</v>
      </c>
      <c r="H1175" s="9">
        <v>-0.54514448693861439</v>
      </c>
    </row>
    <row r="1176" spans="1:8">
      <c r="A1176">
        <v>33</v>
      </c>
      <c r="B1176">
        <v>1</v>
      </c>
      <c r="C1176">
        <v>0</v>
      </c>
      <c r="E1176" s="9">
        <v>1146</v>
      </c>
      <c r="F1176" s="9">
        <v>0.29765555479522782</v>
      </c>
      <c r="G1176" s="9">
        <v>-0.29765555479522782</v>
      </c>
      <c r="H1176" s="9">
        <v>-0.72388270331907234</v>
      </c>
    </row>
    <row r="1177" spans="1:8">
      <c r="A1177">
        <v>58</v>
      </c>
      <c r="B1177">
        <v>1</v>
      </c>
      <c r="C1177">
        <v>0</v>
      </c>
      <c r="E1177" s="9">
        <v>1147</v>
      </c>
      <c r="F1177" s="9">
        <v>0.13532931974562773</v>
      </c>
      <c r="G1177" s="9">
        <v>-0.13532931974562773</v>
      </c>
      <c r="H1177" s="9">
        <v>-0.32911381036779064</v>
      </c>
    </row>
    <row r="1178" spans="1:8">
      <c r="A1178">
        <v>39</v>
      </c>
      <c r="B1178">
        <v>0</v>
      </c>
      <c r="C1178">
        <v>0</v>
      </c>
      <c r="E1178" s="9">
        <v>1148</v>
      </c>
      <c r="F1178" s="9">
        <v>0.13532931974562773</v>
      </c>
      <c r="G1178" s="9">
        <v>0.86467068025437221</v>
      </c>
      <c r="H1178" s="9">
        <v>2.1028337600952147</v>
      </c>
    </row>
    <row r="1179" spans="1:8">
      <c r="A1179">
        <v>30</v>
      </c>
      <c r="B1179">
        <v>0</v>
      </c>
      <c r="C1179">
        <v>1</v>
      </c>
      <c r="E1179" s="9">
        <v>1149</v>
      </c>
      <c r="F1179" s="9">
        <v>0.30410692435756431</v>
      </c>
      <c r="G1179" s="9">
        <v>-0.30410692435756431</v>
      </c>
      <c r="H1179" s="9">
        <v>-0.73957209585235562</v>
      </c>
    </row>
    <row r="1180" spans="1:8">
      <c r="A1180">
        <v>20</v>
      </c>
      <c r="B1180">
        <v>1</v>
      </c>
      <c r="C1180">
        <v>0</v>
      </c>
      <c r="E1180" s="9">
        <v>1150</v>
      </c>
      <c r="F1180" s="9">
        <v>0.42846936986109657</v>
      </c>
      <c r="G1180" s="9">
        <v>0.57153063013890337</v>
      </c>
      <c r="H1180" s="9">
        <v>1.3899325274114966</v>
      </c>
    </row>
    <row r="1181" spans="1:8">
      <c r="A1181">
        <v>34</v>
      </c>
      <c r="B1181">
        <v>0</v>
      </c>
      <c r="C1181">
        <v>1</v>
      </c>
      <c r="E1181" s="9">
        <v>1151</v>
      </c>
      <c r="F1181" s="9">
        <v>0.33963905164428781</v>
      </c>
      <c r="G1181" s="9">
        <v>-0.33963905164428781</v>
      </c>
      <c r="H1181" s="9">
        <v>-0.82598436648068507</v>
      </c>
    </row>
    <row r="1182" spans="1:8">
      <c r="A1182">
        <v>38</v>
      </c>
      <c r="B1182">
        <v>1</v>
      </c>
      <c r="C1182">
        <v>1</v>
      </c>
      <c r="E1182" s="9">
        <v>1152</v>
      </c>
      <c r="F1182" s="9">
        <v>0.11999491836161036</v>
      </c>
      <c r="G1182" s="9">
        <v>-0.11999491836161036</v>
      </c>
      <c r="H1182" s="9">
        <v>-0.291821350177425</v>
      </c>
    </row>
    <row r="1183" spans="1:8">
      <c r="A1183">
        <v>35</v>
      </c>
      <c r="B1183">
        <v>1</v>
      </c>
      <c r="C1183">
        <v>0</v>
      </c>
      <c r="E1183" s="9">
        <v>1153</v>
      </c>
      <c r="F1183" s="9">
        <v>0.44623543350445827</v>
      </c>
      <c r="G1183" s="9">
        <v>0.55376456649554173</v>
      </c>
      <c r="H1183" s="9">
        <v>1.3467263920973322</v>
      </c>
    </row>
    <row r="1184" spans="1:8">
      <c r="A1184">
        <v>31</v>
      </c>
      <c r="B1184">
        <v>0</v>
      </c>
      <c r="C1184">
        <v>1</v>
      </c>
      <c r="E1184" s="9">
        <v>1154</v>
      </c>
      <c r="F1184" s="9">
        <v>0.13776098200497211</v>
      </c>
      <c r="G1184" s="9">
        <v>-0.13776098200497211</v>
      </c>
      <c r="H1184" s="9">
        <v>-0.33502748549158978</v>
      </c>
    </row>
    <row r="1185" spans="1:8">
      <c r="A1185">
        <v>60</v>
      </c>
      <c r="B1185">
        <v>1</v>
      </c>
      <c r="C1185">
        <v>0</v>
      </c>
      <c r="E1185" s="9">
        <v>1155</v>
      </c>
      <c r="F1185" s="9">
        <v>0.35095374572531302</v>
      </c>
      <c r="G1185" s="9">
        <v>-0.35095374572531302</v>
      </c>
      <c r="H1185" s="9">
        <v>-0.85350110926156642</v>
      </c>
    </row>
    <row r="1186" spans="1:8">
      <c r="A1186">
        <v>46</v>
      </c>
      <c r="B1186">
        <v>0</v>
      </c>
      <c r="C1186">
        <v>0</v>
      </c>
      <c r="E1186" s="9">
        <v>1156</v>
      </c>
      <c r="F1186" s="9">
        <v>0.29522389253588344</v>
      </c>
      <c r="G1186" s="9">
        <v>-0.29522389253588344</v>
      </c>
      <c r="H1186" s="9">
        <v>-0.7179690281952732</v>
      </c>
    </row>
    <row r="1187" spans="1:8">
      <c r="A1187">
        <v>46</v>
      </c>
      <c r="B1187">
        <v>0</v>
      </c>
      <c r="C1187">
        <v>0</v>
      </c>
      <c r="E1187" s="9">
        <v>1157</v>
      </c>
      <c r="F1187" s="9">
        <v>0.17974447885403211</v>
      </c>
      <c r="G1187" s="9">
        <v>-0.17974447885403211</v>
      </c>
      <c r="H1187" s="9">
        <v>-0.43712914865320246</v>
      </c>
    </row>
    <row r="1188" spans="1:8">
      <c r="A1188">
        <v>24</v>
      </c>
      <c r="B1188">
        <v>1</v>
      </c>
      <c r="C1188">
        <v>1</v>
      </c>
      <c r="E1188" s="9">
        <v>1158</v>
      </c>
      <c r="F1188" s="9">
        <v>0.11756325610226598</v>
      </c>
      <c r="G1188" s="9">
        <v>-0.11756325610226598</v>
      </c>
      <c r="H1188" s="9">
        <v>-0.28590767505362585</v>
      </c>
    </row>
    <row r="1189" spans="1:8">
      <c r="A1189">
        <v>25</v>
      </c>
      <c r="B1189">
        <v>1</v>
      </c>
      <c r="C1189">
        <v>0</v>
      </c>
      <c r="E1189" s="9">
        <v>1159</v>
      </c>
      <c r="F1189" s="9">
        <v>0.33075601982260694</v>
      </c>
      <c r="G1189" s="9">
        <v>-0.33075601982260694</v>
      </c>
      <c r="H1189" s="9">
        <v>-0.80438129882360265</v>
      </c>
    </row>
    <row r="1190" spans="1:8">
      <c r="A1190">
        <v>38</v>
      </c>
      <c r="B1190">
        <v>1</v>
      </c>
      <c r="C1190">
        <v>0</v>
      </c>
      <c r="E1190" s="9">
        <v>1160</v>
      </c>
      <c r="F1190" s="9">
        <v>0.17329310929169561</v>
      </c>
      <c r="G1190" s="9">
        <v>-0.17329310929169561</v>
      </c>
      <c r="H1190" s="9">
        <v>-0.42143975611991924</v>
      </c>
    </row>
    <row r="1191" spans="1:8">
      <c r="A1191">
        <v>21</v>
      </c>
      <c r="B1191">
        <v>1</v>
      </c>
      <c r="C1191">
        <v>1</v>
      </c>
      <c r="E1191" s="9">
        <v>1161</v>
      </c>
      <c r="F1191" s="9">
        <v>2.2281568323120782E-2</v>
      </c>
      <c r="G1191" s="9">
        <v>-2.2281568323120782E-2</v>
      </c>
      <c r="H1191" s="9">
        <v>-5.4187605949519053E-2</v>
      </c>
    </row>
    <row r="1192" spans="1:8">
      <c r="A1192">
        <v>34</v>
      </c>
      <c r="B1192">
        <v>1</v>
      </c>
      <c r="C1192">
        <v>0</v>
      </c>
      <c r="E1192" s="9">
        <v>1162</v>
      </c>
      <c r="F1192" s="9">
        <v>0.32430465026027044</v>
      </c>
      <c r="G1192" s="9">
        <v>-0.32430465026027044</v>
      </c>
      <c r="H1192" s="9">
        <v>-0.78869190629031949</v>
      </c>
    </row>
    <row r="1193" spans="1:8">
      <c r="A1193">
        <v>59</v>
      </c>
      <c r="B1193">
        <v>0</v>
      </c>
      <c r="C1193">
        <v>0</v>
      </c>
      <c r="E1193" s="9">
        <v>1163</v>
      </c>
      <c r="F1193" s="9">
        <v>8.4462791074886856E-2</v>
      </c>
      <c r="G1193" s="9">
        <v>-8.4462791074886856E-2</v>
      </c>
      <c r="H1193" s="9">
        <v>-0.20540907954909554</v>
      </c>
    </row>
    <row r="1194" spans="1:8">
      <c r="A1194">
        <v>21</v>
      </c>
      <c r="B1194">
        <v>0</v>
      </c>
      <c r="C1194">
        <v>1</v>
      </c>
      <c r="E1194" s="9">
        <v>1164</v>
      </c>
      <c r="F1194" s="9">
        <v>0.20639357431907474</v>
      </c>
      <c r="G1194" s="9">
        <v>-0.20639357431907474</v>
      </c>
      <c r="H1194" s="9">
        <v>-0.50193835162444955</v>
      </c>
    </row>
    <row r="1195" spans="1:8">
      <c r="A1195">
        <v>22</v>
      </c>
      <c r="B1195">
        <v>0</v>
      </c>
      <c r="C1195">
        <v>0</v>
      </c>
      <c r="E1195" s="9">
        <v>1165</v>
      </c>
      <c r="F1195" s="9">
        <v>0.23304266978411736</v>
      </c>
      <c r="G1195" s="9">
        <v>-0.23304266978411736</v>
      </c>
      <c r="H1195" s="9">
        <v>-0.5667475545956967</v>
      </c>
    </row>
    <row r="1196" spans="1:8">
      <c r="A1196">
        <v>59</v>
      </c>
      <c r="B1196">
        <v>1</v>
      </c>
      <c r="C1196">
        <v>1</v>
      </c>
      <c r="E1196" s="9">
        <v>1166</v>
      </c>
      <c r="F1196" s="9">
        <v>0.19105917293505736</v>
      </c>
      <c r="G1196" s="9">
        <v>0.80894082706494264</v>
      </c>
      <c r="H1196" s="9">
        <v>1.9673016790289217</v>
      </c>
    </row>
    <row r="1197" spans="1:8">
      <c r="A1197">
        <v>21</v>
      </c>
      <c r="B1197">
        <v>0</v>
      </c>
      <c r="C1197">
        <v>0</v>
      </c>
      <c r="E1197" s="9">
        <v>1167</v>
      </c>
      <c r="F1197" s="9">
        <v>0.16441007747001474</v>
      </c>
      <c r="G1197" s="9">
        <v>0.83558992252998521</v>
      </c>
      <c r="H1197" s="9">
        <v>2.0321108820001688</v>
      </c>
    </row>
    <row r="1198" spans="1:8">
      <c r="A1198">
        <v>54</v>
      </c>
      <c r="B1198">
        <v>1</v>
      </c>
      <c r="C1198">
        <v>0</v>
      </c>
      <c r="E1198" s="9">
        <v>1168</v>
      </c>
      <c r="F1198" s="9">
        <v>0.33075601982260694</v>
      </c>
      <c r="G1198" s="9">
        <v>-0.33075601982260694</v>
      </c>
      <c r="H1198" s="9">
        <v>-0.80438129882360265</v>
      </c>
    </row>
    <row r="1199" spans="1:8">
      <c r="A1199">
        <v>33</v>
      </c>
      <c r="B1199">
        <v>1</v>
      </c>
      <c r="C1199">
        <v>0</v>
      </c>
      <c r="E1199" s="9">
        <v>1169</v>
      </c>
      <c r="F1199" s="9">
        <v>0.32187298800092606</v>
      </c>
      <c r="G1199" s="9">
        <v>0.67812701199907388</v>
      </c>
      <c r="H1199" s="9">
        <v>1.6491693392964852</v>
      </c>
    </row>
    <row r="1200" spans="1:8">
      <c r="A1200">
        <v>24</v>
      </c>
      <c r="B1200">
        <v>0</v>
      </c>
      <c r="C1200">
        <v>1</v>
      </c>
      <c r="E1200" s="9">
        <v>1170</v>
      </c>
      <c r="F1200" s="9">
        <v>0.28634086071420256</v>
      </c>
      <c r="G1200" s="9">
        <v>-0.28634086071420256</v>
      </c>
      <c r="H1200" s="9">
        <v>-0.69636596053819078</v>
      </c>
    </row>
    <row r="1201" spans="1:8">
      <c r="A1201">
        <v>48</v>
      </c>
      <c r="B1201">
        <v>1</v>
      </c>
      <c r="C1201">
        <v>0</v>
      </c>
      <c r="E1201" s="9">
        <v>1171</v>
      </c>
      <c r="F1201" s="9">
        <v>0.19105917293505736</v>
      </c>
      <c r="G1201" s="9">
        <v>-0.19105917293505736</v>
      </c>
      <c r="H1201" s="9">
        <v>-0.46464589143408402</v>
      </c>
    </row>
    <row r="1202" spans="1:8">
      <c r="A1202">
        <v>49</v>
      </c>
      <c r="B1202">
        <v>0</v>
      </c>
      <c r="C1202">
        <v>0</v>
      </c>
      <c r="E1202" s="9">
        <v>1172</v>
      </c>
      <c r="F1202" s="9">
        <v>0.33075601982260694</v>
      </c>
      <c r="G1202" s="9">
        <v>-0.33075601982260694</v>
      </c>
      <c r="H1202" s="9">
        <v>-0.80438129882360265</v>
      </c>
    </row>
    <row r="1203" spans="1:8">
      <c r="A1203">
        <v>28</v>
      </c>
      <c r="B1203">
        <v>1</v>
      </c>
      <c r="C1203">
        <v>0</v>
      </c>
      <c r="E1203" s="9">
        <v>1173</v>
      </c>
      <c r="F1203" s="9">
        <v>0.10868022428058516</v>
      </c>
      <c r="G1203" s="9">
        <v>-0.10868022428058516</v>
      </c>
      <c r="H1203" s="9">
        <v>-0.26430460739654366</v>
      </c>
    </row>
    <row r="1204" spans="1:8">
      <c r="A1204">
        <v>54</v>
      </c>
      <c r="B1204">
        <v>0</v>
      </c>
      <c r="C1204">
        <v>0</v>
      </c>
      <c r="E1204" s="9">
        <v>1174</v>
      </c>
      <c r="F1204" s="9">
        <v>0.20882523657841906</v>
      </c>
      <c r="G1204" s="9">
        <v>-0.20882523657841906</v>
      </c>
      <c r="H1204" s="9">
        <v>-0.50785202674824859</v>
      </c>
    </row>
    <row r="1205" spans="1:8">
      <c r="A1205">
        <v>51</v>
      </c>
      <c r="B1205">
        <v>1</v>
      </c>
      <c r="C1205">
        <v>0</v>
      </c>
      <c r="E1205" s="9">
        <v>1175</v>
      </c>
      <c r="F1205" s="9">
        <v>0.28877252297354694</v>
      </c>
      <c r="G1205" s="9">
        <v>0.71122747702645306</v>
      </c>
      <c r="H1205" s="9">
        <v>1.7296679348010158</v>
      </c>
    </row>
    <row r="1206" spans="1:8">
      <c r="A1206">
        <v>57</v>
      </c>
      <c r="B1206">
        <v>1</v>
      </c>
      <c r="C1206">
        <v>0</v>
      </c>
      <c r="E1206" s="9">
        <v>1176</v>
      </c>
      <c r="F1206" s="9">
        <v>0.44623543350445827</v>
      </c>
      <c r="G1206" s="9">
        <v>-0.44623543350445827</v>
      </c>
      <c r="H1206" s="9">
        <v>-1.0852211783656733</v>
      </c>
    </row>
    <row r="1207" spans="1:8">
      <c r="A1207">
        <v>22</v>
      </c>
      <c r="B1207">
        <v>1</v>
      </c>
      <c r="C1207">
        <v>1</v>
      </c>
      <c r="E1207" s="9">
        <v>1177</v>
      </c>
      <c r="F1207" s="9">
        <v>0.25324039568682344</v>
      </c>
      <c r="G1207" s="9">
        <v>0.74675960431317656</v>
      </c>
      <c r="H1207" s="9">
        <v>1.8160802054293452</v>
      </c>
    </row>
    <row r="1208" spans="1:8">
      <c r="A1208">
        <v>33</v>
      </c>
      <c r="B1208">
        <v>1</v>
      </c>
      <c r="C1208">
        <v>0</v>
      </c>
      <c r="E1208" s="9">
        <v>1178</v>
      </c>
      <c r="F1208" s="9">
        <v>0.28634086071420256</v>
      </c>
      <c r="G1208" s="9">
        <v>0.71365913928579738</v>
      </c>
      <c r="H1208" s="9">
        <v>1.7355816099248147</v>
      </c>
    </row>
    <row r="1209" spans="1:8">
      <c r="A1209">
        <v>57</v>
      </c>
      <c r="B1209">
        <v>1</v>
      </c>
      <c r="C1209">
        <v>0</v>
      </c>
      <c r="E1209" s="9">
        <v>1179</v>
      </c>
      <c r="F1209" s="9">
        <v>0.31298995617924519</v>
      </c>
      <c r="G1209" s="9">
        <v>-0.31298995617924519</v>
      </c>
      <c r="H1209" s="9">
        <v>-0.76117516350943792</v>
      </c>
    </row>
    <row r="1210" spans="1:8">
      <c r="A1210">
        <v>35</v>
      </c>
      <c r="B1210">
        <v>1</v>
      </c>
      <c r="C1210">
        <v>0</v>
      </c>
      <c r="E1210" s="9">
        <v>1180</v>
      </c>
      <c r="F1210" s="9">
        <v>0.27988949115186607</v>
      </c>
      <c r="G1210" s="9">
        <v>0.72011050884813388</v>
      </c>
      <c r="H1210" s="9">
        <v>1.751271002458098</v>
      </c>
    </row>
    <row r="1211" spans="1:8">
      <c r="A1211">
        <v>22</v>
      </c>
      <c r="B1211">
        <v>1</v>
      </c>
      <c r="C1211">
        <v>0</v>
      </c>
      <c r="E1211" s="9">
        <v>1181</v>
      </c>
      <c r="F1211" s="9">
        <v>9.0914160637223407E-2</v>
      </c>
      <c r="G1211" s="9">
        <v>-9.0914160637223407E-2</v>
      </c>
      <c r="H1211" s="9">
        <v>-0.2210984720823789</v>
      </c>
    </row>
    <row r="1212" spans="1:8">
      <c r="A1212">
        <v>46</v>
      </c>
      <c r="B1212">
        <v>1</v>
      </c>
      <c r="C1212">
        <v>0</v>
      </c>
      <c r="E1212" s="9">
        <v>1182</v>
      </c>
      <c r="F1212" s="9">
        <v>0.14664401382665299</v>
      </c>
      <c r="G1212" s="9">
        <v>-0.14664401382665299</v>
      </c>
      <c r="H1212" s="9">
        <v>-0.35663055314867215</v>
      </c>
    </row>
    <row r="1213" spans="1:8">
      <c r="A1213">
        <v>26</v>
      </c>
      <c r="B1213">
        <v>0</v>
      </c>
      <c r="C1213">
        <v>0</v>
      </c>
      <c r="E1213" s="9">
        <v>1183</v>
      </c>
      <c r="F1213" s="9">
        <v>0.14664401382665299</v>
      </c>
      <c r="G1213" s="9">
        <v>-0.14664401382665299</v>
      </c>
      <c r="H1213" s="9">
        <v>-0.35663055314867215</v>
      </c>
    </row>
    <row r="1214" spans="1:8">
      <c r="A1214">
        <v>37</v>
      </c>
      <c r="B1214">
        <v>1</v>
      </c>
      <c r="C1214">
        <v>0</v>
      </c>
      <c r="E1214" s="9">
        <v>1184</v>
      </c>
      <c r="F1214" s="9">
        <v>0.41070330621773482</v>
      </c>
      <c r="G1214" s="9">
        <v>0.58929669378226524</v>
      </c>
      <c r="H1214" s="9">
        <v>1.4331386627256617</v>
      </c>
    </row>
    <row r="1215" spans="1:8">
      <c r="A1215">
        <v>33</v>
      </c>
      <c r="B1215">
        <v>0</v>
      </c>
      <c r="C1215">
        <v>0</v>
      </c>
      <c r="E1215" s="9">
        <v>1185</v>
      </c>
      <c r="F1215" s="9">
        <v>0.40182027439605389</v>
      </c>
      <c r="G1215" s="9">
        <v>-0.40182027439605389</v>
      </c>
      <c r="H1215" s="9">
        <v>-0.97720584008026157</v>
      </c>
    </row>
    <row r="1216" spans="1:8">
      <c r="A1216">
        <v>55</v>
      </c>
      <c r="B1216">
        <v>1</v>
      </c>
      <c r="C1216">
        <v>0</v>
      </c>
      <c r="E1216" s="9">
        <v>1186</v>
      </c>
      <c r="F1216" s="9">
        <v>0.28634086071420256</v>
      </c>
      <c r="G1216" s="9">
        <v>-0.28634086071420256</v>
      </c>
      <c r="H1216" s="9">
        <v>-0.69636596053819078</v>
      </c>
    </row>
    <row r="1217" spans="1:8">
      <c r="A1217">
        <v>58</v>
      </c>
      <c r="B1217">
        <v>1</v>
      </c>
      <c r="C1217">
        <v>1</v>
      </c>
      <c r="E1217" s="9">
        <v>1187</v>
      </c>
      <c r="F1217" s="9">
        <v>0.43735240168277739</v>
      </c>
      <c r="G1217" s="9">
        <v>0.56264759831722255</v>
      </c>
      <c r="H1217" s="9">
        <v>1.3683294597544144</v>
      </c>
    </row>
    <row r="1218" spans="1:8">
      <c r="A1218">
        <v>40</v>
      </c>
      <c r="B1218">
        <v>0</v>
      </c>
      <c r="C1218">
        <v>0</v>
      </c>
      <c r="E1218" s="9">
        <v>1188</v>
      </c>
      <c r="F1218" s="9">
        <v>0.32187298800092606</v>
      </c>
      <c r="G1218" s="9">
        <v>-0.32187298800092606</v>
      </c>
      <c r="H1218" s="9">
        <v>-0.78277823116652034</v>
      </c>
    </row>
    <row r="1219" spans="1:8">
      <c r="A1219">
        <v>50</v>
      </c>
      <c r="B1219">
        <v>0</v>
      </c>
      <c r="C1219">
        <v>0</v>
      </c>
      <c r="E1219" s="9">
        <v>1189</v>
      </c>
      <c r="F1219" s="9">
        <v>3.1164600144801602E-2</v>
      </c>
      <c r="G1219" s="9">
        <v>-3.1164600144801602E-2</v>
      </c>
      <c r="H1219" s="9">
        <v>-7.5790673606601286E-2</v>
      </c>
    </row>
    <row r="1220" spans="1:8">
      <c r="A1220">
        <v>37</v>
      </c>
      <c r="B1220">
        <v>0</v>
      </c>
      <c r="C1220">
        <v>0</v>
      </c>
      <c r="E1220" s="9">
        <v>1190</v>
      </c>
      <c r="F1220" s="9">
        <v>0.36871980936867477</v>
      </c>
      <c r="G1220" s="9">
        <v>0.63128019063132523</v>
      </c>
      <c r="H1220" s="9">
        <v>1.5352403258872744</v>
      </c>
    </row>
    <row r="1221" spans="1:8">
      <c r="A1221">
        <v>30</v>
      </c>
      <c r="B1221">
        <v>0</v>
      </c>
      <c r="C1221">
        <v>1</v>
      </c>
      <c r="E1221" s="9">
        <v>1191</v>
      </c>
      <c r="F1221" s="9">
        <v>0.35983677754699395</v>
      </c>
      <c r="G1221" s="9">
        <v>-0.35983677754699395</v>
      </c>
      <c r="H1221" s="9">
        <v>-0.87510417691864895</v>
      </c>
    </row>
    <row r="1222" spans="1:8">
      <c r="A1222">
        <v>48</v>
      </c>
      <c r="B1222">
        <v>1</v>
      </c>
      <c r="C1222">
        <v>0</v>
      </c>
      <c r="E1222" s="9">
        <v>1192</v>
      </c>
      <c r="F1222" s="9">
        <v>9.9797192458904227E-2</v>
      </c>
      <c r="G1222" s="9">
        <v>0.90020280754109572</v>
      </c>
      <c r="H1222" s="9">
        <v>2.1892460307235444</v>
      </c>
    </row>
    <row r="1223" spans="1:8">
      <c r="A1223">
        <v>39</v>
      </c>
      <c r="B1223">
        <v>0</v>
      </c>
      <c r="C1223">
        <v>0</v>
      </c>
      <c r="E1223" s="9">
        <v>1193</v>
      </c>
      <c r="F1223" s="9">
        <v>0.36871980936867477</v>
      </c>
      <c r="G1223" s="9">
        <v>-0.36871980936867477</v>
      </c>
      <c r="H1223" s="9">
        <v>-0.89670724457573125</v>
      </c>
    </row>
    <row r="1224" spans="1:8">
      <c r="A1224">
        <v>32</v>
      </c>
      <c r="B1224">
        <v>0</v>
      </c>
      <c r="C1224">
        <v>1</v>
      </c>
      <c r="E1224" s="9">
        <v>1194</v>
      </c>
      <c r="F1224" s="9">
        <v>0.14421235156730861</v>
      </c>
      <c r="G1224" s="9">
        <v>-0.14421235156730861</v>
      </c>
      <c r="H1224" s="9">
        <v>-0.350716878024873</v>
      </c>
    </row>
    <row r="1225" spans="1:8">
      <c r="A1225">
        <v>49</v>
      </c>
      <c r="B1225">
        <v>0</v>
      </c>
      <c r="C1225">
        <v>0</v>
      </c>
      <c r="E1225" s="9">
        <v>1195</v>
      </c>
      <c r="F1225" s="9">
        <v>0.33075601982260694</v>
      </c>
      <c r="G1225" s="9">
        <v>-0.33075601982260694</v>
      </c>
      <c r="H1225" s="9">
        <v>-0.80438129882360265</v>
      </c>
    </row>
    <row r="1226" spans="1:8">
      <c r="A1226">
        <v>33</v>
      </c>
      <c r="B1226">
        <v>1</v>
      </c>
      <c r="C1226">
        <v>1</v>
      </c>
      <c r="E1226" s="9">
        <v>1196</v>
      </c>
      <c r="F1226" s="9">
        <v>0.3420707139036322</v>
      </c>
      <c r="G1226" s="9">
        <v>0.6579292860963678</v>
      </c>
      <c r="H1226" s="9">
        <v>1.6000495288585215</v>
      </c>
    </row>
    <row r="1227" spans="1:8">
      <c r="A1227">
        <v>50</v>
      </c>
      <c r="B1227">
        <v>0</v>
      </c>
      <c r="C1227">
        <v>0</v>
      </c>
      <c r="E1227" s="9">
        <v>1197</v>
      </c>
      <c r="F1227" s="9">
        <v>0.19751054249739386</v>
      </c>
      <c r="G1227" s="9">
        <v>-0.19751054249739386</v>
      </c>
      <c r="H1227" s="9">
        <v>-0.48033528396736724</v>
      </c>
    </row>
    <row r="1228" spans="1:8">
      <c r="A1228">
        <v>48</v>
      </c>
      <c r="B1228">
        <v>0</v>
      </c>
      <c r="C1228">
        <v>0</v>
      </c>
      <c r="E1228" s="9">
        <v>1198</v>
      </c>
      <c r="F1228" s="9">
        <v>0.11999491836161036</v>
      </c>
      <c r="G1228" s="9">
        <v>-0.11999491836161036</v>
      </c>
      <c r="H1228" s="9">
        <v>-0.291821350177425</v>
      </c>
    </row>
    <row r="1229" spans="1:8">
      <c r="A1229">
        <v>56</v>
      </c>
      <c r="B1229">
        <v>1</v>
      </c>
      <c r="C1229">
        <v>1</v>
      </c>
      <c r="E1229" s="9">
        <v>1199</v>
      </c>
      <c r="F1229" s="9">
        <v>0.37517117893101132</v>
      </c>
      <c r="G1229" s="9">
        <v>-0.37517117893101132</v>
      </c>
      <c r="H1229" s="9">
        <v>-0.91239663710901453</v>
      </c>
    </row>
    <row r="1230" spans="1:8">
      <c r="A1230">
        <v>52</v>
      </c>
      <c r="B1230">
        <v>0</v>
      </c>
      <c r="C1230">
        <v>1</v>
      </c>
      <c r="E1230" s="9">
        <v>1200</v>
      </c>
      <c r="F1230" s="9">
        <v>7.557975925320598E-2</v>
      </c>
      <c r="G1230" s="9">
        <v>-7.557975925320598E-2</v>
      </c>
      <c r="H1230" s="9">
        <v>-0.18380601189201315</v>
      </c>
    </row>
    <row r="1231" spans="1:8">
      <c r="A1231">
        <v>24</v>
      </c>
      <c r="B1231">
        <v>1</v>
      </c>
      <c r="C1231">
        <v>0</v>
      </c>
      <c r="E1231" s="9">
        <v>1201</v>
      </c>
      <c r="F1231" s="9">
        <v>0.17086144703235123</v>
      </c>
      <c r="G1231" s="9">
        <v>-0.17086144703235123</v>
      </c>
      <c r="H1231" s="9">
        <v>-0.4155260809961201</v>
      </c>
    </row>
    <row r="1232" spans="1:8">
      <c r="A1232">
        <v>47</v>
      </c>
      <c r="B1232">
        <v>0</v>
      </c>
      <c r="C1232">
        <v>0</v>
      </c>
      <c r="E1232" s="9">
        <v>1202</v>
      </c>
      <c r="F1232" s="9">
        <v>0.11756325610226598</v>
      </c>
      <c r="G1232" s="9">
        <v>-0.11756325610226598</v>
      </c>
      <c r="H1232" s="9">
        <v>-0.28590767505362585</v>
      </c>
    </row>
    <row r="1233" spans="1:8">
      <c r="A1233">
        <v>33</v>
      </c>
      <c r="B1233">
        <v>0</v>
      </c>
      <c r="C1233">
        <v>0</v>
      </c>
      <c r="E1233" s="9">
        <v>1203</v>
      </c>
      <c r="F1233" s="9">
        <v>0.42846936986109657</v>
      </c>
      <c r="G1233" s="9">
        <v>0.57153063013890337</v>
      </c>
      <c r="H1233" s="9">
        <v>1.3899325274114966</v>
      </c>
    </row>
    <row r="1234" spans="1:8">
      <c r="A1234">
        <v>52</v>
      </c>
      <c r="B1234">
        <v>1</v>
      </c>
      <c r="C1234">
        <v>0</v>
      </c>
      <c r="E1234" s="9">
        <v>1204</v>
      </c>
      <c r="F1234" s="9">
        <v>0.33075601982260694</v>
      </c>
      <c r="G1234" s="9">
        <v>-0.33075601982260694</v>
      </c>
      <c r="H1234" s="9">
        <v>-0.80438129882360265</v>
      </c>
    </row>
    <row r="1235" spans="1:8">
      <c r="A1235">
        <v>26</v>
      </c>
      <c r="B1235">
        <v>0</v>
      </c>
      <c r="C1235">
        <v>1</v>
      </c>
      <c r="E1235" s="9">
        <v>1205</v>
      </c>
      <c r="F1235" s="9">
        <v>0.11756325610226598</v>
      </c>
      <c r="G1235" s="9">
        <v>-0.11756325610226598</v>
      </c>
      <c r="H1235" s="9">
        <v>-0.28590767505362585</v>
      </c>
    </row>
    <row r="1236" spans="1:8">
      <c r="A1236">
        <v>52</v>
      </c>
      <c r="B1236">
        <v>0</v>
      </c>
      <c r="C1236">
        <v>0</v>
      </c>
      <c r="E1236" s="9">
        <v>1206</v>
      </c>
      <c r="F1236" s="9">
        <v>0.31298995617924519</v>
      </c>
      <c r="G1236" s="9">
        <v>-0.31298995617924519</v>
      </c>
      <c r="H1236" s="9">
        <v>-0.76117516350943792</v>
      </c>
    </row>
    <row r="1237" spans="1:8">
      <c r="A1237">
        <v>51</v>
      </c>
      <c r="B1237">
        <v>1</v>
      </c>
      <c r="C1237">
        <v>0</v>
      </c>
      <c r="E1237" s="9">
        <v>1207</v>
      </c>
      <c r="F1237" s="9">
        <v>0.42846936986109657</v>
      </c>
      <c r="G1237" s="9">
        <v>-0.42846936986109657</v>
      </c>
      <c r="H1237" s="9">
        <v>-1.0420150430515087</v>
      </c>
    </row>
    <row r="1238" spans="1:8">
      <c r="A1238">
        <v>21</v>
      </c>
      <c r="B1238">
        <v>1</v>
      </c>
      <c r="C1238">
        <v>1</v>
      </c>
      <c r="E1238" s="9">
        <v>1208</v>
      </c>
      <c r="F1238" s="9">
        <v>0.21527660614075561</v>
      </c>
      <c r="G1238" s="9">
        <v>-0.21527660614075561</v>
      </c>
      <c r="H1238" s="9">
        <v>-0.52354141928153197</v>
      </c>
    </row>
    <row r="1239" spans="1:8">
      <c r="A1239">
        <v>50</v>
      </c>
      <c r="B1239">
        <v>1</v>
      </c>
      <c r="C1239">
        <v>0</v>
      </c>
      <c r="E1239" s="9">
        <v>1209</v>
      </c>
      <c r="F1239" s="9">
        <v>0.32430465026027044</v>
      </c>
      <c r="G1239" s="9">
        <v>-0.32430465026027044</v>
      </c>
      <c r="H1239" s="9">
        <v>-0.78869190629031949</v>
      </c>
    </row>
    <row r="1240" spans="1:8">
      <c r="A1240">
        <v>37</v>
      </c>
      <c r="B1240">
        <v>1</v>
      </c>
      <c r="C1240">
        <v>0</v>
      </c>
      <c r="E1240" s="9">
        <v>1210</v>
      </c>
      <c r="F1240" s="9">
        <v>0.29522389253588344</v>
      </c>
      <c r="G1240" s="9">
        <v>-0.29522389253588344</v>
      </c>
      <c r="H1240" s="9">
        <v>-0.7179690281952732</v>
      </c>
    </row>
    <row r="1241" spans="1:8">
      <c r="A1241">
        <v>21</v>
      </c>
      <c r="B1241">
        <v>1</v>
      </c>
      <c r="C1241">
        <v>1</v>
      </c>
      <c r="E1241" s="9">
        <v>1211</v>
      </c>
      <c r="F1241" s="9">
        <v>0.26212342750850431</v>
      </c>
      <c r="G1241" s="9">
        <v>-0.26212342750850431</v>
      </c>
      <c r="H1241" s="9">
        <v>-0.63747043269074288</v>
      </c>
    </row>
    <row r="1242" spans="1:8">
      <c r="A1242">
        <v>46</v>
      </c>
      <c r="B1242">
        <v>1</v>
      </c>
      <c r="C1242">
        <v>1</v>
      </c>
      <c r="E1242" s="9">
        <v>1212</v>
      </c>
      <c r="F1242" s="9">
        <v>0.13532931974562773</v>
      </c>
      <c r="G1242" s="9">
        <v>-0.13532931974562773</v>
      </c>
      <c r="H1242" s="9">
        <v>-0.32911381036779064</v>
      </c>
    </row>
    <row r="1243" spans="1:8">
      <c r="A1243">
        <v>34</v>
      </c>
      <c r="B1243">
        <v>1</v>
      </c>
      <c r="C1243">
        <v>1</v>
      </c>
      <c r="E1243" s="9">
        <v>1213</v>
      </c>
      <c r="F1243" s="9">
        <v>0.10868022428058516</v>
      </c>
      <c r="G1243" s="9">
        <v>0.8913197757194149</v>
      </c>
      <c r="H1243" s="9">
        <v>2.167642963066462</v>
      </c>
    </row>
    <row r="1244" spans="1:8">
      <c r="A1244">
        <v>35</v>
      </c>
      <c r="B1244">
        <v>0</v>
      </c>
      <c r="C1244">
        <v>0</v>
      </c>
      <c r="E1244" s="9">
        <v>1214</v>
      </c>
      <c r="F1244" s="9">
        <v>0.19994220475673818</v>
      </c>
      <c r="G1244" s="9">
        <v>-0.19994220475673818</v>
      </c>
      <c r="H1244" s="9">
        <v>-0.48624895909116622</v>
      </c>
    </row>
    <row r="1245" spans="1:8">
      <c r="A1245">
        <v>47</v>
      </c>
      <c r="B1245">
        <v>0</v>
      </c>
      <c r="C1245">
        <v>0</v>
      </c>
      <c r="E1245" s="9">
        <v>1215</v>
      </c>
      <c r="F1245" s="9">
        <v>0.11111188653992948</v>
      </c>
      <c r="G1245" s="9">
        <v>-0.11111188653992948</v>
      </c>
      <c r="H1245" s="9">
        <v>-0.27021828252034263</v>
      </c>
    </row>
    <row r="1246" spans="1:8">
      <c r="A1246">
        <v>50</v>
      </c>
      <c r="B1246">
        <v>1</v>
      </c>
      <c r="C1246">
        <v>0</v>
      </c>
      <c r="E1246" s="9">
        <v>1216</v>
      </c>
      <c r="F1246" s="9">
        <v>0.22659130022178081</v>
      </c>
      <c r="G1246" s="9">
        <v>-0.22659130022178081</v>
      </c>
      <c r="H1246" s="9">
        <v>-0.55105816206241331</v>
      </c>
    </row>
    <row r="1247" spans="1:8">
      <c r="A1247">
        <v>44</v>
      </c>
      <c r="B1247">
        <v>0</v>
      </c>
      <c r="C1247">
        <v>1</v>
      </c>
      <c r="E1247" s="9">
        <v>1217</v>
      </c>
      <c r="F1247" s="9">
        <v>0.28877252297354694</v>
      </c>
      <c r="G1247" s="9">
        <v>0.71122747702645306</v>
      </c>
      <c r="H1247" s="9">
        <v>1.7296679348010158</v>
      </c>
    </row>
    <row r="1248" spans="1:8">
      <c r="A1248">
        <v>30</v>
      </c>
      <c r="B1248">
        <v>1</v>
      </c>
      <c r="C1248">
        <v>0</v>
      </c>
      <c r="E1248" s="9">
        <v>1218</v>
      </c>
      <c r="F1248" s="9">
        <v>0.19751054249739386</v>
      </c>
      <c r="G1248" s="9">
        <v>-0.19751054249739386</v>
      </c>
      <c r="H1248" s="9">
        <v>-0.48033528396736724</v>
      </c>
    </row>
    <row r="1249" spans="1:8">
      <c r="A1249">
        <v>40</v>
      </c>
      <c r="B1249">
        <v>1</v>
      </c>
      <c r="C1249">
        <v>0</v>
      </c>
      <c r="E1249" s="9">
        <v>1219</v>
      </c>
      <c r="F1249" s="9">
        <v>0.20882523657841906</v>
      </c>
      <c r="G1249" s="9">
        <v>-0.20882523657841906</v>
      </c>
      <c r="H1249" s="9">
        <v>-0.50785202674824859</v>
      </c>
    </row>
    <row r="1250" spans="1:8">
      <c r="A1250">
        <v>56</v>
      </c>
      <c r="B1250">
        <v>1</v>
      </c>
      <c r="C1250">
        <v>0</v>
      </c>
      <c r="E1250" s="9">
        <v>1220</v>
      </c>
      <c r="F1250" s="9">
        <v>0.27100645933018519</v>
      </c>
      <c r="G1250" s="9">
        <v>0.72899354066981481</v>
      </c>
      <c r="H1250" s="9">
        <v>1.7728740701151804</v>
      </c>
    </row>
    <row r="1251" spans="1:8">
      <c r="A1251">
        <v>42</v>
      </c>
      <c r="B1251">
        <v>1</v>
      </c>
      <c r="C1251">
        <v>0</v>
      </c>
      <c r="E1251" s="9">
        <v>1221</v>
      </c>
      <c r="F1251" s="9">
        <v>0.11999491836161036</v>
      </c>
      <c r="G1251" s="9">
        <v>-0.11999491836161036</v>
      </c>
      <c r="H1251" s="9">
        <v>-0.291821350177425</v>
      </c>
    </row>
    <row r="1252" spans="1:8">
      <c r="A1252">
        <v>54</v>
      </c>
      <c r="B1252">
        <v>1</v>
      </c>
      <c r="C1252">
        <v>1</v>
      </c>
      <c r="E1252" s="9">
        <v>1222</v>
      </c>
      <c r="F1252" s="9">
        <v>0.33075601982260694</v>
      </c>
      <c r="G1252" s="9">
        <v>0.66924398017739306</v>
      </c>
      <c r="H1252" s="9">
        <v>1.627566271639403</v>
      </c>
    </row>
    <row r="1253" spans="1:8">
      <c r="A1253">
        <v>39</v>
      </c>
      <c r="B1253">
        <v>0</v>
      </c>
      <c r="C1253">
        <v>0</v>
      </c>
      <c r="E1253" s="9">
        <v>1223</v>
      </c>
      <c r="F1253" s="9">
        <v>0.11111188653992948</v>
      </c>
      <c r="G1253" s="9">
        <v>-0.11111188653992948</v>
      </c>
      <c r="H1253" s="9">
        <v>-0.27021828252034263</v>
      </c>
    </row>
    <row r="1254" spans="1:8">
      <c r="A1254">
        <v>48</v>
      </c>
      <c r="B1254">
        <v>0</v>
      </c>
      <c r="C1254">
        <v>0</v>
      </c>
      <c r="E1254" s="9">
        <v>1224</v>
      </c>
      <c r="F1254" s="9">
        <v>0.12887795018329123</v>
      </c>
      <c r="G1254" s="9">
        <v>-0.12887795018329123</v>
      </c>
      <c r="H1254" s="9">
        <v>-0.31342441783450742</v>
      </c>
    </row>
    <row r="1255" spans="1:8">
      <c r="A1255">
        <v>42</v>
      </c>
      <c r="B1255">
        <v>0</v>
      </c>
      <c r="C1255">
        <v>0</v>
      </c>
      <c r="E1255" s="9">
        <v>1225</v>
      </c>
      <c r="F1255" s="9">
        <v>0.12644628792394691</v>
      </c>
      <c r="G1255" s="9">
        <v>0.87355371207605303</v>
      </c>
      <c r="H1255" s="9">
        <v>2.1244368277522971</v>
      </c>
    </row>
    <row r="1256" spans="1:8">
      <c r="A1256">
        <v>51</v>
      </c>
      <c r="B1256">
        <v>1</v>
      </c>
      <c r="C1256">
        <v>1</v>
      </c>
      <c r="E1256" s="9">
        <v>1226</v>
      </c>
      <c r="F1256" s="9">
        <v>9.3345822896567732E-2</v>
      </c>
      <c r="G1256" s="9">
        <v>0.90665417710343221</v>
      </c>
      <c r="H1256" s="9">
        <v>2.2049354232568277</v>
      </c>
    </row>
    <row r="1257" spans="1:8">
      <c r="A1257">
        <v>58</v>
      </c>
      <c r="B1257">
        <v>0</v>
      </c>
      <c r="C1257">
        <v>1</v>
      </c>
      <c r="E1257" s="9">
        <v>1227</v>
      </c>
      <c r="F1257" s="9">
        <v>0.41070330621773482</v>
      </c>
      <c r="G1257" s="9">
        <v>-0.41070330621773482</v>
      </c>
      <c r="H1257" s="9">
        <v>-0.9988089077373441</v>
      </c>
    </row>
    <row r="1258" spans="1:8">
      <c r="A1258">
        <v>43</v>
      </c>
      <c r="B1258">
        <v>1</v>
      </c>
      <c r="C1258">
        <v>0</v>
      </c>
      <c r="E1258" s="9">
        <v>1228</v>
      </c>
      <c r="F1258" s="9">
        <v>0.13776098200497211</v>
      </c>
      <c r="G1258" s="9">
        <v>-0.13776098200497211</v>
      </c>
      <c r="H1258" s="9">
        <v>-0.33502748549158978</v>
      </c>
    </row>
    <row r="1259" spans="1:8">
      <c r="A1259">
        <v>47</v>
      </c>
      <c r="B1259">
        <v>0</v>
      </c>
      <c r="C1259">
        <v>0</v>
      </c>
      <c r="E1259" s="9">
        <v>1229</v>
      </c>
      <c r="F1259" s="9">
        <v>0.26212342750850431</v>
      </c>
      <c r="G1259" s="9">
        <v>-0.26212342750850431</v>
      </c>
      <c r="H1259" s="9">
        <v>-0.63747043269074288</v>
      </c>
    </row>
    <row r="1260" spans="1:8">
      <c r="A1260">
        <v>33</v>
      </c>
      <c r="B1260">
        <v>1</v>
      </c>
      <c r="C1260">
        <v>1</v>
      </c>
      <c r="E1260" s="9">
        <v>1230</v>
      </c>
      <c r="F1260" s="9">
        <v>0.16197841521067036</v>
      </c>
      <c r="G1260" s="9">
        <v>-0.16197841521067036</v>
      </c>
      <c r="H1260" s="9">
        <v>-0.39392301333903773</v>
      </c>
    </row>
    <row r="1261" spans="1:8">
      <c r="A1261">
        <v>39</v>
      </c>
      <c r="B1261">
        <v>1</v>
      </c>
      <c r="C1261">
        <v>0</v>
      </c>
      <c r="E1261" s="9">
        <v>1231</v>
      </c>
      <c r="F1261" s="9">
        <v>0.32430465026027044</v>
      </c>
      <c r="G1261" s="9">
        <v>0.67569534973972956</v>
      </c>
      <c r="H1261" s="9">
        <v>1.6432556641726863</v>
      </c>
    </row>
    <row r="1262" spans="1:8">
      <c r="A1262">
        <v>21</v>
      </c>
      <c r="B1262">
        <v>0</v>
      </c>
      <c r="C1262">
        <v>0</v>
      </c>
      <c r="E1262" s="9">
        <v>1232</v>
      </c>
      <c r="F1262" s="9">
        <v>9.3345822896567732E-2</v>
      </c>
      <c r="G1262" s="9">
        <v>-9.3345822896567732E-2</v>
      </c>
      <c r="H1262" s="9">
        <v>-0.22701214720617791</v>
      </c>
    </row>
    <row r="1263" spans="1:8">
      <c r="A1263">
        <v>29</v>
      </c>
      <c r="B1263">
        <v>1</v>
      </c>
      <c r="C1263">
        <v>1</v>
      </c>
      <c r="E1263" s="9">
        <v>1233</v>
      </c>
      <c r="F1263" s="9">
        <v>0.17086144703235123</v>
      </c>
      <c r="G1263" s="9">
        <v>-0.17086144703235123</v>
      </c>
      <c r="H1263" s="9">
        <v>-0.4155260809961201</v>
      </c>
    </row>
    <row r="1264" spans="1:8">
      <c r="A1264">
        <v>31</v>
      </c>
      <c r="B1264">
        <v>0</v>
      </c>
      <c r="C1264">
        <v>0</v>
      </c>
      <c r="E1264" s="9">
        <v>1234</v>
      </c>
      <c r="F1264" s="9">
        <v>0.43735240168277739</v>
      </c>
      <c r="G1264" s="9">
        <v>0.56264759831722255</v>
      </c>
      <c r="H1264" s="9">
        <v>1.3683294597544144</v>
      </c>
    </row>
    <row r="1265" spans="1:8">
      <c r="A1265">
        <v>37</v>
      </c>
      <c r="B1265">
        <v>0</v>
      </c>
      <c r="C1265">
        <v>0</v>
      </c>
      <c r="E1265" s="9">
        <v>1235</v>
      </c>
      <c r="F1265" s="9">
        <v>0.17974447885403211</v>
      </c>
      <c r="G1265" s="9">
        <v>-0.17974447885403211</v>
      </c>
      <c r="H1265" s="9">
        <v>-0.43712914865320246</v>
      </c>
    </row>
    <row r="1266" spans="1:8">
      <c r="A1266">
        <v>33</v>
      </c>
      <c r="B1266">
        <v>1</v>
      </c>
      <c r="C1266">
        <v>0</v>
      </c>
      <c r="E1266" s="9">
        <v>1236</v>
      </c>
      <c r="F1266" s="9">
        <v>0.29522389253588344</v>
      </c>
      <c r="G1266" s="9">
        <v>-0.29522389253588344</v>
      </c>
      <c r="H1266" s="9">
        <v>-0.7179690281952732</v>
      </c>
    </row>
    <row r="1267" spans="1:8">
      <c r="A1267">
        <v>53</v>
      </c>
      <c r="B1267">
        <v>0</v>
      </c>
      <c r="C1267">
        <v>1</v>
      </c>
      <c r="E1267" s="9">
        <v>1237</v>
      </c>
      <c r="F1267" s="9">
        <v>0.43735240168277739</v>
      </c>
      <c r="G1267" s="9">
        <v>0.56264759831722255</v>
      </c>
      <c r="H1267" s="9">
        <v>1.3683294597544144</v>
      </c>
    </row>
    <row r="1268" spans="1:8">
      <c r="A1268">
        <v>45</v>
      </c>
      <c r="B1268">
        <v>1</v>
      </c>
      <c r="C1268">
        <v>0</v>
      </c>
      <c r="E1268" s="9">
        <v>1238</v>
      </c>
      <c r="F1268" s="9">
        <v>0.21527660614075561</v>
      </c>
      <c r="G1268" s="9">
        <v>0.78472339385924439</v>
      </c>
      <c r="H1268" s="9">
        <v>1.9084061511814736</v>
      </c>
    </row>
    <row r="1269" spans="1:8">
      <c r="A1269">
        <v>21</v>
      </c>
      <c r="B1269">
        <v>0</v>
      </c>
      <c r="C1269">
        <v>0</v>
      </c>
      <c r="E1269" s="9">
        <v>1239</v>
      </c>
      <c r="F1269" s="9">
        <v>0.32187298800092606</v>
      </c>
      <c r="G1269" s="9">
        <v>0.67812701199907388</v>
      </c>
      <c r="H1269" s="9">
        <v>1.6491693392964852</v>
      </c>
    </row>
    <row r="1270" spans="1:8">
      <c r="A1270">
        <v>47</v>
      </c>
      <c r="B1270">
        <v>1</v>
      </c>
      <c r="C1270">
        <v>0</v>
      </c>
      <c r="E1270" s="9">
        <v>1240</v>
      </c>
      <c r="F1270" s="9">
        <v>0.24435736386514256</v>
      </c>
      <c r="G1270" s="9">
        <v>-0.24435736386514256</v>
      </c>
      <c r="H1270" s="9">
        <v>-0.59426429737657815</v>
      </c>
    </row>
    <row r="1271" spans="1:8">
      <c r="A1271">
        <v>26</v>
      </c>
      <c r="B1271">
        <v>1</v>
      </c>
      <c r="C1271">
        <v>0</v>
      </c>
      <c r="E1271" s="9">
        <v>1241</v>
      </c>
      <c r="F1271" s="9">
        <v>0.13776098200497211</v>
      </c>
      <c r="G1271" s="9">
        <v>-0.13776098200497211</v>
      </c>
      <c r="H1271" s="9">
        <v>-0.33502748549158978</v>
      </c>
    </row>
    <row r="1272" spans="1:8">
      <c r="A1272">
        <v>30</v>
      </c>
      <c r="B1272">
        <v>1</v>
      </c>
      <c r="C1272">
        <v>1</v>
      </c>
      <c r="E1272" s="9">
        <v>1242</v>
      </c>
      <c r="F1272" s="9">
        <v>0.17974447885403211</v>
      </c>
      <c r="G1272" s="9">
        <v>-0.17974447885403211</v>
      </c>
      <c r="H1272" s="9">
        <v>-0.43712914865320246</v>
      </c>
    </row>
    <row r="1273" spans="1:8">
      <c r="A1273">
        <v>28</v>
      </c>
      <c r="B1273">
        <v>0</v>
      </c>
      <c r="C1273">
        <v>0</v>
      </c>
      <c r="E1273" s="9">
        <v>1243</v>
      </c>
      <c r="F1273" s="9">
        <v>0.16441007747001474</v>
      </c>
      <c r="G1273" s="9">
        <v>0.83558992252998521</v>
      </c>
      <c r="H1273" s="9">
        <v>2.0321108820001688</v>
      </c>
    </row>
    <row r="1274" spans="1:8">
      <c r="A1274">
        <v>20</v>
      </c>
      <c r="B1274">
        <v>0</v>
      </c>
      <c r="C1274">
        <v>0</v>
      </c>
      <c r="E1274" s="9">
        <v>1244</v>
      </c>
      <c r="F1274" s="9">
        <v>0.35740511528764957</v>
      </c>
      <c r="G1274" s="9">
        <v>-0.35740511528764957</v>
      </c>
      <c r="H1274" s="9">
        <v>-0.8691905017948498</v>
      </c>
    </row>
    <row r="1275" spans="1:8">
      <c r="A1275">
        <v>40</v>
      </c>
      <c r="B1275">
        <v>1</v>
      </c>
      <c r="C1275">
        <v>0</v>
      </c>
      <c r="E1275" s="9">
        <v>1245</v>
      </c>
      <c r="F1275" s="9">
        <v>0.26857479707084081</v>
      </c>
      <c r="G1275" s="9">
        <v>-0.26857479707084081</v>
      </c>
      <c r="H1275" s="9">
        <v>-0.65315982522402605</v>
      </c>
    </row>
    <row r="1276" spans="1:8">
      <c r="A1276">
        <v>57</v>
      </c>
      <c r="B1276">
        <v>1</v>
      </c>
      <c r="C1276">
        <v>0</v>
      </c>
      <c r="E1276" s="9">
        <v>1246</v>
      </c>
      <c r="F1276" s="9">
        <v>0.12644628792394691</v>
      </c>
      <c r="G1276" s="9">
        <v>-0.12644628792394691</v>
      </c>
      <c r="H1276" s="9">
        <v>-0.30751074271070838</v>
      </c>
    </row>
    <row r="1277" spans="1:8">
      <c r="A1277">
        <v>59</v>
      </c>
      <c r="B1277">
        <v>0</v>
      </c>
      <c r="C1277">
        <v>0</v>
      </c>
      <c r="E1277" s="9">
        <v>1247</v>
      </c>
      <c r="F1277" s="9">
        <v>0.25080873342747911</v>
      </c>
      <c r="G1277" s="9">
        <v>-0.25080873342747911</v>
      </c>
      <c r="H1277" s="9">
        <v>-0.60995368990986143</v>
      </c>
    </row>
    <row r="1278" spans="1:8">
      <c r="A1278">
        <v>27</v>
      </c>
      <c r="B1278">
        <v>1</v>
      </c>
      <c r="C1278">
        <v>1</v>
      </c>
      <c r="E1278" s="9">
        <v>1248</v>
      </c>
      <c r="F1278" s="9">
        <v>0.14421235156730861</v>
      </c>
      <c r="G1278" s="9">
        <v>0.85578764843269139</v>
      </c>
      <c r="H1278" s="9">
        <v>2.0812306924381327</v>
      </c>
    </row>
    <row r="1279" spans="1:8">
      <c r="A1279">
        <v>57</v>
      </c>
      <c r="B1279">
        <v>0</v>
      </c>
      <c r="C1279">
        <v>0</v>
      </c>
      <c r="E1279" s="9">
        <v>1249</v>
      </c>
      <c r="F1279" s="9">
        <v>0.20882523657841906</v>
      </c>
      <c r="G1279" s="9">
        <v>-0.20882523657841906</v>
      </c>
      <c r="H1279" s="9">
        <v>-0.50785202674824859</v>
      </c>
    </row>
    <row r="1280" spans="1:8">
      <c r="A1280">
        <v>48</v>
      </c>
      <c r="B1280">
        <v>1</v>
      </c>
      <c r="C1280">
        <v>0</v>
      </c>
      <c r="E1280" s="9">
        <v>1250</v>
      </c>
      <c r="F1280" s="9">
        <v>0.12887795018329123</v>
      </c>
      <c r="G1280" s="9">
        <v>-0.12887795018329123</v>
      </c>
      <c r="H1280" s="9">
        <v>-0.31342441783450742</v>
      </c>
    </row>
    <row r="1281" spans="1:8">
      <c r="A1281">
        <v>30</v>
      </c>
      <c r="B1281">
        <v>1</v>
      </c>
      <c r="C1281">
        <v>1</v>
      </c>
      <c r="E1281" s="9">
        <v>1251</v>
      </c>
      <c r="F1281" s="9">
        <v>0.18217614111337649</v>
      </c>
      <c r="G1281" s="9">
        <v>-0.18217614111337649</v>
      </c>
      <c r="H1281" s="9">
        <v>-0.44304282377700166</v>
      </c>
    </row>
    <row r="1282" spans="1:8">
      <c r="A1282">
        <v>26</v>
      </c>
      <c r="B1282">
        <v>1</v>
      </c>
      <c r="C1282">
        <v>0</v>
      </c>
      <c r="E1282" s="9">
        <v>1252</v>
      </c>
      <c r="F1282" s="9">
        <v>0.17086144703235123</v>
      </c>
      <c r="G1282" s="9">
        <v>0.82913855296764871</v>
      </c>
      <c r="H1282" s="9">
        <v>2.0164214894668855</v>
      </c>
    </row>
    <row r="1283" spans="1:8">
      <c r="A1283">
        <v>23</v>
      </c>
      <c r="B1283">
        <v>1</v>
      </c>
      <c r="C1283">
        <v>1</v>
      </c>
      <c r="E1283" s="9">
        <v>1253</v>
      </c>
      <c r="F1283" s="9">
        <v>4.0047631966482533E-2</v>
      </c>
      <c r="G1283" s="9">
        <v>0.95995236803351747</v>
      </c>
      <c r="H1283" s="9">
        <v>2.3345538291993218</v>
      </c>
    </row>
    <row r="1284" spans="1:8">
      <c r="A1284">
        <v>47</v>
      </c>
      <c r="B1284">
        <v>0</v>
      </c>
      <c r="C1284">
        <v>1</v>
      </c>
      <c r="E1284" s="9">
        <v>1254</v>
      </c>
      <c r="F1284" s="9">
        <v>0.24192570160579824</v>
      </c>
      <c r="G1284" s="9">
        <v>-0.24192570160579824</v>
      </c>
      <c r="H1284" s="9">
        <v>-0.58835062225277912</v>
      </c>
    </row>
    <row r="1285" spans="1:8">
      <c r="A1285">
        <v>36</v>
      </c>
      <c r="B1285">
        <v>0</v>
      </c>
      <c r="C1285">
        <v>0</v>
      </c>
      <c r="E1285" s="9">
        <v>1255</v>
      </c>
      <c r="F1285" s="9">
        <v>0.13776098200497211</v>
      </c>
      <c r="G1285" s="9">
        <v>-0.13776098200497211</v>
      </c>
      <c r="H1285" s="9">
        <v>-0.33502748549158978</v>
      </c>
    </row>
    <row r="1286" spans="1:8">
      <c r="A1286">
        <v>24</v>
      </c>
      <c r="B1286">
        <v>1</v>
      </c>
      <c r="C1286">
        <v>0</v>
      </c>
      <c r="E1286" s="9">
        <v>1256</v>
      </c>
      <c r="F1286" s="9">
        <v>0.33075601982260694</v>
      </c>
      <c r="G1286" s="9">
        <v>0.66924398017739306</v>
      </c>
      <c r="H1286" s="9">
        <v>1.627566271639403</v>
      </c>
    </row>
    <row r="1287" spans="1:8">
      <c r="A1287">
        <v>60</v>
      </c>
      <c r="B1287">
        <v>0</v>
      </c>
      <c r="C1287">
        <v>0</v>
      </c>
      <c r="E1287" s="9">
        <v>1257</v>
      </c>
      <c r="F1287" s="9">
        <v>0.27745782889252169</v>
      </c>
      <c r="G1287" s="9">
        <v>-0.27745782889252169</v>
      </c>
      <c r="H1287" s="9">
        <v>-0.67476289288110847</v>
      </c>
    </row>
    <row r="1288" spans="1:8">
      <c r="A1288">
        <v>27</v>
      </c>
      <c r="B1288">
        <v>1</v>
      </c>
      <c r="C1288">
        <v>1</v>
      </c>
      <c r="E1288" s="9">
        <v>1258</v>
      </c>
      <c r="F1288" s="9">
        <v>0.36871980936867477</v>
      </c>
      <c r="G1288" s="9">
        <v>-0.36871980936867477</v>
      </c>
      <c r="H1288" s="9">
        <v>-0.89670724457573125</v>
      </c>
    </row>
    <row r="1289" spans="1:8">
      <c r="A1289">
        <v>41</v>
      </c>
      <c r="B1289">
        <v>1</v>
      </c>
      <c r="C1289">
        <v>0</v>
      </c>
      <c r="E1289" s="9">
        <v>1259</v>
      </c>
      <c r="F1289" s="9">
        <v>0.36628814710933044</v>
      </c>
      <c r="G1289" s="9">
        <v>0.63371185289066956</v>
      </c>
      <c r="H1289" s="9">
        <v>1.5411540010110736</v>
      </c>
    </row>
    <row r="1290" spans="1:8">
      <c r="A1290">
        <v>47</v>
      </c>
      <c r="B1290">
        <v>1</v>
      </c>
      <c r="C1290">
        <v>0</v>
      </c>
      <c r="E1290" s="9">
        <v>1260</v>
      </c>
      <c r="F1290" s="9">
        <v>0.27988949115186607</v>
      </c>
      <c r="G1290" s="9">
        <v>-0.27988949115186607</v>
      </c>
      <c r="H1290" s="9">
        <v>-0.68067656800490761</v>
      </c>
    </row>
    <row r="1291" spans="1:8">
      <c r="A1291">
        <v>56</v>
      </c>
      <c r="B1291">
        <v>1</v>
      </c>
      <c r="C1291">
        <v>0</v>
      </c>
      <c r="E1291" s="9">
        <v>1261</v>
      </c>
      <c r="F1291" s="9">
        <v>0.22659130022178081</v>
      </c>
      <c r="G1291" s="9">
        <v>-0.22659130022178081</v>
      </c>
      <c r="H1291" s="9">
        <v>-0.55105816206241331</v>
      </c>
    </row>
    <row r="1292" spans="1:8">
      <c r="A1292">
        <v>53</v>
      </c>
      <c r="B1292">
        <v>1</v>
      </c>
      <c r="C1292">
        <v>0</v>
      </c>
      <c r="E1292" s="9">
        <v>1262</v>
      </c>
      <c r="F1292" s="9">
        <v>0.33075601982260694</v>
      </c>
      <c r="G1292" s="9">
        <v>-0.33075601982260694</v>
      </c>
      <c r="H1292" s="9">
        <v>-0.80438129882360265</v>
      </c>
    </row>
    <row r="1293" spans="1:8">
      <c r="A1293">
        <v>53</v>
      </c>
      <c r="B1293">
        <v>0</v>
      </c>
      <c r="C1293">
        <v>0</v>
      </c>
      <c r="E1293" s="9">
        <v>1263</v>
      </c>
      <c r="F1293" s="9">
        <v>8.4462791074886856E-2</v>
      </c>
      <c r="G1293" s="9">
        <v>0.91553720892511314</v>
      </c>
      <c r="H1293" s="9">
        <v>2.2265384909139101</v>
      </c>
    </row>
    <row r="1294" spans="1:8">
      <c r="A1294">
        <v>38</v>
      </c>
      <c r="B1294">
        <v>1</v>
      </c>
      <c r="C1294">
        <v>1</v>
      </c>
      <c r="E1294" s="9">
        <v>1264</v>
      </c>
      <c r="F1294" s="9">
        <v>0.22415963796243649</v>
      </c>
      <c r="G1294" s="9">
        <v>-0.22415963796243649</v>
      </c>
      <c r="H1294" s="9">
        <v>-0.54514448693861439</v>
      </c>
    </row>
    <row r="1295" spans="1:8">
      <c r="A1295">
        <v>39</v>
      </c>
      <c r="B1295">
        <v>0</v>
      </c>
      <c r="C1295">
        <v>0</v>
      </c>
      <c r="E1295" s="9">
        <v>1265</v>
      </c>
      <c r="F1295" s="9">
        <v>0.36871980936867477</v>
      </c>
      <c r="G1295" s="9">
        <v>-0.36871980936867477</v>
      </c>
      <c r="H1295" s="9">
        <v>-0.89670724457573125</v>
      </c>
    </row>
    <row r="1296" spans="1:8">
      <c r="A1296">
        <v>37</v>
      </c>
      <c r="B1296">
        <v>1</v>
      </c>
      <c r="C1296">
        <v>0</v>
      </c>
      <c r="E1296" s="9">
        <v>1266</v>
      </c>
      <c r="F1296" s="9">
        <v>0.20639357431907474</v>
      </c>
      <c r="G1296" s="9">
        <v>-0.20639357431907474</v>
      </c>
      <c r="H1296" s="9">
        <v>-0.50193835162444955</v>
      </c>
    </row>
    <row r="1297" spans="1:8">
      <c r="A1297">
        <v>55</v>
      </c>
      <c r="B1297">
        <v>0</v>
      </c>
      <c r="C1297">
        <v>0</v>
      </c>
      <c r="E1297" s="9">
        <v>1267</v>
      </c>
      <c r="F1297" s="9">
        <v>0.39293724257437307</v>
      </c>
      <c r="G1297" s="9">
        <v>-0.39293724257437307</v>
      </c>
      <c r="H1297" s="9">
        <v>-0.95560277242317926</v>
      </c>
    </row>
    <row r="1298" spans="1:8">
      <c r="A1298">
        <v>58</v>
      </c>
      <c r="B1298">
        <v>0</v>
      </c>
      <c r="C1298">
        <v>0</v>
      </c>
      <c r="E1298" s="9">
        <v>1268</v>
      </c>
      <c r="F1298" s="9">
        <v>0.35740511528764957</v>
      </c>
      <c r="G1298" s="9">
        <v>0.64259488471235038</v>
      </c>
      <c r="H1298" s="9">
        <v>1.5627570686681558</v>
      </c>
    </row>
    <row r="1299" spans="1:8">
      <c r="A1299">
        <v>38</v>
      </c>
      <c r="B1299">
        <v>0</v>
      </c>
      <c r="C1299">
        <v>1</v>
      </c>
      <c r="E1299" s="9">
        <v>1269</v>
      </c>
      <c r="F1299" s="9">
        <v>0.30653858661690869</v>
      </c>
      <c r="G1299" s="9">
        <v>-0.30653858661690869</v>
      </c>
      <c r="H1299" s="9">
        <v>-0.74548577097615476</v>
      </c>
    </row>
    <row r="1300" spans="1:8">
      <c r="A1300">
        <v>35</v>
      </c>
      <c r="B1300">
        <v>0</v>
      </c>
      <c r="C1300">
        <v>0</v>
      </c>
      <c r="E1300" s="9">
        <v>1270</v>
      </c>
      <c r="F1300" s="9">
        <v>0.37760284119035564</v>
      </c>
      <c r="G1300" s="9">
        <v>-0.37760284119035564</v>
      </c>
      <c r="H1300" s="9">
        <v>-0.91831031223281356</v>
      </c>
    </row>
    <row r="1301" spans="1:8">
      <c r="A1301">
        <v>28</v>
      </c>
      <c r="B1301">
        <v>0</v>
      </c>
      <c r="C1301">
        <v>0</v>
      </c>
      <c r="E1301" s="9">
        <v>1271</v>
      </c>
      <c r="F1301" s="9">
        <v>0.26857479707084081</v>
      </c>
      <c r="G1301" s="9">
        <v>-0.26857479707084081</v>
      </c>
      <c r="H1301" s="9">
        <v>-0.65315982522402605</v>
      </c>
    </row>
    <row r="1302" spans="1:8">
      <c r="A1302">
        <v>37</v>
      </c>
      <c r="B1302">
        <v>0</v>
      </c>
      <c r="C1302">
        <v>0</v>
      </c>
      <c r="E1302" s="9">
        <v>1272</v>
      </c>
      <c r="F1302" s="9">
        <v>0.11756325610226598</v>
      </c>
      <c r="G1302" s="9">
        <v>-0.11756325610226598</v>
      </c>
      <c r="H1302" s="9">
        <v>-0.28590767505362585</v>
      </c>
    </row>
    <row r="1303" spans="1:8">
      <c r="A1303">
        <v>50</v>
      </c>
      <c r="B1303">
        <v>1</v>
      </c>
      <c r="C1303">
        <v>0</v>
      </c>
      <c r="E1303" s="9">
        <v>1273</v>
      </c>
      <c r="F1303" s="9">
        <v>3.1164600144801602E-2</v>
      </c>
      <c r="G1303" s="9">
        <v>-3.1164600144801602E-2</v>
      </c>
      <c r="H1303" s="9">
        <v>-7.5790673606601286E-2</v>
      </c>
    </row>
    <row r="1304" spans="1:8">
      <c r="A1304">
        <v>54</v>
      </c>
      <c r="B1304">
        <v>0</v>
      </c>
      <c r="C1304">
        <v>0</v>
      </c>
      <c r="E1304" s="9">
        <v>1274</v>
      </c>
      <c r="F1304" s="9">
        <v>0.38405421075269214</v>
      </c>
      <c r="G1304" s="9">
        <v>0.61594578924730792</v>
      </c>
      <c r="H1304" s="9">
        <v>1.497947865696909</v>
      </c>
    </row>
    <row r="1305" spans="1:8">
      <c r="A1305">
        <v>23</v>
      </c>
      <c r="B1305">
        <v>1</v>
      </c>
      <c r="C1305">
        <v>1</v>
      </c>
      <c r="E1305" s="9">
        <v>1275</v>
      </c>
      <c r="F1305" s="9">
        <v>4.8930663788163353E-2</v>
      </c>
      <c r="G1305" s="9">
        <v>-4.8930663788163353E-2</v>
      </c>
      <c r="H1305" s="9">
        <v>-0.11899680892076604</v>
      </c>
    </row>
    <row r="1306" spans="1:8">
      <c r="A1306">
        <v>30</v>
      </c>
      <c r="B1306">
        <v>0</v>
      </c>
      <c r="C1306">
        <v>0</v>
      </c>
      <c r="E1306" s="9">
        <v>1276</v>
      </c>
      <c r="F1306" s="9">
        <v>0.19751054249739386</v>
      </c>
      <c r="G1306" s="9">
        <v>-0.19751054249739386</v>
      </c>
      <c r="H1306" s="9">
        <v>-0.48033528396736724</v>
      </c>
    </row>
    <row r="1307" spans="1:8">
      <c r="A1307">
        <v>42</v>
      </c>
      <c r="B1307">
        <v>1</v>
      </c>
      <c r="C1307">
        <v>0</v>
      </c>
      <c r="E1307" s="9">
        <v>1277</v>
      </c>
      <c r="F1307" s="9">
        <v>0.35740511528764957</v>
      </c>
      <c r="G1307" s="9">
        <v>0.64259488471235038</v>
      </c>
      <c r="H1307" s="9">
        <v>1.5627570686681558</v>
      </c>
    </row>
    <row r="1308" spans="1:8">
      <c r="A1308">
        <v>48</v>
      </c>
      <c r="B1308">
        <v>0</v>
      </c>
      <c r="C1308">
        <v>0</v>
      </c>
      <c r="E1308" s="9">
        <v>1278</v>
      </c>
      <c r="F1308" s="9">
        <v>0.39293724257437307</v>
      </c>
      <c r="G1308" s="9">
        <v>-0.39293724257437307</v>
      </c>
      <c r="H1308" s="9">
        <v>-0.95560277242317926</v>
      </c>
    </row>
    <row r="1309" spans="1:8">
      <c r="A1309">
        <v>36</v>
      </c>
      <c r="B1309">
        <v>1</v>
      </c>
      <c r="C1309">
        <v>0</v>
      </c>
      <c r="E1309" s="9">
        <v>1279</v>
      </c>
      <c r="F1309" s="9">
        <v>0.41958633803941564</v>
      </c>
      <c r="G1309" s="9">
        <v>0.58041366196058441</v>
      </c>
      <c r="H1309" s="9">
        <v>1.4115355950685795</v>
      </c>
    </row>
    <row r="1310" spans="1:8">
      <c r="A1310">
        <v>53</v>
      </c>
      <c r="B1310">
        <v>1</v>
      </c>
      <c r="C1310">
        <v>0</v>
      </c>
      <c r="E1310" s="9">
        <v>1280</v>
      </c>
      <c r="F1310" s="9">
        <v>0.13776098200497211</v>
      </c>
      <c r="G1310" s="9">
        <v>0.86223901799502789</v>
      </c>
      <c r="H1310" s="9">
        <v>2.096920084971416</v>
      </c>
    </row>
    <row r="1311" spans="1:8">
      <c r="A1311">
        <v>54</v>
      </c>
      <c r="B1311">
        <v>1</v>
      </c>
      <c r="C1311">
        <v>0</v>
      </c>
      <c r="E1311" s="9">
        <v>1281</v>
      </c>
      <c r="F1311" s="9">
        <v>0.23547433204346169</v>
      </c>
      <c r="G1311" s="9">
        <v>-0.23547433204346169</v>
      </c>
      <c r="H1311" s="9">
        <v>-0.57266122971949573</v>
      </c>
    </row>
    <row r="1312" spans="1:8">
      <c r="A1312">
        <v>44</v>
      </c>
      <c r="B1312">
        <v>0</v>
      </c>
      <c r="C1312">
        <v>1</v>
      </c>
      <c r="E1312" s="9">
        <v>1282</v>
      </c>
      <c r="F1312" s="9">
        <v>0.41070330621773482</v>
      </c>
      <c r="G1312" s="9">
        <v>-0.41070330621773482</v>
      </c>
      <c r="H1312" s="9">
        <v>-0.9988089077373441</v>
      </c>
    </row>
    <row r="1313" spans="1:8">
      <c r="A1313">
        <v>54</v>
      </c>
      <c r="B1313">
        <v>1</v>
      </c>
      <c r="C1313">
        <v>0</v>
      </c>
      <c r="E1313" s="9">
        <v>1283</v>
      </c>
      <c r="F1313" s="9">
        <v>2.2281568323120782E-2</v>
      </c>
      <c r="G1313" s="9">
        <v>-2.2281568323120782E-2</v>
      </c>
      <c r="H1313" s="9">
        <v>-5.4187605949519053E-2</v>
      </c>
    </row>
    <row r="1314" spans="1:8">
      <c r="A1314">
        <v>55</v>
      </c>
      <c r="B1314">
        <v>0</v>
      </c>
      <c r="C1314">
        <v>0</v>
      </c>
      <c r="E1314" s="9">
        <v>1284</v>
      </c>
      <c r="F1314" s="9">
        <v>0.38405421075269214</v>
      </c>
      <c r="G1314" s="9">
        <v>0.61594578924730792</v>
      </c>
      <c r="H1314" s="9">
        <v>1.497947865696909</v>
      </c>
    </row>
    <row r="1315" spans="1:8">
      <c r="A1315">
        <v>47</v>
      </c>
      <c r="B1315">
        <v>1</v>
      </c>
      <c r="C1315">
        <v>0</v>
      </c>
      <c r="E1315" s="9">
        <v>1285</v>
      </c>
      <c r="F1315" s="9">
        <v>0.25969176524915999</v>
      </c>
      <c r="G1315" s="9">
        <v>-0.25969176524915999</v>
      </c>
      <c r="H1315" s="9">
        <v>-0.63155675756694385</v>
      </c>
    </row>
    <row r="1316" spans="1:8">
      <c r="A1316">
        <v>30</v>
      </c>
      <c r="B1316">
        <v>1</v>
      </c>
      <c r="C1316">
        <v>0</v>
      </c>
      <c r="E1316" s="9">
        <v>1286</v>
      </c>
      <c r="F1316" s="9">
        <v>0.20639357431907474</v>
      </c>
      <c r="G1316" s="9">
        <v>-0.20639357431907474</v>
      </c>
      <c r="H1316" s="9">
        <v>-0.50193835162444955</v>
      </c>
    </row>
    <row r="1317" spans="1:8">
      <c r="A1317">
        <v>53</v>
      </c>
      <c r="B1317">
        <v>0</v>
      </c>
      <c r="C1317">
        <v>0</v>
      </c>
      <c r="E1317" s="9">
        <v>1287</v>
      </c>
      <c r="F1317" s="9">
        <v>0.12644628792394691</v>
      </c>
      <c r="G1317" s="9">
        <v>-0.12644628792394691</v>
      </c>
      <c r="H1317" s="9">
        <v>-0.30751074271070838</v>
      </c>
    </row>
    <row r="1318" spans="1:8">
      <c r="A1318">
        <v>26</v>
      </c>
      <c r="B1318">
        <v>0</v>
      </c>
      <c r="C1318">
        <v>1</v>
      </c>
      <c r="E1318" s="9">
        <v>1288</v>
      </c>
      <c r="F1318" s="9">
        <v>0.15309538338898948</v>
      </c>
      <c r="G1318" s="9">
        <v>-0.15309538338898948</v>
      </c>
      <c r="H1318" s="9">
        <v>-0.37231994568195537</v>
      </c>
    </row>
    <row r="1319" spans="1:8">
      <c r="A1319">
        <v>32</v>
      </c>
      <c r="B1319">
        <v>0</v>
      </c>
      <c r="C1319">
        <v>0</v>
      </c>
      <c r="E1319" s="9">
        <v>1289</v>
      </c>
      <c r="F1319" s="9">
        <v>8.4462791074886856E-2</v>
      </c>
      <c r="G1319" s="9">
        <v>-8.4462791074886856E-2</v>
      </c>
      <c r="H1319" s="9">
        <v>-0.20540907954909554</v>
      </c>
    </row>
    <row r="1320" spans="1:8">
      <c r="A1320">
        <v>41</v>
      </c>
      <c r="B1320">
        <v>0</v>
      </c>
      <c r="C1320">
        <v>0</v>
      </c>
      <c r="E1320" s="9">
        <v>1290</v>
      </c>
      <c r="F1320" s="9">
        <v>0.28634086071420256</v>
      </c>
      <c r="G1320" s="9">
        <v>0.71365913928579738</v>
      </c>
      <c r="H1320" s="9">
        <v>1.7355816099248147</v>
      </c>
    </row>
    <row r="1321" spans="1:8">
      <c r="A1321">
        <v>34</v>
      </c>
      <c r="B1321">
        <v>1</v>
      </c>
      <c r="C1321">
        <v>1</v>
      </c>
      <c r="E1321" s="9">
        <v>1291</v>
      </c>
      <c r="F1321" s="9">
        <v>0.20882523657841906</v>
      </c>
      <c r="G1321" s="9">
        <v>-0.20882523657841906</v>
      </c>
      <c r="H1321" s="9">
        <v>-0.50785202674824859</v>
      </c>
    </row>
    <row r="1322" spans="1:8">
      <c r="A1322">
        <v>54</v>
      </c>
      <c r="B1322">
        <v>1</v>
      </c>
      <c r="C1322">
        <v>0</v>
      </c>
      <c r="E1322" s="9">
        <v>1292</v>
      </c>
      <c r="F1322" s="9">
        <v>0.29522389253588344</v>
      </c>
      <c r="G1322" s="9">
        <v>-0.29522389253588344</v>
      </c>
      <c r="H1322" s="9">
        <v>-0.7179690281952732</v>
      </c>
    </row>
    <row r="1323" spans="1:8">
      <c r="A1323">
        <v>25</v>
      </c>
      <c r="B1323">
        <v>0</v>
      </c>
      <c r="C1323">
        <v>0</v>
      </c>
      <c r="E1323" s="9">
        <v>1293</v>
      </c>
      <c r="F1323" s="9">
        <v>6.6696727431525105E-2</v>
      </c>
      <c r="G1323" s="9">
        <v>-6.6696727431525105E-2</v>
      </c>
      <c r="H1323" s="9">
        <v>-0.16220294423493078</v>
      </c>
    </row>
    <row r="1324" spans="1:8">
      <c r="A1324">
        <v>57</v>
      </c>
      <c r="B1324">
        <v>1</v>
      </c>
      <c r="C1324">
        <v>0</v>
      </c>
      <c r="E1324" s="9">
        <v>1294</v>
      </c>
      <c r="F1324" s="9">
        <v>4.0047631966482533E-2</v>
      </c>
      <c r="G1324" s="9">
        <v>-4.0047631966482533E-2</v>
      </c>
      <c r="H1324" s="9">
        <v>-9.7393741263683803E-2</v>
      </c>
    </row>
    <row r="1325" spans="1:8">
      <c r="A1325">
        <v>34</v>
      </c>
      <c r="B1325">
        <v>1</v>
      </c>
      <c r="C1325">
        <v>0</v>
      </c>
      <c r="E1325" s="9">
        <v>1295</v>
      </c>
      <c r="F1325" s="9">
        <v>0.21770826840009994</v>
      </c>
      <c r="G1325" s="9">
        <v>0.78229173159990006</v>
      </c>
      <c r="H1325" s="9">
        <v>1.9024924760576747</v>
      </c>
    </row>
    <row r="1326" spans="1:8">
      <c r="A1326">
        <v>35</v>
      </c>
      <c r="B1326">
        <v>1</v>
      </c>
      <c r="C1326">
        <v>0</v>
      </c>
      <c r="E1326" s="9">
        <v>1296</v>
      </c>
      <c r="F1326" s="9">
        <v>0.24435736386514256</v>
      </c>
      <c r="G1326" s="9">
        <v>-0.24435736386514256</v>
      </c>
      <c r="H1326" s="9">
        <v>-0.59426429737657815</v>
      </c>
    </row>
    <row r="1327" spans="1:8">
      <c r="A1327">
        <v>31</v>
      </c>
      <c r="B1327">
        <v>1</v>
      </c>
      <c r="C1327">
        <v>0</v>
      </c>
      <c r="E1327" s="9">
        <v>1297</v>
      </c>
      <c r="F1327" s="9">
        <v>0.30653858661690869</v>
      </c>
      <c r="G1327" s="9">
        <v>-0.30653858661690869</v>
      </c>
      <c r="H1327" s="9">
        <v>-0.74548577097615476</v>
      </c>
    </row>
    <row r="1328" spans="1:8">
      <c r="A1328">
        <v>29</v>
      </c>
      <c r="B1328">
        <v>1</v>
      </c>
      <c r="C1328">
        <v>1</v>
      </c>
      <c r="E1328" s="9">
        <v>1298</v>
      </c>
      <c r="F1328" s="9">
        <v>0.22659130022178081</v>
      </c>
      <c r="G1328" s="9">
        <v>-0.22659130022178081</v>
      </c>
      <c r="H1328" s="9">
        <v>-0.55105816206241331</v>
      </c>
    </row>
    <row r="1329" spans="1:8">
      <c r="A1329">
        <v>51</v>
      </c>
      <c r="B1329">
        <v>1</v>
      </c>
      <c r="C1329">
        <v>1</v>
      </c>
      <c r="E1329" s="9">
        <v>1299</v>
      </c>
      <c r="F1329" s="9">
        <v>0.17974447885403211</v>
      </c>
      <c r="G1329" s="9">
        <v>-0.17974447885403211</v>
      </c>
      <c r="H1329" s="9">
        <v>-0.43712914865320246</v>
      </c>
    </row>
    <row r="1330" spans="1:8">
      <c r="A1330">
        <v>28</v>
      </c>
      <c r="B1330">
        <v>0</v>
      </c>
      <c r="C1330">
        <v>0</v>
      </c>
      <c r="E1330" s="9">
        <v>1300</v>
      </c>
      <c r="F1330" s="9">
        <v>7.557975925320598E-2</v>
      </c>
      <c r="G1330" s="9">
        <v>-7.557975925320598E-2</v>
      </c>
      <c r="H1330" s="9">
        <v>-0.18380601189201315</v>
      </c>
    </row>
    <row r="1331" spans="1:8">
      <c r="A1331">
        <v>56</v>
      </c>
      <c r="B1331">
        <v>1</v>
      </c>
      <c r="C1331">
        <v>0</v>
      </c>
      <c r="E1331" s="9">
        <v>1301</v>
      </c>
      <c r="F1331" s="9">
        <v>0.41958633803941564</v>
      </c>
      <c r="G1331" s="9">
        <v>0.58041366196058441</v>
      </c>
      <c r="H1331" s="9">
        <v>1.4115355950685795</v>
      </c>
    </row>
    <row r="1332" spans="1:8">
      <c r="A1332">
        <v>28</v>
      </c>
      <c r="B1332">
        <v>1</v>
      </c>
      <c r="C1332">
        <v>1</v>
      </c>
      <c r="E1332" s="9">
        <v>1302</v>
      </c>
      <c r="F1332" s="9">
        <v>0.28877252297354694</v>
      </c>
      <c r="G1332" s="9">
        <v>-0.28877252297354694</v>
      </c>
      <c r="H1332" s="9">
        <v>-0.70227963566199003</v>
      </c>
    </row>
    <row r="1333" spans="1:8">
      <c r="A1333">
        <v>27</v>
      </c>
      <c r="B1333">
        <v>1</v>
      </c>
      <c r="C1333">
        <v>0</v>
      </c>
      <c r="E1333" s="9">
        <v>1303</v>
      </c>
      <c r="F1333" s="9">
        <v>0.25080873342747911</v>
      </c>
      <c r="G1333" s="9">
        <v>-0.25080873342747911</v>
      </c>
      <c r="H1333" s="9">
        <v>-0.60995368990986143</v>
      </c>
    </row>
    <row r="1334" spans="1:8">
      <c r="A1334">
        <v>25</v>
      </c>
      <c r="B1334">
        <v>1</v>
      </c>
      <c r="C1334">
        <v>0</v>
      </c>
      <c r="E1334" s="9">
        <v>1304</v>
      </c>
      <c r="F1334" s="9">
        <v>0.12887795018329123</v>
      </c>
      <c r="G1334" s="9">
        <v>-0.12887795018329123</v>
      </c>
      <c r="H1334" s="9">
        <v>-0.31342441783450742</v>
      </c>
    </row>
    <row r="1335" spans="1:8">
      <c r="A1335">
        <v>48</v>
      </c>
      <c r="B1335">
        <v>1</v>
      </c>
      <c r="C1335">
        <v>0</v>
      </c>
      <c r="E1335" s="9">
        <v>1305</v>
      </c>
      <c r="F1335" s="9">
        <v>0.30410692435756431</v>
      </c>
      <c r="G1335" s="9">
        <v>-0.30410692435756431</v>
      </c>
      <c r="H1335" s="9">
        <v>-0.73957209585235562</v>
      </c>
    </row>
    <row r="1336" spans="1:8">
      <c r="A1336">
        <v>22</v>
      </c>
      <c r="B1336">
        <v>0</v>
      </c>
      <c r="C1336">
        <v>1</v>
      </c>
      <c r="E1336" s="9">
        <v>1306</v>
      </c>
      <c r="F1336" s="9">
        <v>0.15309538338898948</v>
      </c>
      <c r="G1336" s="9">
        <v>-0.15309538338898948</v>
      </c>
      <c r="H1336" s="9">
        <v>-0.37231994568195537</v>
      </c>
    </row>
    <row r="1337" spans="1:8">
      <c r="A1337">
        <v>21</v>
      </c>
      <c r="B1337">
        <v>1</v>
      </c>
      <c r="C1337">
        <v>0</v>
      </c>
      <c r="E1337" s="9">
        <v>1307</v>
      </c>
      <c r="F1337" s="9">
        <v>0.14421235156730861</v>
      </c>
      <c r="G1337" s="9">
        <v>-0.14421235156730861</v>
      </c>
      <c r="H1337" s="9">
        <v>-0.350716878024873</v>
      </c>
    </row>
    <row r="1338" spans="1:8">
      <c r="A1338">
        <v>28</v>
      </c>
      <c r="B1338">
        <v>0</v>
      </c>
      <c r="C1338">
        <v>0</v>
      </c>
      <c r="E1338" s="9">
        <v>1308</v>
      </c>
      <c r="F1338" s="9">
        <v>0.16441007747001474</v>
      </c>
      <c r="G1338" s="9">
        <v>0.83558992252998521</v>
      </c>
      <c r="H1338" s="9">
        <v>2.0321108820001688</v>
      </c>
    </row>
    <row r="1339" spans="1:8">
      <c r="A1339">
        <v>22</v>
      </c>
      <c r="B1339">
        <v>1</v>
      </c>
      <c r="C1339">
        <v>0</v>
      </c>
      <c r="E1339" s="9">
        <v>1309</v>
      </c>
      <c r="F1339" s="9">
        <v>0.14421235156730861</v>
      </c>
      <c r="G1339" s="9">
        <v>-0.14421235156730861</v>
      </c>
      <c r="H1339" s="9">
        <v>-0.350716878024873</v>
      </c>
    </row>
    <row r="1340" spans="1:8">
      <c r="A1340">
        <v>42</v>
      </c>
      <c r="B1340">
        <v>1</v>
      </c>
      <c r="C1340">
        <v>1</v>
      </c>
      <c r="E1340" s="9">
        <v>1310</v>
      </c>
      <c r="F1340" s="9">
        <v>6.6696727431525105E-2</v>
      </c>
      <c r="G1340" s="9">
        <v>-6.6696727431525105E-2</v>
      </c>
      <c r="H1340" s="9">
        <v>-0.16220294423493078</v>
      </c>
    </row>
    <row r="1341" spans="1:8">
      <c r="A1341">
        <v>56</v>
      </c>
      <c r="B1341">
        <v>1</v>
      </c>
      <c r="C1341">
        <v>1</v>
      </c>
      <c r="E1341" s="9">
        <v>1311</v>
      </c>
      <c r="F1341" s="9">
        <v>0.20639357431907474</v>
      </c>
      <c r="G1341" s="9">
        <v>-0.20639357431907474</v>
      </c>
      <c r="H1341" s="9">
        <v>-0.50193835162444955</v>
      </c>
    </row>
    <row r="1342" spans="1:8">
      <c r="A1342">
        <v>25</v>
      </c>
      <c r="B1342">
        <v>0</v>
      </c>
      <c r="C1342">
        <v>1</v>
      </c>
      <c r="E1342" s="9">
        <v>1312</v>
      </c>
      <c r="F1342" s="9">
        <v>0.35740511528764957</v>
      </c>
      <c r="G1342" s="9">
        <v>-0.35740511528764957</v>
      </c>
      <c r="H1342" s="9">
        <v>-0.8691905017948498</v>
      </c>
    </row>
    <row r="1343" spans="1:8">
      <c r="A1343">
        <v>50</v>
      </c>
      <c r="B1343">
        <v>1</v>
      </c>
      <c r="C1343">
        <v>1</v>
      </c>
      <c r="E1343" s="9">
        <v>1313</v>
      </c>
      <c r="F1343" s="9">
        <v>8.4462791074886856E-2</v>
      </c>
      <c r="G1343" s="9">
        <v>-8.4462791074886856E-2</v>
      </c>
      <c r="H1343" s="9">
        <v>-0.20540907954909554</v>
      </c>
    </row>
    <row r="1344" spans="1:8">
      <c r="A1344">
        <v>35</v>
      </c>
      <c r="B1344">
        <v>1</v>
      </c>
      <c r="C1344">
        <v>1</v>
      </c>
      <c r="E1344" s="9">
        <v>1314</v>
      </c>
      <c r="F1344" s="9">
        <v>0.32430465026027044</v>
      </c>
      <c r="G1344" s="9">
        <v>0.67569534973972956</v>
      </c>
      <c r="H1344" s="9">
        <v>1.6432556641726863</v>
      </c>
    </row>
    <row r="1345" spans="1:8">
      <c r="A1345">
        <v>46</v>
      </c>
      <c r="B1345">
        <v>0</v>
      </c>
      <c r="C1345">
        <v>0</v>
      </c>
      <c r="E1345" s="9">
        <v>1315</v>
      </c>
      <c r="F1345" s="9">
        <v>0.27100645933018519</v>
      </c>
      <c r="G1345" s="9">
        <v>-0.27100645933018519</v>
      </c>
      <c r="H1345" s="9">
        <v>-0.65907350034782519</v>
      </c>
    </row>
    <row r="1346" spans="1:8">
      <c r="A1346">
        <v>42</v>
      </c>
      <c r="B1346">
        <v>0</v>
      </c>
      <c r="C1346">
        <v>0</v>
      </c>
      <c r="E1346" s="9">
        <v>1316</v>
      </c>
      <c r="F1346" s="9">
        <v>0.19105917293505736</v>
      </c>
      <c r="G1346" s="9">
        <v>-0.19105917293505736</v>
      </c>
      <c r="H1346" s="9">
        <v>-0.46464589143408402</v>
      </c>
    </row>
    <row r="1347" spans="1:8">
      <c r="A1347">
        <v>32</v>
      </c>
      <c r="B1347">
        <v>1</v>
      </c>
      <c r="C1347">
        <v>0</v>
      </c>
      <c r="E1347" s="9">
        <v>1317</v>
      </c>
      <c r="F1347" s="9">
        <v>0.32187298800092606</v>
      </c>
      <c r="G1347" s="9">
        <v>0.67812701199907388</v>
      </c>
      <c r="H1347" s="9">
        <v>1.6491693392964852</v>
      </c>
    </row>
    <row r="1348" spans="1:8">
      <c r="A1348">
        <v>36</v>
      </c>
      <c r="B1348">
        <v>1</v>
      </c>
      <c r="C1348">
        <v>0</v>
      </c>
      <c r="E1348" s="9">
        <v>1318</v>
      </c>
      <c r="F1348" s="9">
        <v>0.14421235156730861</v>
      </c>
      <c r="G1348" s="9">
        <v>-0.14421235156730861</v>
      </c>
      <c r="H1348" s="9">
        <v>-0.350716878024873</v>
      </c>
    </row>
    <row r="1349" spans="1:8">
      <c r="A1349">
        <v>47</v>
      </c>
      <c r="B1349">
        <v>1</v>
      </c>
      <c r="C1349">
        <v>0</v>
      </c>
      <c r="E1349" s="9">
        <v>1319</v>
      </c>
      <c r="F1349" s="9">
        <v>0.33318768208195126</v>
      </c>
      <c r="G1349" s="9">
        <v>-0.33318768208195126</v>
      </c>
      <c r="H1349" s="9">
        <v>-0.81029497394740169</v>
      </c>
    </row>
    <row r="1350" spans="1:8">
      <c r="E1350" s="9">
        <v>1320</v>
      </c>
      <c r="F1350" s="9">
        <v>0.11756325610226598</v>
      </c>
      <c r="G1350" s="9">
        <v>-0.11756325610226598</v>
      </c>
      <c r="H1350" s="9">
        <v>-0.28590767505362585</v>
      </c>
    </row>
    <row r="1351" spans="1:8">
      <c r="E1351" s="9">
        <v>1321</v>
      </c>
      <c r="F1351" s="9">
        <v>0.32187298800092606</v>
      </c>
      <c r="G1351" s="9">
        <v>-0.32187298800092606</v>
      </c>
      <c r="H1351" s="9">
        <v>-0.78277823116652034</v>
      </c>
    </row>
    <row r="1352" spans="1:8">
      <c r="E1352" s="9">
        <v>1322</v>
      </c>
      <c r="F1352" s="9">
        <v>0.31298995617924519</v>
      </c>
      <c r="G1352" s="9">
        <v>-0.31298995617924519</v>
      </c>
      <c r="H1352" s="9">
        <v>-0.76117516350943792</v>
      </c>
    </row>
    <row r="1353" spans="1:8">
      <c r="E1353" s="9">
        <v>1323</v>
      </c>
      <c r="F1353" s="9">
        <v>0.34852208346596869</v>
      </c>
      <c r="G1353" s="9">
        <v>-0.34852208346596869</v>
      </c>
      <c r="H1353" s="9">
        <v>-0.84758743413776749</v>
      </c>
    </row>
    <row r="1354" spans="1:8">
      <c r="E1354" s="9">
        <v>1324</v>
      </c>
      <c r="F1354" s="9">
        <v>0.36628814710933044</v>
      </c>
      <c r="G1354" s="9">
        <v>0.63371185289066956</v>
      </c>
      <c r="H1354" s="9">
        <v>1.5411540010110736</v>
      </c>
    </row>
    <row r="1355" spans="1:8">
      <c r="E1355" s="9">
        <v>1325</v>
      </c>
      <c r="F1355" s="9">
        <v>0.17086144703235123</v>
      </c>
      <c r="G1355" s="9">
        <v>0.82913855296764871</v>
      </c>
      <c r="H1355" s="9">
        <v>2.0164214894668855</v>
      </c>
    </row>
    <row r="1356" spans="1:8">
      <c r="E1356" s="9">
        <v>1326</v>
      </c>
      <c r="F1356" s="9">
        <v>0.30653858661690869</v>
      </c>
      <c r="G1356" s="9">
        <v>-0.30653858661690869</v>
      </c>
      <c r="H1356" s="9">
        <v>-0.74548577097615476</v>
      </c>
    </row>
    <row r="1357" spans="1:8">
      <c r="E1357" s="9">
        <v>1327</v>
      </c>
      <c r="F1357" s="9">
        <v>0.12644628792394691</v>
      </c>
      <c r="G1357" s="9">
        <v>-0.12644628792394691</v>
      </c>
      <c r="H1357" s="9">
        <v>-0.30751074271070838</v>
      </c>
    </row>
    <row r="1358" spans="1:8">
      <c r="E1358" s="9">
        <v>1328</v>
      </c>
      <c r="F1358" s="9">
        <v>0.37517117893101132</v>
      </c>
      <c r="G1358" s="9">
        <v>0.62482882106898874</v>
      </c>
      <c r="H1358" s="9">
        <v>1.5195509333539912</v>
      </c>
    </row>
    <row r="1359" spans="1:8">
      <c r="E1359" s="9">
        <v>1329</v>
      </c>
      <c r="F1359" s="9">
        <v>0.38405421075269214</v>
      </c>
      <c r="G1359" s="9">
        <v>-0.38405421075269214</v>
      </c>
      <c r="H1359" s="9">
        <v>-0.93399970476609684</v>
      </c>
    </row>
    <row r="1360" spans="1:8">
      <c r="E1360" s="9">
        <v>1330</v>
      </c>
      <c r="F1360" s="9">
        <v>0.40182027439605389</v>
      </c>
      <c r="G1360" s="9">
        <v>-0.40182027439605389</v>
      </c>
      <c r="H1360" s="9">
        <v>-0.97720584008026157</v>
      </c>
    </row>
    <row r="1361" spans="5:8">
      <c r="E1361" s="9">
        <v>1331</v>
      </c>
      <c r="F1361" s="9">
        <v>0.19751054249739386</v>
      </c>
      <c r="G1361" s="9">
        <v>-0.19751054249739386</v>
      </c>
      <c r="H1361" s="9">
        <v>-0.48033528396736724</v>
      </c>
    </row>
    <row r="1362" spans="5:8">
      <c r="E1362" s="9">
        <v>1332</v>
      </c>
      <c r="F1362" s="9">
        <v>0.35983677754699395</v>
      </c>
      <c r="G1362" s="9">
        <v>0.64016322245300605</v>
      </c>
      <c r="H1362" s="9">
        <v>1.5568433935443566</v>
      </c>
    </row>
    <row r="1363" spans="5:8">
      <c r="E1363" s="9">
        <v>1333</v>
      </c>
      <c r="F1363" s="9">
        <v>0.43735240168277739</v>
      </c>
      <c r="G1363" s="9">
        <v>-0.43735240168277739</v>
      </c>
      <c r="H1363" s="9">
        <v>-1.0636181107085911</v>
      </c>
    </row>
    <row r="1364" spans="5:8">
      <c r="E1364" s="9">
        <v>1334</v>
      </c>
      <c r="F1364" s="9">
        <v>0.30653858661690869</v>
      </c>
      <c r="G1364" s="9">
        <v>-0.30653858661690869</v>
      </c>
      <c r="H1364" s="9">
        <v>-0.74548577097615476</v>
      </c>
    </row>
    <row r="1365" spans="5:8">
      <c r="E1365" s="9">
        <v>1335</v>
      </c>
      <c r="F1365" s="9">
        <v>0.42846936986109657</v>
      </c>
      <c r="G1365" s="9">
        <v>-0.42846936986109657</v>
      </c>
      <c r="H1365" s="9">
        <v>-1.0420150430515087</v>
      </c>
    </row>
    <row r="1366" spans="5:8">
      <c r="E1366" s="9">
        <v>1336</v>
      </c>
      <c r="F1366" s="9">
        <v>0.25080873342747911</v>
      </c>
      <c r="G1366" s="9">
        <v>0.74919126657252089</v>
      </c>
      <c r="H1366" s="9">
        <v>1.8219938805531442</v>
      </c>
    </row>
    <row r="1367" spans="5:8">
      <c r="E1367" s="9">
        <v>1337</v>
      </c>
      <c r="F1367" s="9">
        <v>0.12644628792394691</v>
      </c>
      <c r="G1367" s="9">
        <v>0.87355371207605303</v>
      </c>
      <c r="H1367" s="9">
        <v>2.1244368277522971</v>
      </c>
    </row>
    <row r="1368" spans="5:8">
      <c r="E1368" s="9">
        <v>1338</v>
      </c>
      <c r="F1368" s="9">
        <v>0.33318768208195126</v>
      </c>
      <c r="G1368" s="9">
        <v>0.66681231791804874</v>
      </c>
      <c r="H1368" s="9">
        <v>1.6216525965156039</v>
      </c>
    </row>
    <row r="1369" spans="5:8">
      <c r="E1369" s="9">
        <v>1339</v>
      </c>
      <c r="F1369" s="9">
        <v>0.17974447885403211</v>
      </c>
      <c r="G1369" s="9">
        <v>0.82025552114596789</v>
      </c>
      <c r="H1369" s="9">
        <v>1.9948184218098033</v>
      </c>
    </row>
    <row r="1370" spans="5:8">
      <c r="E1370" s="9">
        <v>1340</v>
      </c>
      <c r="F1370" s="9">
        <v>0.31298995617924519</v>
      </c>
      <c r="G1370" s="9">
        <v>0.68701004382075481</v>
      </c>
      <c r="H1370" s="9">
        <v>1.6707724069535677</v>
      </c>
    </row>
    <row r="1371" spans="5:8">
      <c r="E1371" s="9">
        <v>1341</v>
      </c>
      <c r="F1371" s="9">
        <v>0.14664401382665299</v>
      </c>
      <c r="G1371" s="9">
        <v>-0.14664401382665299</v>
      </c>
      <c r="H1371" s="9">
        <v>-0.35663055314867215</v>
      </c>
    </row>
    <row r="1372" spans="5:8">
      <c r="E1372" s="9">
        <v>1342</v>
      </c>
      <c r="F1372" s="9">
        <v>0.18217614111337649</v>
      </c>
      <c r="G1372" s="9">
        <v>-0.18217614111337649</v>
      </c>
      <c r="H1372" s="9">
        <v>-0.44304282377700166</v>
      </c>
    </row>
    <row r="1373" spans="5:8">
      <c r="E1373" s="9">
        <v>1343</v>
      </c>
      <c r="F1373" s="9">
        <v>0.33963905164428781</v>
      </c>
      <c r="G1373" s="9">
        <v>-0.33963905164428781</v>
      </c>
      <c r="H1373" s="9">
        <v>-0.82598436648068507</v>
      </c>
    </row>
    <row r="1374" spans="5:8">
      <c r="E1374" s="9">
        <v>1344</v>
      </c>
      <c r="F1374" s="9">
        <v>0.30410692435756431</v>
      </c>
      <c r="G1374" s="9">
        <v>-0.30410692435756431</v>
      </c>
      <c r="H1374" s="9">
        <v>-0.73957209585235562</v>
      </c>
    </row>
    <row r="1375" spans="5:8" ht="15.75" thickBot="1">
      <c r="E1375" s="10">
        <v>1345</v>
      </c>
      <c r="F1375" s="10">
        <v>0.20639357431907474</v>
      </c>
      <c r="G1375" s="10">
        <v>-0.20639357431907474</v>
      </c>
      <c r="H1375" s="10">
        <v>-0.50193835162444955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08CB-FCBC-4F3A-922C-F7FFB8E5A8DA}">
  <dimension ref="A1:S1327"/>
  <sheetViews>
    <sheetView workbookViewId="0">
      <selection sqref="A1:XFD1048576"/>
    </sheetView>
  </sheetViews>
  <sheetFormatPr defaultRowHeight="15"/>
  <cols>
    <col min="1" max="1" width="10.7109375" bestFit="1" customWidth="1"/>
    <col min="2" max="3" width="9.7109375" bestFit="1" customWidth="1"/>
    <col min="7" max="7" width="12.5703125" customWidth="1"/>
    <col min="8" max="8" width="12.5703125" bestFit="1" customWidth="1"/>
    <col min="9" max="9" width="11.5703125" bestFit="1" customWidth="1"/>
    <col min="10" max="10" width="12.5703125" bestFit="1" customWidth="1"/>
    <col min="12" max="12" width="13.7109375" bestFit="1" customWidth="1"/>
    <col min="13" max="13" width="15.5703125" bestFit="1" customWidth="1"/>
    <col min="14" max="15" width="10.7109375" bestFit="1" customWidth="1"/>
    <col min="16" max="16" width="14.7109375" bestFit="1" customWidth="1"/>
    <col min="17" max="17" width="15.5703125" bestFit="1" customWidth="1"/>
    <col min="18" max="18" width="10.7109375" bestFit="1" customWidth="1"/>
    <col min="19" max="19" width="6.42578125" bestFit="1" customWidth="1"/>
    <col min="20" max="22" width="6" bestFit="1" customWidth="1"/>
    <col min="23" max="23" width="4.28515625" bestFit="1" customWidth="1"/>
    <col min="24" max="24" width="6.85546875" bestFit="1" customWidth="1"/>
    <col min="25" max="25" width="10.28515625" bestFit="1" customWidth="1"/>
    <col min="26" max="26" width="7.7109375" bestFit="1" customWidth="1"/>
    <col min="27" max="27" width="9.85546875" bestFit="1" customWidth="1"/>
    <col min="28" max="28" width="9.5703125" bestFit="1" customWidth="1"/>
    <col min="29" max="29" width="10.7109375" bestFit="1" customWidth="1"/>
    <col min="30" max="35" width="6.5703125" bestFit="1" customWidth="1"/>
    <col min="36" max="36" width="10.7109375" bestFit="1" customWidth="1"/>
  </cols>
  <sheetData>
    <row r="1" spans="1:18">
      <c r="A1" t="s">
        <v>215</v>
      </c>
      <c r="B1" t="s">
        <v>141</v>
      </c>
      <c r="C1" t="s">
        <v>216</v>
      </c>
      <c r="D1" t="s">
        <v>42</v>
      </c>
    </row>
    <row r="2" spans="1:18">
      <c r="A2" t="s">
        <v>217</v>
      </c>
      <c r="B2" t="s">
        <v>5</v>
      </c>
      <c r="C2" t="s">
        <v>218</v>
      </c>
      <c r="D2">
        <v>2.5</v>
      </c>
    </row>
    <row r="3" spans="1:18">
      <c r="A3" t="s">
        <v>219</v>
      </c>
      <c r="B3" t="s">
        <v>199</v>
      </c>
      <c r="C3" t="s">
        <v>220</v>
      </c>
      <c r="D3">
        <v>10</v>
      </c>
    </row>
    <row r="4" spans="1:18">
      <c r="A4" t="s">
        <v>221</v>
      </c>
      <c r="B4" t="s">
        <v>3</v>
      </c>
      <c r="C4" t="s">
        <v>220</v>
      </c>
      <c r="D4">
        <v>10</v>
      </c>
    </row>
    <row r="5" spans="1:18">
      <c r="A5" t="s">
        <v>219</v>
      </c>
      <c r="B5" t="s">
        <v>202</v>
      </c>
      <c r="C5" t="s">
        <v>220</v>
      </c>
      <c r="D5">
        <v>10</v>
      </c>
    </row>
    <row r="6" spans="1:18">
      <c r="A6" t="s">
        <v>217</v>
      </c>
      <c r="B6" t="s">
        <v>201</v>
      </c>
      <c r="C6" t="s">
        <v>220</v>
      </c>
      <c r="D6">
        <v>2.5</v>
      </c>
      <c r="H6" s="18" t="s">
        <v>222</v>
      </c>
    </row>
    <row r="7" spans="1:18">
      <c r="A7" t="s">
        <v>219</v>
      </c>
      <c r="B7" t="s">
        <v>2</v>
      </c>
      <c r="C7" t="s">
        <v>220</v>
      </c>
      <c r="D7">
        <v>10</v>
      </c>
      <c r="H7" s="19" t="e">
        <v>#DIV/0!</v>
      </c>
    </row>
    <row r="8" spans="1:18">
      <c r="A8" t="s">
        <v>219</v>
      </c>
      <c r="B8" t="s">
        <v>203</v>
      </c>
      <c r="C8" t="s">
        <v>218</v>
      </c>
      <c r="D8">
        <v>10</v>
      </c>
    </row>
    <row r="9" spans="1:18">
      <c r="A9" t="s">
        <v>223</v>
      </c>
      <c r="B9" t="s">
        <v>200</v>
      </c>
      <c r="C9" t="s">
        <v>218</v>
      </c>
      <c r="D9">
        <v>12</v>
      </c>
    </row>
    <row r="10" spans="1:18">
      <c r="A10" t="s">
        <v>221</v>
      </c>
      <c r="B10" t="s">
        <v>6</v>
      </c>
      <c r="C10" t="s">
        <v>220</v>
      </c>
      <c r="D10">
        <v>10</v>
      </c>
    </row>
    <row r="11" spans="1:18">
      <c r="A11" t="s">
        <v>224</v>
      </c>
      <c r="B11" t="s">
        <v>198</v>
      </c>
      <c r="C11" t="s">
        <v>220</v>
      </c>
      <c r="D11">
        <v>7</v>
      </c>
    </row>
    <row r="12" spans="1:18">
      <c r="A12" t="s">
        <v>225</v>
      </c>
      <c r="B12" t="s">
        <v>4</v>
      </c>
      <c r="C12" t="s">
        <v>220</v>
      </c>
      <c r="D12">
        <v>7</v>
      </c>
    </row>
    <row r="13" spans="1:18">
      <c r="A13" t="s">
        <v>219</v>
      </c>
      <c r="B13" t="s">
        <v>199</v>
      </c>
      <c r="C13" t="s">
        <v>218</v>
      </c>
      <c r="D13">
        <v>10</v>
      </c>
    </row>
    <row r="14" spans="1:18">
      <c r="A14" t="s">
        <v>219</v>
      </c>
      <c r="B14" t="s">
        <v>201</v>
      </c>
      <c r="C14" t="s">
        <v>218</v>
      </c>
      <c r="D14">
        <v>10</v>
      </c>
    </row>
    <row r="15" spans="1:18">
      <c r="A15" t="s">
        <v>217</v>
      </c>
      <c r="B15" t="s">
        <v>198</v>
      </c>
      <c r="C15" t="s">
        <v>218</v>
      </c>
      <c r="D15">
        <v>2.5</v>
      </c>
    </row>
    <row r="16" spans="1:18">
      <c r="A16" t="s">
        <v>221</v>
      </c>
      <c r="B16" t="s">
        <v>3</v>
      </c>
      <c r="C16" t="s">
        <v>218</v>
      </c>
      <c r="D16">
        <v>10</v>
      </c>
      <c r="G16" t="s">
        <v>226</v>
      </c>
      <c r="L16" t="s">
        <v>227</v>
      </c>
      <c r="R16" t="s">
        <v>228</v>
      </c>
    </row>
    <row r="17" spans="1:19">
      <c r="A17" t="s">
        <v>219</v>
      </c>
      <c r="B17" t="s">
        <v>6</v>
      </c>
      <c r="C17" t="s">
        <v>218</v>
      </c>
      <c r="D17">
        <v>10</v>
      </c>
      <c r="G17" s="18" t="s">
        <v>183</v>
      </c>
      <c r="H17" t="s">
        <v>222</v>
      </c>
      <c r="L17" s="18" t="s">
        <v>183</v>
      </c>
      <c r="M17" t="s">
        <v>222</v>
      </c>
    </row>
    <row r="18" spans="1:19">
      <c r="A18" t="s">
        <v>229</v>
      </c>
      <c r="B18" t="s">
        <v>200</v>
      </c>
      <c r="C18" t="s">
        <v>220</v>
      </c>
      <c r="D18">
        <v>7</v>
      </c>
      <c r="G18" s="17" t="s">
        <v>218</v>
      </c>
      <c r="H18" s="19">
        <v>0.51975604670558795</v>
      </c>
      <c r="L18" s="17" t="s">
        <v>2</v>
      </c>
      <c r="M18" s="19">
        <v>8.8094245204336952E-2</v>
      </c>
      <c r="R18" s="18" t="s">
        <v>183</v>
      </c>
      <c r="S18" t="s">
        <v>222</v>
      </c>
    </row>
    <row r="19" spans="1:19">
      <c r="A19" t="s">
        <v>219</v>
      </c>
      <c r="B19" t="s">
        <v>199</v>
      </c>
      <c r="C19" t="s">
        <v>218</v>
      </c>
      <c r="D19">
        <v>10</v>
      </c>
      <c r="G19" s="17" t="s">
        <v>220</v>
      </c>
      <c r="H19" s="19">
        <v>0.480243953294412</v>
      </c>
      <c r="L19" s="17" t="s">
        <v>3</v>
      </c>
      <c r="M19" s="19">
        <v>8.548790658882402E-2</v>
      </c>
      <c r="R19" s="17" t="s">
        <v>230</v>
      </c>
      <c r="S19" s="19">
        <v>2.5020850708924102E-3</v>
      </c>
    </row>
    <row r="20" spans="1:19">
      <c r="A20" t="s">
        <v>217</v>
      </c>
      <c r="B20" t="s">
        <v>198</v>
      </c>
      <c r="C20" t="s">
        <v>218</v>
      </c>
      <c r="D20">
        <v>2.5</v>
      </c>
      <c r="G20" s="17" t="s">
        <v>196</v>
      </c>
      <c r="H20" s="19">
        <v>1</v>
      </c>
      <c r="L20" s="17" t="s">
        <v>4</v>
      </c>
      <c r="M20" s="19">
        <v>6.5783986655546287E-2</v>
      </c>
      <c r="R20" s="17" t="s">
        <v>229</v>
      </c>
      <c r="S20" s="19">
        <v>7.2977481234361968E-3</v>
      </c>
    </row>
    <row r="21" spans="1:19">
      <c r="A21" t="s">
        <v>219</v>
      </c>
      <c r="B21" t="s">
        <v>2</v>
      </c>
      <c r="C21" t="s">
        <v>218</v>
      </c>
      <c r="D21">
        <v>10</v>
      </c>
      <c r="L21" s="17" t="s">
        <v>5</v>
      </c>
      <c r="M21" s="19">
        <v>8.0952877397831524E-2</v>
      </c>
      <c r="R21" s="17" t="s">
        <v>231</v>
      </c>
      <c r="S21" s="19">
        <v>6.5679733110925774E-3</v>
      </c>
    </row>
    <row r="22" spans="1:19">
      <c r="A22" t="s">
        <v>232</v>
      </c>
      <c r="B22" t="s">
        <v>201</v>
      </c>
      <c r="C22" t="s">
        <v>218</v>
      </c>
      <c r="D22">
        <v>10</v>
      </c>
      <c r="L22" s="17" t="s">
        <v>6</v>
      </c>
      <c r="M22" s="19">
        <v>8.4758131776480394E-2</v>
      </c>
      <c r="R22" s="17" t="s">
        <v>233</v>
      </c>
      <c r="S22" s="19">
        <v>5.1084236864053379E-3</v>
      </c>
    </row>
    <row r="23" spans="1:19">
      <c r="A23" t="s">
        <v>219</v>
      </c>
      <c r="B23" t="s">
        <v>203</v>
      </c>
      <c r="C23" t="s">
        <v>220</v>
      </c>
      <c r="D23">
        <v>10</v>
      </c>
      <c r="L23" s="17" t="s">
        <v>197</v>
      </c>
      <c r="M23" s="19">
        <v>8.8667639699749792E-2</v>
      </c>
      <c r="R23" s="17" t="s">
        <v>224</v>
      </c>
      <c r="S23" s="19">
        <v>2.4812343619683069E-2</v>
      </c>
    </row>
    <row r="24" spans="1:19">
      <c r="A24" t="s">
        <v>234</v>
      </c>
      <c r="B24" t="s">
        <v>6</v>
      </c>
      <c r="C24" t="s">
        <v>218</v>
      </c>
      <c r="D24">
        <v>2.5</v>
      </c>
      <c r="L24" s="17" t="s">
        <v>198</v>
      </c>
      <c r="M24" s="19">
        <v>8.7677231025854882E-2</v>
      </c>
      <c r="R24" s="17" t="s">
        <v>235</v>
      </c>
      <c r="S24" s="19">
        <v>1.7514595496246871E-2</v>
      </c>
    </row>
    <row r="25" spans="1:19">
      <c r="A25" t="s">
        <v>217</v>
      </c>
      <c r="B25" t="s">
        <v>4</v>
      </c>
      <c r="C25" t="s">
        <v>220</v>
      </c>
      <c r="D25">
        <v>2.5</v>
      </c>
      <c r="L25" s="17" t="s">
        <v>199</v>
      </c>
      <c r="M25" s="19">
        <v>7.1309424520433692E-2</v>
      </c>
      <c r="R25" s="17" t="s">
        <v>236</v>
      </c>
      <c r="S25" s="19">
        <v>4.3786488740617177E-3</v>
      </c>
    </row>
    <row r="26" spans="1:19">
      <c r="A26" t="s">
        <v>232</v>
      </c>
      <c r="B26" t="s">
        <v>3</v>
      </c>
      <c r="C26" t="s">
        <v>220</v>
      </c>
      <c r="D26">
        <v>10</v>
      </c>
      <c r="L26" s="17" t="s">
        <v>200</v>
      </c>
      <c r="M26" s="19">
        <v>8.7103836530442041E-2</v>
      </c>
      <c r="R26" s="17" t="s">
        <v>237</v>
      </c>
      <c r="S26" s="19">
        <v>7.2977481234361968E-3</v>
      </c>
    </row>
    <row r="27" spans="1:19">
      <c r="A27" t="s">
        <v>219</v>
      </c>
      <c r="B27" t="s">
        <v>203</v>
      </c>
      <c r="C27" t="s">
        <v>218</v>
      </c>
      <c r="D27">
        <v>10</v>
      </c>
      <c r="L27" s="17" t="s">
        <v>201</v>
      </c>
      <c r="M27" s="19">
        <v>7.8502919099249377E-2</v>
      </c>
      <c r="R27" s="17" t="s">
        <v>238</v>
      </c>
      <c r="S27" s="19">
        <v>4.3786488740617177E-3</v>
      </c>
    </row>
    <row r="28" spans="1:19">
      <c r="A28" t="s">
        <v>219</v>
      </c>
      <c r="B28" t="s">
        <v>5</v>
      </c>
      <c r="C28" t="s">
        <v>220</v>
      </c>
      <c r="D28">
        <v>10</v>
      </c>
      <c r="L28" s="17" t="s">
        <v>202</v>
      </c>
      <c r="M28" s="19">
        <v>9.1065471226021683E-2</v>
      </c>
      <c r="R28" s="17" t="s">
        <v>225</v>
      </c>
      <c r="S28" s="19">
        <v>9.4870725604670556E-3</v>
      </c>
    </row>
    <row r="29" spans="1:19">
      <c r="A29" t="s">
        <v>219</v>
      </c>
      <c r="B29" t="s">
        <v>6</v>
      </c>
      <c r="C29" t="s">
        <v>220</v>
      </c>
      <c r="D29">
        <v>10</v>
      </c>
      <c r="L29" s="17" t="s">
        <v>203</v>
      </c>
      <c r="M29" s="19">
        <v>9.0596330275229356E-2</v>
      </c>
      <c r="R29" s="17" t="s">
        <v>223</v>
      </c>
      <c r="S29" s="19">
        <v>7.6313594662218515E-2</v>
      </c>
    </row>
    <row r="30" spans="1:19">
      <c r="A30" t="s">
        <v>219</v>
      </c>
      <c r="B30" t="s">
        <v>202</v>
      </c>
      <c r="C30" t="s">
        <v>218</v>
      </c>
      <c r="D30">
        <v>10</v>
      </c>
      <c r="L30" s="17" t="s">
        <v>196</v>
      </c>
      <c r="M30" s="19">
        <v>1</v>
      </c>
      <c r="R30" s="17" t="s">
        <v>239</v>
      </c>
      <c r="S30" s="19">
        <v>9.3828190158465382E-3</v>
      </c>
    </row>
    <row r="31" spans="1:19">
      <c r="A31" t="s">
        <v>217</v>
      </c>
      <c r="B31" t="s">
        <v>200</v>
      </c>
      <c r="C31" t="s">
        <v>220</v>
      </c>
      <c r="D31">
        <v>2.5</v>
      </c>
      <c r="R31" s="17" t="s">
        <v>221</v>
      </c>
      <c r="S31" s="19">
        <v>7.7147623019182654E-2</v>
      </c>
    </row>
    <row r="32" spans="1:19">
      <c r="A32" t="s">
        <v>240</v>
      </c>
      <c r="B32" t="s">
        <v>197</v>
      </c>
      <c r="C32" t="s">
        <v>220</v>
      </c>
      <c r="D32">
        <v>3</v>
      </c>
      <c r="R32" s="17" t="s">
        <v>232</v>
      </c>
      <c r="S32" s="19">
        <v>1.4595496246872394E-2</v>
      </c>
    </row>
    <row r="33" spans="1:19">
      <c r="A33" t="s">
        <v>240</v>
      </c>
      <c r="B33" t="s">
        <v>2</v>
      </c>
      <c r="C33" t="s">
        <v>218</v>
      </c>
      <c r="D33">
        <v>3</v>
      </c>
      <c r="R33" s="17" t="s">
        <v>241</v>
      </c>
      <c r="S33" s="19">
        <v>9.3828190158465382E-3</v>
      </c>
    </row>
    <row r="34" spans="1:19">
      <c r="A34" t="s">
        <v>223</v>
      </c>
      <c r="B34" t="s">
        <v>201</v>
      </c>
      <c r="C34" t="s">
        <v>218</v>
      </c>
      <c r="D34">
        <v>12</v>
      </c>
      <c r="G34" t="s">
        <v>242</v>
      </c>
      <c r="L34" t="s">
        <v>243</v>
      </c>
      <c r="R34" s="17" t="s">
        <v>244</v>
      </c>
      <c r="S34" s="19">
        <v>5.2126772310258545E-3</v>
      </c>
    </row>
    <row r="35" spans="1:19">
      <c r="A35" t="s">
        <v>245</v>
      </c>
      <c r="B35" t="s">
        <v>6</v>
      </c>
      <c r="C35" t="s">
        <v>220</v>
      </c>
      <c r="D35">
        <v>10</v>
      </c>
      <c r="R35" s="17" t="s">
        <v>245</v>
      </c>
      <c r="S35" s="19">
        <v>2.2935779816513763E-2</v>
      </c>
    </row>
    <row r="36" spans="1:19">
      <c r="A36" t="s">
        <v>246</v>
      </c>
      <c r="B36" t="s">
        <v>3</v>
      </c>
      <c r="C36" t="s">
        <v>218</v>
      </c>
      <c r="D36">
        <v>10</v>
      </c>
      <c r="H36" s="18" t="s">
        <v>183</v>
      </c>
      <c r="I36" s="18" t="s">
        <v>222</v>
      </c>
      <c r="J36" t="s">
        <v>247</v>
      </c>
      <c r="R36" s="17" t="s">
        <v>248</v>
      </c>
      <c r="S36" s="19">
        <v>4.3786488740617184E-2</v>
      </c>
    </row>
    <row r="37" spans="1:19">
      <c r="A37" t="s">
        <v>248</v>
      </c>
      <c r="B37" t="s">
        <v>4</v>
      </c>
      <c r="C37" t="s">
        <v>220</v>
      </c>
      <c r="D37">
        <v>10</v>
      </c>
      <c r="H37" s="17" t="s">
        <v>219</v>
      </c>
      <c r="I37" s="19">
        <v>0.52648040033361132</v>
      </c>
      <c r="J37" s="19">
        <v>0.52648040033361132</v>
      </c>
      <c r="L37" s="18" t="s">
        <v>183</v>
      </c>
      <c r="M37" t="s">
        <v>222</v>
      </c>
      <c r="R37" s="17" t="s">
        <v>219</v>
      </c>
      <c r="S37" s="19">
        <v>0.52648040033361132</v>
      </c>
    </row>
    <row r="38" spans="1:19">
      <c r="A38" t="s">
        <v>221</v>
      </c>
      <c r="B38" t="s">
        <v>4</v>
      </c>
      <c r="C38" t="s">
        <v>218</v>
      </c>
      <c r="D38">
        <v>10</v>
      </c>
      <c r="H38" s="17" t="s">
        <v>221</v>
      </c>
      <c r="I38" s="19">
        <v>0.60362802335279397</v>
      </c>
      <c r="J38" s="19">
        <v>7.7147623019182654E-2</v>
      </c>
      <c r="L38" s="17" t="s">
        <v>2</v>
      </c>
      <c r="M38" s="19">
        <v>8.8094245204336952E-2</v>
      </c>
      <c r="R38" s="17" t="s">
        <v>246</v>
      </c>
      <c r="S38" s="19">
        <v>4.1701417848206837E-3</v>
      </c>
    </row>
    <row r="39" spans="1:19">
      <c r="A39" t="s">
        <v>249</v>
      </c>
      <c r="B39" t="s">
        <v>198</v>
      </c>
      <c r="C39" t="s">
        <v>220</v>
      </c>
      <c r="D39">
        <v>2.5</v>
      </c>
      <c r="H39" s="17" t="s">
        <v>223</v>
      </c>
      <c r="I39" s="19">
        <v>0.67994161801501252</v>
      </c>
      <c r="J39" s="19">
        <v>7.6313594662218515E-2</v>
      </c>
      <c r="L39" s="20" t="s">
        <v>218</v>
      </c>
      <c r="M39" s="19">
        <v>5.0250208507089243E-2</v>
      </c>
      <c r="R39" s="17" t="s">
        <v>240</v>
      </c>
      <c r="S39" s="19">
        <v>9.6955796497080905E-3</v>
      </c>
    </row>
    <row r="40" spans="1:19">
      <c r="A40" t="s">
        <v>219</v>
      </c>
      <c r="B40" t="s">
        <v>202</v>
      </c>
      <c r="C40" t="s">
        <v>220</v>
      </c>
      <c r="D40">
        <v>10</v>
      </c>
      <c r="H40" s="17" t="s">
        <v>217</v>
      </c>
      <c r="I40" s="19">
        <v>0.73102585487906591</v>
      </c>
      <c r="J40" s="19">
        <v>5.1084236864053376E-2</v>
      </c>
      <c r="L40" s="20" t="s">
        <v>220</v>
      </c>
      <c r="M40" s="19">
        <v>3.7844036697247709E-2</v>
      </c>
      <c r="R40" s="17" t="s">
        <v>217</v>
      </c>
      <c r="S40" s="19">
        <v>5.1084236864053376E-2</v>
      </c>
    </row>
    <row r="41" spans="1:19">
      <c r="A41" t="s">
        <v>219</v>
      </c>
      <c r="B41" t="s">
        <v>200</v>
      </c>
      <c r="C41" t="s">
        <v>220</v>
      </c>
      <c r="D41">
        <v>10</v>
      </c>
      <c r="H41" s="17" t="s">
        <v>248</v>
      </c>
      <c r="I41" s="19">
        <v>0.7748123436196831</v>
      </c>
      <c r="J41" s="19">
        <v>4.3786488740617184E-2</v>
      </c>
      <c r="L41" s="17" t="s">
        <v>3</v>
      </c>
      <c r="M41" s="19">
        <v>8.548790658882402E-2</v>
      </c>
      <c r="R41" s="17" t="s">
        <v>250</v>
      </c>
      <c r="S41" s="19">
        <v>2.6063386155129272E-3</v>
      </c>
    </row>
    <row r="42" spans="1:19">
      <c r="A42" t="s">
        <v>217</v>
      </c>
      <c r="B42" t="s">
        <v>199</v>
      </c>
      <c r="C42" t="s">
        <v>218</v>
      </c>
      <c r="D42">
        <v>2.5</v>
      </c>
      <c r="H42" s="17" t="s">
        <v>249</v>
      </c>
      <c r="I42" s="19">
        <v>0.81025854879065884</v>
      </c>
      <c r="J42" s="19">
        <v>3.5446205170975811E-2</v>
      </c>
      <c r="L42" s="20" t="s">
        <v>218</v>
      </c>
      <c r="M42" s="19">
        <v>3.7844036697247709E-2</v>
      </c>
      <c r="R42" s="17" t="s">
        <v>251</v>
      </c>
      <c r="S42" s="19">
        <v>1.5638031693077565E-3</v>
      </c>
    </row>
    <row r="43" spans="1:19">
      <c r="A43" t="s">
        <v>219</v>
      </c>
      <c r="B43" t="s">
        <v>2</v>
      </c>
      <c r="C43" t="s">
        <v>218</v>
      </c>
      <c r="D43">
        <v>10</v>
      </c>
      <c r="H43" s="17" t="s">
        <v>224</v>
      </c>
      <c r="I43" s="19">
        <v>0.83507089241034194</v>
      </c>
      <c r="J43" s="19">
        <v>2.4812343619683069E-2</v>
      </c>
      <c r="L43" s="20" t="s">
        <v>220</v>
      </c>
      <c r="M43" s="19">
        <v>4.7643869891576311E-2</v>
      </c>
      <c r="R43" s="17" t="s">
        <v>252</v>
      </c>
      <c r="S43" s="19">
        <v>3.6488740617180984E-3</v>
      </c>
    </row>
    <row r="44" spans="1:19">
      <c r="A44" t="s">
        <v>221</v>
      </c>
      <c r="B44" t="s">
        <v>6</v>
      </c>
      <c r="C44" t="s">
        <v>220</v>
      </c>
      <c r="D44">
        <v>10</v>
      </c>
      <c r="H44" s="17" t="s">
        <v>245</v>
      </c>
      <c r="I44" s="19">
        <v>0.85800667222685567</v>
      </c>
      <c r="J44" s="19">
        <v>2.2935779816513763E-2</v>
      </c>
      <c r="L44" s="17" t="s">
        <v>4</v>
      </c>
      <c r="M44" s="19">
        <v>6.5783986655546287E-2</v>
      </c>
      <c r="R44" s="17" t="s">
        <v>253</v>
      </c>
      <c r="S44" s="19">
        <v>4.9520433694745618E-3</v>
      </c>
    </row>
    <row r="45" spans="1:19">
      <c r="A45" t="s">
        <v>245</v>
      </c>
      <c r="B45" t="s">
        <v>197</v>
      </c>
      <c r="C45" t="s">
        <v>218</v>
      </c>
      <c r="D45">
        <v>10</v>
      </c>
      <c r="H45" s="17" t="s">
        <v>235</v>
      </c>
      <c r="I45" s="19">
        <v>0.87552126772310257</v>
      </c>
      <c r="J45" s="19">
        <v>1.7514595496246871E-2</v>
      </c>
      <c r="L45" s="20" t="s">
        <v>218</v>
      </c>
      <c r="M45" s="19">
        <v>3.1171809841534611E-2</v>
      </c>
      <c r="R45" s="17" t="s">
        <v>254</v>
      </c>
      <c r="S45" s="19">
        <v>7.0371142618849041E-3</v>
      </c>
    </row>
    <row r="46" spans="1:19">
      <c r="A46" t="s">
        <v>217</v>
      </c>
      <c r="B46" t="s">
        <v>197</v>
      </c>
      <c r="C46" t="s">
        <v>218</v>
      </c>
      <c r="D46">
        <v>2.5</v>
      </c>
      <c r="H46" s="17" t="s">
        <v>232</v>
      </c>
      <c r="I46" s="19">
        <v>0.89011676396997497</v>
      </c>
      <c r="J46" s="19">
        <v>1.4595496246872394E-2</v>
      </c>
      <c r="L46" s="20" t="s">
        <v>220</v>
      </c>
      <c r="M46" s="19">
        <v>3.4612176814011679E-2</v>
      </c>
      <c r="R46" s="17" t="s">
        <v>249</v>
      </c>
      <c r="S46" s="19">
        <v>3.5446205170975811E-2</v>
      </c>
    </row>
    <row r="47" spans="1:19">
      <c r="A47" t="s">
        <v>221</v>
      </c>
      <c r="B47" t="s">
        <v>2</v>
      </c>
      <c r="C47" t="s">
        <v>220</v>
      </c>
      <c r="D47">
        <v>10</v>
      </c>
      <c r="H47" s="17" t="s">
        <v>240</v>
      </c>
      <c r="I47" s="19">
        <v>0.8998123436196831</v>
      </c>
      <c r="J47" s="19">
        <v>9.6955796497080905E-3</v>
      </c>
      <c r="L47" s="17" t="s">
        <v>5</v>
      </c>
      <c r="M47" s="19">
        <v>8.0952877397831524E-2</v>
      </c>
      <c r="R47" s="17" t="s">
        <v>234</v>
      </c>
      <c r="S47" s="19">
        <v>2.0850708924103419E-3</v>
      </c>
    </row>
    <row r="48" spans="1:19">
      <c r="A48" t="s">
        <v>217</v>
      </c>
      <c r="B48" t="s">
        <v>6</v>
      </c>
      <c r="C48" t="s">
        <v>220</v>
      </c>
      <c r="D48">
        <v>2.5</v>
      </c>
      <c r="H48" s="17" t="s">
        <v>225</v>
      </c>
      <c r="I48" s="19">
        <v>0.90929941618015009</v>
      </c>
      <c r="J48" s="19">
        <v>9.4870725604670556E-3</v>
      </c>
      <c r="L48" s="20" t="s">
        <v>218</v>
      </c>
      <c r="M48" s="19">
        <v>4.2431192660550461E-2</v>
      </c>
      <c r="R48" s="17" t="s">
        <v>255</v>
      </c>
      <c r="S48" s="19">
        <v>3.127606338615513E-3</v>
      </c>
    </row>
    <row r="49" spans="1:19">
      <c r="A49" t="s">
        <v>219</v>
      </c>
      <c r="B49" t="s">
        <v>5</v>
      </c>
      <c r="C49" t="s">
        <v>220</v>
      </c>
      <c r="D49">
        <v>10</v>
      </c>
      <c r="H49" s="17" t="s">
        <v>239</v>
      </c>
      <c r="I49" s="19">
        <v>0.91868223519599668</v>
      </c>
      <c r="J49" s="19">
        <v>9.3828190158465382E-3</v>
      </c>
      <c r="L49" s="20" t="s">
        <v>220</v>
      </c>
      <c r="M49" s="19">
        <v>3.852168473728107E-2</v>
      </c>
      <c r="R49" s="17" t="s">
        <v>196</v>
      </c>
      <c r="S49" s="19">
        <v>1</v>
      </c>
    </row>
    <row r="50" spans="1:19">
      <c r="A50" t="s">
        <v>219</v>
      </c>
      <c r="B50" t="s">
        <v>5</v>
      </c>
      <c r="C50" t="s">
        <v>218</v>
      </c>
      <c r="D50">
        <v>10</v>
      </c>
      <c r="H50" s="17" t="s">
        <v>241</v>
      </c>
      <c r="I50" s="19">
        <v>0.92806505421184315</v>
      </c>
      <c r="J50" s="19">
        <v>9.3828190158465382E-3</v>
      </c>
      <c r="L50" s="17" t="s">
        <v>6</v>
      </c>
      <c r="M50" s="19">
        <v>8.4758131776480394E-2</v>
      </c>
    </row>
    <row r="51" spans="1:19">
      <c r="A51" t="s">
        <v>219</v>
      </c>
      <c r="B51" t="s">
        <v>202</v>
      </c>
      <c r="C51" t="s">
        <v>218</v>
      </c>
      <c r="D51">
        <v>10</v>
      </c>
      <c r="H51" s="17" t="s">
        <v>229</v>
      </c>
      <c r="I51" s="19">
        <v>0.93536280233527935</v>
      </c>
      <c r="J51" s="19">
        <v>7.2977481234361968E-3</v>
      </c>
      <c r="L51" s="20" t="s">
        <v>218</v>
      </c>
      <c r="M51" s="19">
        <v>4.2587572977481232E-2</v>
      </c>
    </row>
    <row r="52" spans="1:19">
      <c r="A52" t="s">
        <v>253</v>
      </c>
      <c r="B52" t="s">
        <v>201</v>
      </c>
      <c r="C52" t="s">
        <v>220</v>
      </c>
      <c r="D52">
        <v>2.5</v>
      </c>
      <c r="H52" s="17" t="s">
        <v>237</v>
      </c>
      <c r="I52" s="19">
        <v>0.94266055045871555</v>
      </c>
      <c r="J52" s="19">
        <v>7.2977481234361968E-3</v>
      </c>
      <c r="L52" s="20" t="s">
        <v>220</v>
      </c>
      <c r="M52" s="19">
        <v>4.2170558798999169E-2</v>
      </c>
    </row>
    <row r="53" spans="1:19" ht="15.75">
      <c r="A53" t="s">
        <v>219</v>
      </c>
      <c r="B53" t="s">
        <v>3</v>
      </c>
      <c r="C53" t="s">
        <v>220</v>
      </c>
      <c r="D53">
        <v>10</v>
      </c>
      <c r="H53" s="17" t="s">
        <v>254</v>
      </c>
      <c r="I53" s="19">
        <v>0.94969766472060047</v>
      </c>
      <c r="J53" s="19">
        <v>7.0371142618849041E-3</v>
      </c>
      <c r="L53" s="17" t="s">
        <v>197</v>
      </c>
      <c r="M53" s="19">
        <v>8.8667639699749792E-2</v>
      </c>
      <c r="O53" s="21"/>
      <c r="P53" t="s">
        <v>256</v>
      </c>
    </row>
    <row r="54" spans="1:19">
      <c r="A54" t="s">
        <v>232</v>
      </c>
      <c r="B54" t="s">
        <v>197</v>
      </c>
      <c r="C54" t="s">
        <v>220</v>
      </c>
      <c r="D54">
        <v>10</v>
      </c>
      <c r="H54" s="17" t="s">
        <v>231</v>
      </c>
      <c r="I54" s="19">
        <v>0.95626563803169307</v>
      </c>
      <c r="J54" s="19">
        <v>6.5679733110925774E-3</v>
      </c>
      <c r="L54" s="20" t="s">
        <v>218</v>
      </c>
      <c r="M54" s="19">
        <v>4.17535446205171E-2</v>
      </c>
    </row>
    <row r="55" spans="1:19">
      <c r="A55" t="s">
        <v>219</v>
      </c>
      <c r="B55" t="s">
        <v>197</v>
      </c>
      <c r="C55" t="s">
        <v>220</v>
      </c>
      <c r="D55">
        <v>10</v>
      </c>
      <c r="H55" s="17" t="s">
        <v>244</v>
      </c>
      <c r="I55" s="19">
        <v>0.96147831526271899</v>
      </c>
      <c r="J55" s="19">
        <v>5.2126772310258545E-3</v>
      </c>
      <c r="L55" s="20" t="s">
        <v>220</v>
      </c>
      <c r="M55" s="19">
        <v>4.6914095079232693E-2</v>
      </c>
      <c r="P55" s="18" t="s">
        <v>222</v>
      </c>
      <c r="Q55" s="18" t="s">
        <v>209</v>
      </c>
    </row>
    <row r="56" spans="1:19">
      <c r="A56" t="s">
        <v>217</v>
      </c>
      <c r="B56" t="s">
        <v>3</v>
      </c>
      <c r="C56" t="s">
        <v>218</v>
      </c>
      <c r="D56">
        <v>2.5</v>
      </c>
      <c r="H56" s="17" t="s">
        <v>233</v>
      </c>
      <c r="I56" s="19">
        <v>0.96658673894912428</v>
      </c>
      <c r="J56" s="19">
        <v>5.1084236864053379E-3</v>
      </c>
      <c r="L56" s="17" t="s">
        <v>198</v>
      </c>
      <c r="M56" s="19">
        <v>8.7677231025854882E-2</v>
      </c>
      <c r="P56" s="18" t="s">
        <v>183</v>
      </c>
      <c r="Q56" t="s">
        <v>200</v>
      </c>
      <c r="R56" t="s">
        <v>196</v>
      </c>
    </row>
    <row r="57" spans="1:19">
      <c r="A57" t="s">
        <v>219</v>
      </c>
      <c r="B57" t="s">
        <v>5</v>
      </c>
      <c r="C57" t="s">
        <v>220</v>
      </c>
      <c r="D57">
        <v>10</v>
      </c>
      <c r="H57" s="17" t="s">
        <v>253</v>
      </c>
      <c r="I57" s="19">
        <v>0.9715387823185988</v>
      </c>
      <c r="J57" s="19">
        <v>4.9520433694745618E-3</v>
      </c>
      <c r="L57" s="20" t="s">
        <v>218</v>
      </c>
      <c r="M57" s="19">
        <v>4.6497080900750623E-2</v>
      </c>
      <c r="P57" s="17" t="s">
        <v>220</v>
      </c>
      <c r="Q57">
        <v>389</v>
      </c>
      <c r="R57">
        <v>389</v>
      </c>
    </row>
    <row r="58" spans="1:19">
      <c r="A58" t="s">
        <v>219</v>
      </c>
      <c r="B58" t="s">
        <v>198</v>
      </c>
      <c r="C58" t="s">
        <v>220</v>
      </c>
      <c r="D58">
        <v>10</v>
      </c>
      <c r="H58" s="17" t="s">
        <v>238</v>
      </c>
      <c r="I58" s="19">
        <v>0.9759174311926605</v>
      </c>
      <c r="J58" s="19">
        <v>4.3786488740617177E-3</v>
      </c>
      <c r="L58" s="20" t="s">
        <v>220</v>
      </c>
      <c r="M58" s="19">
        <v>4.1180150125104252E-2</v>
      </c>
      <c r="P58" s="20" t="s">
        <v>230</v>
      </c>
      <c r="Q58">
        <v>8</v>
      </c>
      <c r="R58">
        <v>8</v>
      </c>
    </row>
    <row r="59" spans="1:19">
      <c r="A59" t="s">
        <v>241</v>
      </c>
      <c r="B59" t="s">
        <v>199</v>
      </c>
      <c r="C59" t="s">
        <v>220</v>
      </c>
      <c r="D59">
        <v>10</v>
      </c>
      <c r="H59" s="17" t="s">
        <v>236</v>
      </c>
      <c r="I59" s="19">
        <v>0.98029608006672231</v>
      </c>
      <c r="J59" s="19">
        <v>4.3786488740617177E-3</v>
      </c>
      <c r="L59" s="17" t="s">
        <v>199</v>
      </c>
      <c r="M59" s="19">
        <v>7.1309424520433692E-2</v>
      </c>
      <c r="P59" s="20" t="s">
        <v>229</v>
      </c>
      <c r="Q59">
        <v>7</v>
      </c>
      <c r="R59">
        <v>7</v>
      </c>
    </row>
    <row r="60" spans="1:19">
      <c r="A60" t="s">
        <v>219</v>
      </c>
      <c r="B60" t="s">
        <v>199</v>
      </c>
      <c r="C60" t="s">
        <v>218</v>
      </c>
      <c r="D60">
        <v>10</v>
      </c>
      <c r="H60" s="17" t="s">
        <v>246</v>
      </c>
      <c r="I60" s="19">
        <v>0.98446622185154298</v>
      </c>
      <c r="J60" s="19">
        <v>4.1701417848206837E-3</v>
      </c>
      <c r="L60" s="20" t="s">
        <v>218</v>
      </c>
      <c r="M60" s="19">
        <v>3.8834445371142619E-2</v>
      </c>
      <c r="P60" s="20" t="s">
        <v>233</v>
      </c>
      <c r="Q60">
        <v>7</v>
      </c>
      <c r="R60">
        <v>7</v>
      </c>
    </row>
    <row r="61" spans="1:19">
      <c r="A61" t="s">
        <v>219</v>
      </c>
      <c r="B61" t="s">
        <v>198</v>
      </c>
      <c r="C61" t="s">
        <v>220</v>
      </c>
      <c r="D61">
        <v>10</v>
      </c>
      <c r="H61" s="17" t="s">
        <v>252</v>
      </c>
      <c r="I61" s="19">
        <v>0.98811509591326108</v>
      </c>
      <c r="J61" s="19">
        <v>3.6488740617180984E-3</v>
      </c>
      <c r="L61" s="20" t="s">
        <v>220</v>
      </c>
      <c r="M61" s="19">
        <v>3.2474979149291074E-2</v>
      </c>
      <c r="P61" s="20" t="s">
        <v>235</v>
      </c>
      <c r="Q61">
        <v>7</v>
      </c>
      <c r="R61">
        <v>7</v>
      </c>
    </row>
    <row r="62" spans="1:19">
      <c r="A62" t="s">
        <v>219</v>
      </c>
      <c r="B62" t="s">
        <v>202</v>
      </c>
      <c r="C62" t="s">
        <v>218</v>
      </c>
      <c r="D62">
        <v>10</v>
      </c>
      <c r="H62" s="17" t="s">
        <v>255</v>
      </c>
      <c r="I62" s="19">
        <v>0.99124270225187661</v>
      </c>
      <c r="J62" s="19">
        <v>3.127606338615513E-3</v>
      </c>
      <c r="L62" s="17" t="s">
        <v>200</v>
      </c>
      <c r="M62" s="19">
        <v>8.7103836530442041E-2</v>
      </c>
      <c r="P62" s="20" t="s">
        <v>225</v>
      </c>
      <c r="Q62">
        <v>7</v>
      </c>
      <c r="R62">
        <v>7</v>
      </c>
    </row>
    <row r="63" spans="1:19">
      <c r="A63" t="s">
        <v>219</v>
      </c>
      <c r="B63" t="s">
        <v>198</v>
      </c>
      <c r="C63" t="s">
        <v>218</v>
      </c>
      <c r="D63">
        <v>10</v>
      </c>
      <c r="H63" s="17" t="s">
        <v>250</v>
      </c>
      <c r="I63" s="19">
        <v>0.99384904086738945</v>
      </c>
      <c r="J63" s="19">
        <v>2.6063386155129272E-3</v>
      </c>
      <c r="L63" s="20" t="s">
        <v>218</v>
      </c>
      <c r="M63" s="19">
        <v>4.6549207673060887E-2</v>
      </c>
      <c r="P63" s="20" t="s">
        <v>223</v>
      </c>
      <c r="Q63">
        <v>24</v>
      </c>
      <c r="R63">
        <v>24</v>
      </c>
    </row>
    <row r="64" spans="1:19">
      <c r="A64" t="s">
        <v>219</v>
      </c>
      <c r="B64" t="s">
        <v>199</v>
      </c>
      <c r="C64" t="s">
        <v>218</v>
      </c>
      <c r="D64">
        <v>10</v>
      </c>
      <c r="H64" s="17" t="s">
        <v>230</v>
      </c>
      <c r="I64" s="19">
        <v>0.9963511259382819</v>
      </c>
      <c r="J64" s="19">
        <v>2.5020850708924102E-3</v>
      </c>
      <c r="L64" s="20" t="s">
        <v>220</v>
      </c>
      <c r="M64" s="19">
        <v>4.0554628857381148E-2</v>
      </c>
      <c r="P64" s="20" t="s">
        <v>239</v>
      </c>
      <c r="Q64">
        <v>10</v>
      </c>
      <c r="R64">
        <v>10</v>
      </c>
    </row>
    <row r="65" spans="1:18">
      <c r="A65" t="s">
        <v>219</v>
      </c>
      <c r="B65" t="s">
        <v>6</v>
      </c>
      <c r="C65" t="s">
        <v>218</v>
      </c>
      <c r="D65">
        <v>10</v>
      </c>
      <c r="H65" s="17" t="s">
        <v>234</v>
      </c>
      <c r="I65" s="19">
        <v>0.99843619683069229</v>
      </c>
      <c r="J65" s="19">
        <v>2.0850708924103419E-3</v>
      </c>
      <c r="L65" s="17" t="s">
        <v>201</v>
      </c>
      <c r="M65" s="19">
        <v>7.8502919099249377E-2</v>
      </c>
      <c r="P65" s="20" t="s">
        <v>221</v>
      </c>
      <c r="Q65">
        <v>20</v>
      </c>
      <c r="R65">
        <v>20</v>
      </c>
    </row>
    <row r="66" spans="1:18">
      <c r="A66" t="s">
        <v>219</v>
      </c>
      <c r="B66" t="s">
        <v>198</v>
      </c>
      <c r="C66" t="s">
        <v>218</v>
      </c>
      <c r="D66">
        <v>10</v>
      </c>
      <c r="H66" s="17" t="s">
        <v>251</v>
      </c>
      <c r="I66" s="19">
        <v>1</v>
      </c>
      <c r="J66" s="19">
        <v>1.5638031693077565E-3</v>
      </c>
      <c r="L66" s="20" t="s">
        <v>218</v>
      </c>
      <c r="M66" s="19">
        <v>4.1075896580483738E-2</v>
      </c>
      <c r="P66" s="20" t="s">
        <v>232</v>
      </c>
      <c r="Q66">
        <v>10</v>
      </c>
      <c r="R66">
        <v>10</v>
      </c>
    </row>
    <row r="67" spans="1:18">
      <c r="A67" t="s">
        <v>240</v>
      </c>
      <c r="B67" t="s">
        <v>4</v>
      </c>
      <c r="C67" t="s">
        <v>218</v>
      </c>
      <c r="D67">
        <v>3</v>
      </c>
      <c r="H67" s="17" t="s">
        <v>196</v>
      </c>
      <c r="I67" s="19"/>
      <c r="J67" s="19">
        <v>1</v>
      </c>
      <c r="L67" s="20" t="s">
        <v>220</v>
      </c>
      <c r="M67" s="19">
        <v>3.7427022518765639E-2</v>
      </c>
      <c r="P67" s="20" t="s">
        <v>248</v>
      </c>
      <c r="Q67">
        <v>20</v>
      </c>
      <c r="R67">
        <v>20</v>
      </c>
    </row>
    <row r="68" spans="1:18">
      <c r="A68" t="s">
        <v>219</v>
      </c>
      <c r="B68" t="s">
        <v>197</v>
      </c>
      <c r="C68" t="s">
        <v>218</v>
      </c>
      <c r="D68">
        <v>10</v>
      </c>
      <c r="L68" s="17" t="s">
        <v>202</v>
      </c>
      <c r="M68" s="19">
        <v>9.1065471226021683E-2</v>
      </c>
      <c r="P68" s="20" t="s">
        <v>219</v>
      </c>
      <c r="Q68">
        <v>220</v>
      </c>
      <c r="R68">
        <v>220</v>
      </c>
    </row>
    <row r="69" spans="1:18">
      <c r="A69" t="s">
        <v>219</v>
      </c>
      <c r="B69" t="s">
        <v>201</v>
      </c>
      <c r="C69" t="s">
        <v>218</v>
      </c>
      <c r="D69">
        <v>10</v>
      </c>
      <c r="L69" s="20" t="s">
        <v>218</v>
      </c>
      <c r="M69" s="19">
        <v>5.2491659716430356E-2</v>
      </c>
      <c r="P69" s="20" t="s">
        <v>240</v>
      </c>
      <c r="Q69">
        <v>9</v>
      </c>
      <c r="R69">
        <v>9</v>
      </c>
    </row>
    <row r="70" spans="1:18">
      <c r="A70" t="s">
        <v>219</v>
      </c>
      <c r="B70" t="s">
        <v>198</v>
      </c>
      <c r="C70" t="s">
        <v>220</v>
      </c>
      <c r="D70">
        <v>10</v>
      </c>
      <c r="L70" s="20" t="s">
        <v>220</v>
      </c>
      <c r="M70" s="19">
        <v>3.8573811509591327E-2</v>
      </c>
      <c r="P70" s="20" t="s">
        <v>217</v>
      </c>
      <c r="Q70">
        <v>17.5</v>
      </c>
      <c r="R70">
        <v>17.5</v>
      </c>
    </row>
    <row r="71" spans="1:18">
      <c r="A71" t="s">
        <v>249</v>
      </c>
      <c r="B71" t="s">
        <v>4</v>
      </c>
      <c r="C71" t="s">
        <v>220</v>
      </c>
      <c r="D71">
        <v>2.5</v>
      </c>
      <c r="L71" s="17" t="s">
        <v>203</v>
      </c>
      <c r="M71" s="19">
        <v>9.0596330275229356E-2</v>
      </c>
      <c r="P71" s="20" t="s">
        <v>250</v>
      </c>
      <c r="Q71">
        <v>2.5</v>
      </c>
      <c r="R71">
        <v>2.5</v>
      </c>
    </row>
    <row r="72" spans="1:18">
      <c r="A72" t="s">
        <v>236</v>
      </c>
      <c r="B72" t="s">
        <v>3</v>
      </c>
      <c r="C72" t="s">
        <v>220</v>
      </c>
      <c r="D72">
        <v>7</v>
      </c>
      <c r="L72" s="20" t="s">
        <v>218</v>
      </c>
      <c r="M72" s="19">
        <v>4.8269391159299416E-2</v>
      </c>
      <c r="P72" s="20" t="s">
        <v>253</v>
      </c>
      <c r="Q72">
        <v>2.5</v>
      </c>
      <c r="R72">
        <v>2.5</v>
      </c>
    </row>
    <row r="73" spans="1:18">
      <c r="A73" t="s">
        <v>219</v>
      </c>
      <c r="B73" t="s">
        <v>203</v>
      </c>
      <c r="C73" t="s">
        <v>220</v>
      </c>
      <c r="D73">
        <v>10</v>
      </c>
      <c r="L73" s="20" t="s">
        <v>220</v>
      </c>
      <c r="M73" s="19">
        <v>4.232693911592994E-2</v>
      </c>
      <c r="P73" s="20" t="s">
        <v>254</v>
      </c>
      <c r="Q73">
        <v>2.5</v>
      </c>
      <c r="R73">
        <v>2.5</v>
      </c>
    </row>
    <row r="74" spans="1:18">
      <c r="A74" t="s">
        <v>219</v>
      </c>
      <c r="B74" t="s">
        <v>201</v>
      </c>
      <c r="C74" t="s">
        <v>218</v>
      </c>
      <c r="D74">
        <v>10</v>
      </c>
      <c r="L74" s="17" t="s">
        <v>196</v>
      </c>
      <c r="M74" s="19">
        <v>1</v>
      </c>
      <c r="P74" s="20" t="s">
        <v>249</v>
      </c>
      <c r="Q74">
        <v>12.5</v>
      </c>
      <c r="R74">
        <v>12.5</v>
      </c>
    </row>
    <row r="75" spans="1:18">
      <c r="A75" t="s">
        <v>253</v>
      </c>
      <c r="B75" t="s">
        <v>200</v>
      </c>
      <c r="C75" t="s">
        <v>220</v>
      </c>
      <c r="D75">
        <v>2.5</v>
      </c>
      <c r="P75" s="20" t="s">
        <v>234</v>
      </c>
      <c r="Q75">
        <v>2.5</v>
      </c>
      <c r="R75">
        <v>2.5</v>
      </c>
    </row>
    <row r="76" spans="1:18">
      <c r="A76" t="s">
        <v>217</v>
      </c>
      <c r="B76" t="s">
        <v>199</v>
      </c>
      <c r="C76" t="s">
        <v>218</v>
      </c>
      <c r="D76">
        <v>2.5</v>
      </c>
      <c r="P76" s="17" t="s">
        <v>196</v>
      </c>
      <c r="Q76">
        <v>389</v>
      </c>
      <c r="R76">
        <v>389</v>
      </c>
    </row>
    <row r="77" spans="1:18">
      <c r="A77" t="s">
        <v>219</v>
      </c>
      <c r="B77" t="s">
        <v>2</v>
      </c>
      <c r="C77" t="s">
        <v>218</v>
      </c>
      <c r="D77">
        <v>10</v>
      </c>
    </row>
    <row r="78" spans="1:18">
      <c r="A78" t="s">
        <v>219</v>
      </c>
      <c r="B78" t="s">
        <v>201</v>
      </c>
      <c r="C78" t="s">
        <v>220</v>
      </c>
      <c r="D78">
        <v>10</v>
      </c>
    </row>
    <row r="79" spans="1:18">
      <c r="A79" t="s">
        <v>249</v>
      </c>
      <c r="B79" t="s">
        <v>200</v>
      </c>
      <c r="C79" t="s">
        <v>220</v>
      </c>
      <c r="D79">
        <v>2.5</v>
      </c>
    </row>
    <row r="80" spans="1:18">
      <c r="A80" t="s">
        <v>219</v>
      </c>
      <c r="B80" t="s">
        <v>202</v>
      </c>
      <c r="C80" t="s">
        <v>218</v>
      </c>
      <c r="D80">
        <v>10</v>
      </c>
      <c r="L80" s="18" t="s">
        <v>222</v>
      </c>
      <c r="M80" s="18" t="s">
        <v>209</v>
      </c>
    </row>
    <row r="81" spans="1:14">
      <c r="A81" t="s">
        <v>219</v>
      </c>
      <c r="B81" t="s">
        <v>5</v>
      </c>
      <c r="C81" t="s">
        <v>220</v>
      </c>
      <c r="D81">
        <v>10</v>
      </c>
      <c r="L81" s="18" t="s">
        <v>183</v>
      </c>
      <c r="M81" t="s">
        <v>218</v>
      </c>
      <c r="N81" t="s">
        <v>196</v>
      </c>
    </row>
    <row r="82" spans="1:14">
      <c r="A82" t="s">
        <v>219</v>
      </c>
      <c r="B82" t="s">
        <v>3</v>
      </c>
      <c r="C82" t="s">
        <v>220</v>
      </c>
      <c r="D82">
        <v>10</v>
      </c>
      <c r="L82" s="17" t="s">
        <v>6</v>
      </c>
      <c r="M82">
        <v>408.5</v>
      </c>
      <c r="N82">
        <v>408.5</v>
      </c>
    </row>
    <row r="83" spans="1:14">
      <c r="A83" t="s">
        <v>236</v>
      </c>
      <c r="B83" t="s">
        <v>198</v>
      </c>
      <c r="C83" t="s">
        <v>220</v>
      </c>
      <c r="D83">
        <v>7</v>
      </c>
      <c r="L83" s="20" t="s">
        <v>231</v>
      </c>
      <c r="M83">
        <v>7</v>
      </c>
      <c r="N83">
        <v>7</v>
      </c>
    </row>
    <row r="84" spans="1:14">
      <c r="A84" t="s">
        <v>217</v>
      </c>
      <c r="B84" t="s">
        <v>203</v>
      </c>
      <c r="C84" t="s">
        <v>220</v>
      </c>
      <c r="D84">
        <v>2.5</v>
      </c>
      <c r="L84" s="20" t="s">
        <v>233</v>
      </c>
      <c r="M84">
        <v>7</v>
      </c>
      <c r="N84">
        <v>7</v>
      </c>
    </row>
    <row r="85" spans="1:14">
      <c r="A85" t="s">
        <v>219</v>
      </c>
      <c r="B85" t="s">
        <v>6</v>
      </c>
      <c r="C85" t="s">
        <v>220</v>
      </c>
      <c r="D85">
        <v>10</v>
      </c>
      <c r="L85" s="20" t="s">
        <v>224</v>
      </c>
      <c r="M85">
        <v>7</v>
      </c>
      <c r="N85">
        <v>7</v>
      </c>
    </row>
    <row r="86" spans="1:14">
      <c r="A86" t="s">
        <v>252</v>
      </c>
      <c r="B86" t="s">
        <v>201</v>
      </c>
      <c r="C86" t="s">
        <v>218</v>
      </c>
      <c r="D86">
        <v>2.5</v>
      </c>
      <c r="L86" s="20" t="s">
        <v>225</v>
      </c>
      <c r="M86">
        <v>7</v>
      </c>
      <c r="N86">
        <v>7</v>
      </c>
    </row>
    <row r="87" spans="1:14">
      <c r="A87" t="s">
        <v>219</v>
      </c>
      <c r="B87" t="s">
        <v>6</v>
      </c>
      <c r="C87" t="s">
        <v>218</v>
      </c>
      <c r="D87">
        <v>10</v>
      </c>
      <c r="L87" s="20" t="s">
        <v>221</v>
      </c>
      <c r="M87">
        <v>20</v>
      </c>
      <c r="N87">
        <v>20</v>
      </c>
    </row>
    <row r="88" spans="1:14">
      <c r="A88" t="s">
        <v>219</v>
      </c>
      <c r="B88" t="s">
        <v>197</v>
      </c>
      <c r="C88" t="s">
        <v>220</v>
      </c>
      <c r="D88">
        <v>10</v>
      </c>
      <c r="L88" s="20" t="s">
        <v>241</v>
      </c>
      <c r="M88">
        <v>20</v>
      </c>
      <c r="N88">
        <v>20</v>
      </c>
    </row>
    <row r="89" spans="1:14">
      <c r="A89" t="s">
        <v>225</v>
      </c>
      <c r="B89" t="s">
        <v>203</v>
      </c>
      <c r="C89" t="s">
        <v>218</v>
      </c>
      <c r="D89">
        <v>7</v>
      </c>
      <c r="L89" s="20" t="s">
        <v>245</v>
      </c>
      <c r="M89">
        <v>10</v>
      </c>
      <c r="N89">
        <v>10</v>
      </c>
    </row>
    <row r="90" spans="1:14">
      <c r="A90" t="s">
        <v>219</v>
      </c>
      <c r="B90" t="s">
        <v>199</v>
      </c>
      <c r="C90" t="s">
        <v>220</v>
      </c>
      <c r="D90">
        <v>10</v>
      </c>
      <c r="L90" s="20" t="s">
        <v>248</v>
      </c>
      <c r="M90">
        <v>10</v>
      </c>
      <c r="N90">
        <v>10</v>
      </c>
    </row>
    <row r="91" spans="1:14">
      <c r="A91" t="s">
        <v>234</v>
      </c>
      <c r="B91" t="s">
        <v>202</v>
      </c>
      <c r="C91" t="s">
        <v>218</v>
      </c>
      <c r="D91">
        <v>2.5</v>
      </c>
      <c r="L91" s="20" t="s">
        <v>219</v>
      </c>
      <c r="M91">
        <v>280</v>
      </c>
      <c r="N91">
        <v>280</v>
      </c>
    </row>
    <row r="92" spans="1:14">
      <c r="A92" t="s">
        <v>219</v>
      </c>
      <c r="B92" t="s">
        <v>3</v>
      </c>
      <c r="C92" t="s">
        <v>220</v>
      </c>
      <c r="D92">
        <v>10</v>
      </c>
      <c r="L92" s="20" t="s">
        <v>240</v>
      </c>
      <c r="M92">
        <v>3</v>
      </c>
      <c r="N92">
        <v>3</v>
      </c>
    </row>
    <row r="93" spans="1:14">
      <c r="A93" t="s">
        <v>224</v>
      </c>
      <c r="B93" t="s">
        <v>5</v>
      </c>
      <c r="C93" t="s">
        <v>218</v>
      </c>
      <c r="D93">
        <v>7</v>
      </c>
      <c r="L93" s="20" t="s">
        <v>217</v>
      </c>
      <c r="M93">
        <v>20</v>
      </c>
      <c r="N93">
        <v>20</v>
      </c>
    </row>
    <row r="94" spans="1:14">
      <c r="A94" t="s">
        <v>249</v>
      </c>
      <c r="B94" t="s">
        <v>201</v>
      </c>
      <c r="C94" t="s">
        <v>220</v>
      </c>
      <c r="D94">
        <v>2.5</v>
      </c>
      <c r="L94" s="20" t="s">
        <v>254</v>
      </c>
      <c r="M94">
        <v>5</v>
      </c>
      <c r="N94">
        <v>5</v>
      </c>
    </row>
    <row r="95" spans="1:14">
      <c r="A95" t="s">
        <v>219</v>
      </c>
      <c r="B95" t="s">
        <v>199</v>
      </c>
      <c r="C95" t="s">
        <v>218</v>
      </c>
      <c r="D95">
        <v>10</v>
      </c>
      <c r="L95" s="20" t="s">
        <v>249</v>
      </c>
      <c r="M95">
        <v>7.5</v>
      </c>
      <c r="N95">
        <v>7.5</v>
      </c>
    </row>
    <row r="96" spans="1:14">
      <c r="A96" t="s">
        <v>219</v>
      </c>
      <c r="B96" t="s">
        <v>203</v>
      </c>
      <c r="C96" t="s">
        <v>218</v>
      </c>
      <c r="D96">
        <v>10</v>
      </c>
      <c r="L96" s="20" t="s">
        <v>234</v>
      </c>
      <c r="M96">
        <v>2.5</v>
      </c>
      <c r="N96">
        <v>2.5</v>
      </c>
    </row>
    <row r="97" spans="1:14">
      <c r="A97" t="s">
        <v>249</v>
      </c>
      <c r="B97" t="s">
        <v>203</v>
      </c>
      <c r="C97" t="s">
        <v>218</v>
      </c>
      <c r="D97">
        <v>2.5</v>
      </c>
      <c r="L97" s="20" t="s">
        <v>255</v>
      </c>
      <c r="M97">
        <v>2.5</v>
      </c>
      <c r="N97">
        <v>2.5</v>
      </c>
    </row>
    <row r="98" spans="1:14">
      <c r="A98" t="s">
        <v>253</v>
      </c>
      <c r="B98" t="s">
        <v>201</v>
      </c>
      <c r="C98" t="s">
        <v>220</v>
      </c>
      <c r="D98">
        <v>2.5</v>
      </c>
      <c r="L98" s="17" t="s">
        <v>196</v>
      </c>
      <c r="M98">
        <v>408.5</v>
      </c>
      <c r="N98">
        <v>408.5</v>
      </c>
    </row>
    <row r="99" spans="1:14">
      <c r="A99" t="s">
        <v>217</v>
      </c>
      <c r="B99" t="s">
        <v>197</v>
      </c>
      <c r="C99" t="s">
        <v>218</v>
      </c>
      <c r="D99">
        <v>2.5</v>
      </c>
    </row>
    <row r="100" spans="1:14">
      <c r="A100" t="s">
        <v>249</v>
      </c>
      <c r="B100" t="s">
        <v>4</v>
      </c>
      <c r="C100" t="s">
        <v>220</v>
      </c>
      <c r="D100">
        <v>2.5</v>
      </c>
    </row>
    <row r="101" spans="1:14">
      <c r="A101" t="s">
        <v>217</v>
      </c>
      <c r="B101" t="s">
        <v>4</v>
      </c>
      <c r="C101" t="s">
        <v>220</v>
      </c>
      <c r="D101">
        <v>2.5</v>
      </c>
    </row>
    <row r="102" spans="1:14">
      <c r="A102" t="s">
        <v>219</v>
      </c>
      <c r="B102" t="s">
        <v>199</v>
      </c>
      <c r="C102" t="s">
        <v>218</v>
      </c>
      <c r="D102">
        <v>10</v>
      </c>
    </row>
    <row r="103" spans="1:14">
      <c r="A103" t="s">
        <v>223</v>
      </c>
      <c r="B103" t="s">
        <v>197</v>
      </c>
      <c r="C103" t="s">
        <v>220</v>
      </c>
      <c r="D103">
        <v>12</v>
      </c>
    </row>
    <row r="104" spans="1:14">
      <c r="A104" t="s">
        <v>217</v>
      </c>
      <c r="B104" t="s">
        <v>5</v>
      </c>
      <c r="C104" t="s">
        <v>218</v>
      </c>
      <c r="D104">
        <v>2.5</v>
      </c>
    </row>
    <row r="105" spans="1:14">
      <c r="A105" t="s">
        <v>221</v>
      </c>
      <c r="B105" t="s">
        <v>197</v>
      </c>
      <c r="C105" t="s">
        <v>218</v>
      </c>
      <c r="D105">
        <v>10</v>
      </c>
    </row>
    <row r="106" spans="1:14">
      <c r="A106" t="s">
        <v>249</v>
      </c>
      <c r="B106" t="s">
        <v>203</v>
      </c>
      <c r="C106" t="s">
        <v>218</v>
      </c>
      <c r="D106">
        <v>2.5</v>
      </c>
    </row>
    <row r="107" spans="1:14">
      <c r="A107" t="s">
        <v>221</v>
      </c>
      <c r="B107" t="s">
        <v>200</v>
      </c>
      <c r="C107" t="s">
        <v>218</v>
      </c>
      <c r="D107">
        <v>10</v>
      </c>
    </row>
    <row r="108" spans="1:14">
      <c r="A108" t="s">
        <v>217</v>
      </c>
      <c r="B108" t="s">
        <v>3</v>
      </c>
      <c r="C108" t="s">
        <v>218</v>
      </c>
      <c r="D108">
        <v>2.5</v>
      </c>
    </row>
    <row r="109" spans="1:14">
      <c r="A109" t="s">
        <v>217</v>
      </c>
      <c r="B109" t="s">
        <v>5</v>
      </c>
      <c r="C109" t="s">
        <v>218</v>
      </c>
      <c r="D109">
        <v>2.5</v>
      </c>
    </row>
    <row r="110" spans="1:14">
      <c r="A110" t="s">
        <v>217</v>
      </c>
      <c r="B110" t="s">
        <v>201</v>
      </c>
      <c r="C110" t="s">
        <v>218</v>
      </c>
      <c r="D110">
        <v>2.5</v>
      </c>
    </row>
    <row r="111" spans="1:14">
      <c r="A111" t="s">
        <v>249</v>
      </c>
      <c r="B111" t="s">
        <v>197</v>
      </c>
      <c r="C111" t="s">
        <v>220</v>
      </c>
      <c r="D111">
        <v>2.5</v>
      </c>
    </row>
    <row r="112" spans="1:14">
      <c r="A112" t="s">
        <v>219</v>
      </c>
      <c r="B112" t="s">
        <v>2</v>
      </c>
      <c r="C112" t="s">
        <v>218</v>
      </c>
      <c r="D112">
        <v>10</v>
      </c>
    </row>
    <row r="113" spans="1:4">
      <c r="A113" t="s">
        <v>219</v>
      </c>
      <c r="B113" t="s">
        <v>198</v>
      </c>
      <c r="C113" t="s">
        <v>218</v>
      </c>
      <c r="D113">
        <v>10</v>
      </c>
    </row>
    <row r="114" spans="1:4">
      <c r="A114" t="s">
        <v>255</v>
      </c>
      <c r="B114" t="s">
        <v>4</v>
      </c>
      <c r="C114" t="s">
        <v>218</v>
      </c>
      <c r="D114">
        <v>2.5</v>
      </c>
    </row>
    <row r="115" spans="1:4">
      <c r="A115" t="s">
        <v>249</v>
      </c>
      <c r="B115" t="s">
        <v>199</v>
      </c>
      <c r="C115" t="s">
        <v>220</v>
      </c>
      <c r="D115">
        <v>2.5</v>
      </c>
    </row>
    <row r="116" spans="1:4">
      <c r="A116" t="s">
        <v>219</v>
      </c>
      <c r="B116" t="s">
        <v>5</v>
      </c>
      <c r="C116" t="s">
        <v>218</v>
      </c>
      <c r="D116">
        <v>10</v>
      </c>
    </row>
    <row r="117" spans="1:4">
      <c r="A117" t="s">
        <v>217</v>
      </c>
      <c r="B117" t="s">
        <v>5</v>
      </c>
      <c r="C117" t="s">
        <v>218</v>
      </c>
      <c r="D117">
        <v>2.5</v>
      </c>
    </row>
    <row r="118" spans="1:4">
      <c r="A118" t="s">
        <v>219</v>
      </c>
      <c r="B118" t="s">
        <v>198</v>
      </c>
      <c r="C118" t="s">
        <v>218</v>
      </c>
      <c r="D118">
        <v>10</v>
      </c>
    </row>
    <row r="119" spans="1:4">
      <c r="A119" t="s">
        <v>219</v>
      </c>
      <c r="B119" t="s">
        <v>6</v>
      </c>
      <c r="C119" t="s">
        <v>218</v>
      </c>
      <c r="D119">
        <v>10</v>
      </c>
    </row>
    <row r="120" spans="1:4">
      <c r="A120" t="s">
        <v>219</v>
      </c>
      <c r="B120" t="s">
        <v>200</v>
      </c>
      <c r="C120" t="s">
        <v>218</v>
      </c>
      <c r="D120">
        <v>10</v>
      </c>
    </row>
    <row r="121" spans="1:4">
      <c r="A121" t="s">
        <v>245</v>
      </c>
      <c r="B121" t="s">
        <v>3</v>
      </c>
      <c r="C121" t="s">
        <v>220</v>
      </c>
      <c r="D121">
        <v>10</v>
      </c>
    </row>
    <row r="122" spans="1:4">
      <c r="A122" t="s">
        <v>219</v>
      </c>
      <c r="B122" t="s">
        <v>4</v>
      </c>
      <c r="C122" t="s">
        <v>218</v>
      </c>
      <c r="D122">
        <v>10</v>
      </c>
    </row>
    <row r="123" spans="1:4">
      <c r="A123" t="s">
        <v>249</v>
      </c>
      <c r="B123" t="s">
        <v>198</v>
      </c>
      <c r="C123" t="s">
        <v>220</v>
      </c>
      <c r="D123">
        <v>2.5</v>
      </c>
    </row>
    <row r="124" spans="1:4">
      <c r="A124" t="s">
        <v>217</v>
      </c>
      <c r="B124" t="s">
        <v>6</v>
      </c>
      <c r="C124" t="s">
        <v>218</v>
      </c>
      <c r="D124">
        <v>2.5</v>
      </c>
    </row>
    <row r="125" spans="1:4">
      <c r="A125" t="s">
        <v>254</v>
      </c>
      <c r="B125" t="s">
        <v>201</v>
      </c>
      <c r="C125" t="s">
        <v>218</v>
      </c>
      <c r="D125">
        <v>2.5</v>
      </c>
    </row>
    <row r="126" spans="1:4">
      <c r="A126" t="s">
        <v>217</v>
      </c>
      <c r="B126" t="s">
        <v>5</v>
      </c>
      <c r="C126" t="s">
        <v>218</v>
      </c>
      <c r="D126">
        <v>2.5</v>
      </c>
    </row>
    <row r="127" spans="1:4">
      <c r="A127" t="s">
        <v>219</v>
      </c>
      <c r="B127" t="s">
        <v>201</v>
      </c>
      <c r="C127" t="s">
        <v>218</v>
      </c>
      <c r="D127">
        <v>10</v>
      </c>
    </row>
    <row r="128" spans="1:4">
      <c r="A128" t="s">
        <v>235</v>
      </c>
      <c r="B128" t="s">
        <v>201</v>
      </c>
      <c r="C128" t="s">
        <v>220</v>
      </c>
      <c r="D128">
        <v>7</v>
      </c>
    </row>
    <row r="129" spans="1:4">
      <c r="A129" t="s">
        <v>252</v>
      </c>
      <c r="B129" t="s">
        <v>203</v>
      </c>
      <c r="C129" t="s">
        <v>218</v>
      </c>
      <c r="D129">
        <v>2.5</v>
      </c>
    </row>
    <row r="130" spans="1:4">
      <c r="A130" t="s">
        <v>217</v>
      </c>
      <c r="B130" t="s">
        <v>200</v>
      </c>
      <c r="C130" t="s">
        <v>218</v>
      </c>
      <c r="D130">
        <v>2.5</v>
      </c>
    </row>
    <row r="131" spans="1:4">
      <c r="A131" t="s">
        <v>254</v>
      </c>
      <c r="B131" t="s">
        <v>201</v>
      </c>
      <c r="C131" t="s">
        <v>218</v>
      </c>
      <c r="D131">
        <v>2.5</v>
      </c>
    </row>
    <row r="132" spans="1:4">
      <c r="A132" t="s">
        <v>252</v>
      </c>
      <c r="B132" t="s">
        <v>200</v>
      </c>
      <c r="C132" t="s">
        <v>218</v>
      </c>
      <c r="D132">
        <v>2.5</v>
      </c>
    </row>
    <row r="133" spans="1:4">
      <c r="A133" t="s">
        <v>219</v>
      </c>
      <c r="B133" t="s">
        <v>197</v>
      </c>
      <c r="C133" t="s">
        <v>218</v>
      </c>
      <c r="D133">
        <v>10</v>
      </c>
    </row>
    <row r="134" spans="1:4">
      <c r="A134" t="s">
        <v>217</v>
      </c>
      <c r="B134" t="s">
        <v>199</v>
      </c>
      <c r="C134" t="s">
        <v>220</v>
      </c>
      <c r="D134">
        <v>2.5</v>
      </c>
    </row>
    <row r="135" spans="1:4">
      <c r="A135" t="s">
        <v>219</v>
      </c>
      <c r="B135" t="s">
        <v>5</v>
      </c>
      <c r="C135" t="s">
        <v>218</v>
      </c>
      <c r="D135">
        <v>10</v>
      </c>
    </row>
    <row r="136" spans="1:4">
      <c r="A136" t="s">
        <v>219</v>
      </c>
      <c r="B136" t="s">
        <v>203</v>
      </c>
      <c r="C136" t="s">
        <v>220</v>
      </c>
      <c r="D136">
        <v>10</v>
      </c>
    </row>
    <row r="137" spans="1:4">
      <c r="A137" t="s">
        <v>245</v>
      </c>
      <c r="B137" t="s">
        <v>198</v>
      </c>
      <c r="C137" t="s">
        <v>218</v>
      </c>
      <c r="D137">
        <v>10</v>
      </c>
    </row>
    <row r="138" spans="1:4">
      <c r="A138" t="s">
        <v>219</v>
      </c>
      <c r="B138" t="s">
        <v>3</v>
      </c>
      <c r="C138" t="s">
        <v>220</v>
      </c>
      <c r="D138">
        <v>10</v>
      </c>
    </row>
    <row r="139" spans="1:4">
      <c r="A139" t="s">
        <v>217</v>
      </c>
      <c r="B139" t="s">
        <v>4</v>
      </c>
      <c r="C139" t="s">
        <v>220</v>
      </c>
      <c r="D139">
        <v>2.5</v>
      </c>
    </row>
    <row r="140" spans="1:4">
      <c r="A140" t="s">
        <v>240</v>
      </c>
      <c r="B140" t="s">
        <v>200</v>
      </c>
      <c r="C140" t="s">
        <v>220</v>
      </c>
      <c r="D140">
        <v>3</v>
      </c>
    </row>
    <row r="141" spans="1:4">
      <c r="A141" t="s">
        <v>217</v>
      </c>
      <c r="B141" t="s">
        <v>200</v>
      </c>
      <c r="C141" t="s">
        <v>220</v>
      </c>
      <c r="D141">
        <v>2.5</v>
      </c>
    </row>
    <row r="142" spans="1:4">
      <c r="A142" t="s">
        <v>217</v>
      </c>
      <c r="B142" t="s">
        <v>2</v>
      </c>
      <c r="C142" t="s">
        <v>220</v>
      </c>
      <c r="D142">
        <v>2.5</v>
      </c>
    </row>
    <row r="143" spans="1:4">
      <c r="A143" t="s">
        <v>219</v>
      </c>
      <c r="B143" t="s">
        <v>5</v>
      </c>
      <c r="C143" t="s">
        <v>218</v>
      </c>
      <c r="D143">
        <v>10</v>
      </c>
    </row>
    <row r="144" spans="1:4">
      <c r="A144" t="s">
        <v>219</v>
      </c>
      <c r="B144" t="s">
        <v>4</v>
      </c>
      <c r="C144" t="s">
        <v>220</v>
      </c>
      <c r="D144">
        <v>10</v>
      </c>
    </row>
    <row r="145" spans="1:4">
      <c r="A145" t="s">
        <v>219</v>
      </c>
      <c r="B145" t="s">
        <v>202</v>
      </c>
      <c r="C145" t="s">
        <v>220</v>
      </c>
      <c r="D145">
        <v>10</v>
      </c>
    </row>
    <row r="146" spans="1:4">
      <c r="A146" t="s">
        <v>249</v>
      </c>
      <c r="B146" t="s">
        <v>2</v>
      </c>
      <c r="C146" t="s">
        <v>220</v>
      </c>
      <c r="D146">
        <v>2.5</v>
      </c>
    </row>
    <row r="147" spans="1:4">
      <c r="A147" t="s">
        <v>221</v>
      </c>
      <c r="B147" t="s">
        <v>2</v>
      </c>
      <c r="C147" t="s">
        <v>218</v>
      </c>
      <c r="D147">
        <v>10</v>
      </c>
    </row>
    <row r="148" spans="1:4">
      <c r="A148" t="s">
        <v>217</v>
      </c>
      <c r="B148" t="s">
        <v>201</v>
      </c>
      <c r="C148" t="s">
        <v>218</v>
      </c>
      <c r="D148">
        <v>2.5</v>
      </c>
    </row>
    <row r="149" spans="1:4">
      <c r="A149" t="s">
        <v>217</v>
      </c>
      <c r="B149" t="s">
        <v>6</v>
      </c>
      <c r="C149" t="s">
        <v>218</v>
      </c>
      <c r="D149">
        <v>2.5</v>
      </c>
    </row>
    <row r="150" spans="1:4">
      <c r="A150" t="s">
        <v>249</v>
      </c>
      <c r="B150" t="s">
        <v>197</v>
      </c>
      <c r="C150" t="s">
        <v>220</v>
      </c>
      <c r="D150">
        <v>2.5</v>
      </c>
    </row>
    <row r="151" spans="1:4">
      <c r="A151" t="s">
        <v>232</v>
      </c>
      <c r="B151" t="s">
        <v>199</v>
      </c>
      <c r="C151" t="s">
        <v>220</v>
      </c>
      <c r="D151">
        <v>10</v>
      </c>
    </row>
    <row r="152" spans="1:4">
      <c r="A152" t="s">
        <v>248</v>
      </c>
      <c r="B152" t="s">
        <v>4</v>
      </c>
      <c r="C152" t="s">
        <v>218</v>
      </c>
      <c r="D152">
        <v>10</v>
      </c>
    </row>
    <row r="153" spans="1:4">
      <c r="A153" t="s">
        <v>223</v>
      </c>
      <c r="B153" t="s">
        <v>197</v>
      </c>
      <c r="C153" t="s">
        <v>220</v>
      </c>
      <c r="D153">
        <v>12</v>
      </c>
    </row>
    <row r="154" spans="1:4">
      <c r="A154" t="s">
        <v>249</v>
      </c>
      <c r="B154" t="s">
        <v>202</v>
      </c>
      <c r="C154" t="s">
        <v>218</v>
      </c>
      <c r="D154">
        <v>2.5</v>
      </c>
    </row>
    <row r="155" spans="1:4">
      <c r="A155" t="s">
        <v>223</v>
      </c>
      <c r="B155" t="s">
        <v>4</v>
      </c>
      <c r="C155" t="s">
        <v>220</v>
      </c>
      <c r="D155">
        <v>12</v>
      </c>
    </row>
    <row r="156" spans="1:4">
      <c r="A156" t="s">
        <v>219</v>
      </c>
      <c r="B156" t="s">
        <v>2</v>
      </c>
      <c r="C156" t="s">
        <v>218</v>
      </c>
      <c r="D156">
        <v>10</v>
      </c>
    </row>
    <row r="157" spans="1:4">
      <c r="A157" t="s">
        <v>219</v>
      </c>
      <c r="B157" t="s">
        <v>2</v>
      </c>
      <c r="C157" t="s">
        <v>218</v>
      </c>
      <c r="D157">
        <v>10</v>
      </c>
    </row>
    <row r="158" spans="1:4">
      <c r="A158" t="s">
        <v>249</v>
      </c>
      <c r="B158" t="s">
        <v>202</v>
      </c>
      <c r="C158" t="s">
        <v>220</v>
      </c>
      <c r="D158">
        <v>2.5</v>
      </c>
    </row>
    <row r="159" spans="1:4">
      <c r="A159" t="s">
        <v>219</v>
      </c>
      <c r="B159" t="s">
        <v>198</v>
      </c>
      <c r="C159" t="s">
        <v>218</v>
      </c>
      <c r="D159">
        <v>10</v>
      </c>
    </row>
    <row r="160" spans="1:4">
      <c r="A160" t="s">
        <v>240</v>
      </c>
      <c r="B160" t="s">
        <v>6</v>
      </c>
      <c r="C160" t="s">
        <v>220</v>
      </c>
      <c r="D160">
        <v>3</v>
      </c>
    </row>
    <row r="161" spans="1:4">
      <c r="A161" t="s">
        <v>231</v>
      </c>
      <c r="B161" t="s">
        <v>201</v>
      </c>
      <c r="C161" t="s">
        <v>218</v>
      </c>
      <c r="D161">
        <v>7</v>
      </c>
    </row>
    <row r="162" spans="1:4">
      <c r="A162" t="s">
        <v>217</v>
      </c>
      <c r="B162" t="s">
        <v>6</v>
      </c>
      <c r="C162" t="s">
        <v>218</v>
      </c>
      <c r="D162">
        <v>2.5</v>
      </c>
    </row>
    <row r="163" spans="1:4">
      <c r="A163" t="s">
        <v>249</v>
      </c>
      <c r="B163" t="s">
        <v>198</v>
      </c>
      <c r="C163" t="s">
        <v>218</v>
      </c>
      <c r="D163">
        <v>2.5</v>
      </c>
    </row>
    <row r="164" spans="1:4">
      <c r="A164" t="s">
        <v>217</v>
      </c>
      <c r="B164" t="s">
        <v>6</v>
      </c>
      <c r="C164" t="s">
        <v>220</v>
      </c>
      <c r="D164">
        <v>2.5</v>
      </c>
    </row>
    <row r="165" spans="1:4">
      <c r="A165" t="s">
        <v>221</v>
      </c>
      <c r="B165" t="s">
        <v>3</v>
      </c>
      <c r="C165" t="s">
        <v>218</v>
      </c>
      <c r="D165">
        <v>10</v>
      </c>
    </row>
    <row r="166" spans="1:4">
      <c r="A166" t="s">
        <v>240</v>
      </c>
      <c r="B166" t="s">
        <v>200</v>
      </c>
      <c r="C166" t="s">
        <v>220</v>
      </c>
      <c r="D166">
        <v>3</v>
      </c>
    </row>
    <row r="167" spans="1:4">
      <c r="A167" t="s">
        <v>241</v>
      </c>
      <c r="B167" t="s">
        <v>2</v>
      </c>
      <c r="C167" t="s">
        <v>218</v>
      </c>
      <c r="D167">
        <v>10</v>
      </c>
    </row>
    <row r="168" spans="1:4">
      <c r="A168" t="s">
        <v>248</v>
      </c>
      <c r="B168" t="s">
        <v>197</v>
      </c>
      <c r="C168" t="s">
        <v>220</v>
      </c>
      <c r="D168">
        <v>10</v>
      </c>
    </row>
    <row r="169" spans="1:4">
      <c r="A169" t="s">
        <v>219</v>
      </c>
      <c r="B169" t="s">
        <v>5</v>
      </c>
      <c r="C169" t="s">
        <v>220</v>
      </c>
      <c r="D169">
        <v>10</v>
      </c>
    </row>
    <row r="170" spans="1:4">
      <c r="A170" t="s">
        <v>250</v>
      </c>
      <c r="B170" t="s">
        <v>2</v>
      </c>
      <c r="C170" t="s">
        <v>218</v>
      </c>
      <c r="D170">
        <v>2.5</v>
      </c>
    </row>
    <row r="171" spans="1:4">
      <c r="A171" t="s">
        <v>219</v>
      </c>
      <c r="B171" t="s">
        <v>200</v>
      </c>
      <c r="C171" t="s">
        <v>220</v>
      </c>
      <c r="D171">
        <v>10</v>
      </c>
    </row>
    <row r="172" spans="1:4">
      <c r="A172" t="s">
        <v>219</v>
      </c>
      <c r="B172" t="s">
        <v>202</v>
      </c>
      <c r="C172" t="s">
        <v>220</v>
      </c>
      <c r="D172">
        <v>10</v>
      </c>
    </row>
    <row r="173" spans="1:4">
      <c r="A173" t="s">
        <v>219</v>
      </c>
      <c r="B173" t="s">
        <v>198</v>
      </c>
      <c r="C173" t="s">
        <v>218</v>
      </c>
      <c r="D173">
        <v>10</v>
      </c>
    </row>
    <row r="174" spans="1:4">
      <c r="A174" t="s">
        <v>219</v>
      </c>
      <c r="B174" t="s">
        <v>2</v>
      </c>
      <c r="C174" t="s">
        <v>218</v>
      </c>
      <c r="D174">
        <v>10</v>
      </c>
    </row>
    <row r="175" spans="1:4">
      <c r="A175" t="s">
        <v>217</v>
      </c>
      <c r="B175" t="s">
        <v>203</v>
      </c>
      <c r="C175" t="s">
        <v>218</v>
      </c>
      <c r="D175">
        <v>2.5</v>
      </c>
    </row>
    <row r="176" spans="1:4">
      <c r="A176" t="s">
        <v>241</v>
      </c>
      <c r="B176" t="s">
        <v>6</v>
      </c>
      <c r="C176" t="s">
        <v>218</v>
      </c>
      <c r="D176">
        <v>10</v>
      </c>
    </row>
    <row r="177" spans="1:4">
      <c r="A177" t="s">
        <v>219</v>
      </c>
      <c r="B177" t="s">
        <v>199</v>
      </c>
      <c r="C177" t="s">
        <v>218</v>
      </c>
      <c r="D177">
        <v>10</v>
      </c>
    </row>
    <row r="178" spans="1:4">
      <c r="A178" t="s">
        <v>219</v>
      </c>
      <c r="B178" t="s">
        <v>201</v>
      </c>
      <c r="C178" t="s">
        <v>218</v>
      </c>
      <c r="D178">
        <v>10</v>
      </c>
    </row>
    <row r="179" spans="1:4">
      <c r="A179" t="s">
        <v>219</v>
      </c>
      <c r="B179" t="s">
        <v>201</v>
      </c>
      <c r="C179" t="s">
        <v>220</v>
      </c>
      <c r="D179">
        <v>10</v>
      </c>
    </row>
    <row r="180" spans="1:4">
      <c r="A180" t="s">
        <v>237</v>
      </c>
      <c r="B180" t="s">
        <v>201</v>
      </c>
      <c r="C180" t="s">
        <v>220</v>
      </c>
      <c r="D180">
        <v>7</v>
      </c>
    </row>
    <row r="181" spans="1:4">
      <c r="A181" t="s">
        <v>219</v>
      </c>
      <c r="B181" t="s">
        <v>200</v>
      </c>
      <c r="C181" t="s">
        <v>218</v>
      </c>
      <c r="D181">
        <v>10</v>
      </c>
    </row>
    <row r="182" spans="1:4">
      <c r="A182" t="s">
        <v>219</v>
      </c>
      <c r="B182" t="s">
        <v>2</v>
      </c>
      <c r="C182" t="s">
        <v>218</v>
      </c>
      <c r="D182">
        <v>10</v>
      </c>
    </row>
    <row r="183" spans="1:4">
      <c r="A183" t="s">
        <v>232</v>
      </c>
      <c r="B183" t="s">
        <v>198</v>
      </c>
      <c r="C183" t="s">
        <v>218</v>
      </c>
      <c r="D183">
        <v>10</v>
      </c>
    </row>
    <row r="184" spans="1:4">
      <c r="A184" t="s">
        <v>249</v>
      </c>
      <c r="B184" t="s">
        <v>199</v>
      </c>
      <c r="C184" t="s">
        <v>220</v>
      </c>
      <c r="D184">
        <v>2.5</v>
      </c>
    </row>
    <row r="185" spans="1:4">
      <c r="A185" t="s">
        <v>231</v>
      </c>
      <c r="B185" t="s">
        <v>201</v>
      </c>
      <c r="C185" t="s">
        <v>218</v>
      </c>
      <c r="D185">
        <v>7</v>
      </c>
    </row>
    <row r="186" spans="1:4">
      <c r="A186" t="s">
        <v>217</v>
      </c>
      <c r="B186" t="s">
        <v>4</v>
      </c>
      <c r="C186" t="s">
        <v>218</v>
      </c>
      <c r="D186">
        <v>2.5</v>
      </c>
    </row>
    <row r="187" spans="1:4">
      <c r="A187" t="s">
        <v>219</v>
      </c>
      <c r="B187" t="s">
        <v>201</v>
      </c>
      <c r="C187" t="s">
        <v>218</v>
      </c>
      <c r="D187">
        <v>10</v>
      </c>
    </row>
    <row r="188" spans="1:4">
      <c r="A188" t="s">
        <v>248</v>
      </c>
      <c r="B188" t="s">
        <v>202</v>
      </c>
      <c r="C188" t="s">
        <v>218</v>
      </c>
      <c r="D188">
        <v>10</v>
      </c>
    </row>
    <row r="189" spans="1:4">
      <c r="A189" t="s">
        <v>219</v>
      </c>
      <c r="B189" t="s">
        <v>4</v>
      </c>
      <c r="C189" t="s">
        <v>218</v>
      </c>
      <c r="D189">
        <v>10</v>
      </c>
    </row>
    <row r="190" spans="1:4">
      <c r="A190" t="s">
        <v>254</v>
      </c>
      <c r="B190" t="s">
        <v>203</v>
      </c>
      <c r="C190" t="s">
        <v>218</v>
      </c>
      <c r="D190">
        <v>2.5</v>
      </c>
    </row>
    <row r="191" spans="1:4">
      <c r="A191" t="s">
        <v>239</v>
      </c>
      <c r="B191" t="s">
        <v>5</v>
      </c>
      <c r="C191" t="s">
        <v>218</v>
      </c>
      <c r="D191">
        <v>10</v>
      </c>
    </row>
    <row r="192" spans="1:4">
      <c r="A192" t="s">
        <v>249</v>
      </c>
      <c r="B192" t="s">
        <v>203</v>
      </c>
      <c r="C192" t="s">
        <v>220</v>
      </c>
      <c r="D192">
        <v>2.5</v>
      </c>
    </row>
    <row r="193" spans="1:4">
      <c r="A193" t="s">
        <v>217</v>
      </c>
      <c r="B193" t="s">
        <v>6</v>
      </c>
      <c r="C193" t="s">
        <v>220</v>
      </c>
      <c r="D193">
        <v>2.5</v>
      </c>
    </row>
    <row r="194" spans="1:4">
      <c r="A194" t="s">
        <v>249</v>
      </c>
      <c r="B194" t="s">
        <v>203</v>
      </c>
      <c r="C194" t="s">
        <v>220</v>
      </c>
      <c r="D194">
        <v>2.5</v>
      </c>
    </row>
    <row r="195" spans="1:4">
      <c r="A195" t="s">
        <v>219</v>
      </c>
      <c r="B195" t="s">
        <v>200</v>
      </c>
      <c r="C195" t="s">
        <v>218</v>
      </c>
      <c r="D195">
        <v>10</v>
      </c>
    </row>
    <row r="196" spans="1:4">
      <c r="A196" t="s">
        <v>254</v>
      </c>
      <c r="B196" t="s">
        <v>2</v>
      </c>
      <c r="C196" t="s">
        <v>220</v>
      </c>
      <c r="D196">
        <v>2.5</v>
      </c>
    </row>
    <row r="197" spans="1:4">
      <c r="A197" t="s">
        <v>235</v>
      </c>
      <c r="B197" t="s">
        <v>4</v>
      </c>
      <c r="C197" t="s">
        <v>220</v>
      </c>
      <c r="D197">
        <v>7</v>
      </c>
    </row>
    <row r="198" spans="1:4">
      <c r="A198" t="s">
        <v>250</v>
      </c>
      <c r="B198" t="s">
        <v>6</v>
      </c>
      <c r="C198" t="s">
        <v>220</v>
      </c>
      <c r="D198">
        <v>2.5</v>
      </c>
    </row>
    <row r="199" spans="1:4">
      <c r="A199" t="s">
        <v>217</v>
      </c>
      <c r="B199" t="s">
        <v>4</v>
      </c>
      <c r="C199" t="s">
        <v>220</v>
      </c>
      <c r="D199">
        <v>2.5</v>
      </c>
    </row>
    <row r="200" spans="1:4">
      <c r="A200" t="s">
        <v>254</v>
      </c>
      <c r="B200" t="s">
        <v>203</v>
      </c>
      <c r="C200" t="s">
        <v>218</v>
      </c>
      <c r="D200">
        <v>2.5</v>
      </c>
    </row>
    <row r="201" spans="1:4">
      <c r="A201" t="s">
        <v>217</v>
      </c>
      <c r="B201" t="s">
        <v>6</v>
      </c>
      <c r="C201" t="s">
        <v>218</v>
      </c>
      <c r="D201">
        <v>2.5</v>
      </c>
    </row>
    <row r="202" spans="1:4">
      <c r="A202" t="s">
        <v>219</v>
      </c>
      <c r="B202" t="s">
        <v>198</v>
      </c>
      <c r="C202" t="s">
        <v>218</v>
      </c>
      <c r="D202">
        <v>10</v>
      </c>
    </row>
    <row r="203" spans="1:4">
      <c r="A203" t="s">
        <v>254</v>
      </c>
      <c r="B203" t="s">
        <v>199</v>
      </c>
      <c r="C203" t="s">
        <v>220</v>
      </c>
      <c r="D203">
        <v>2.5</v>
      </c>
    </row>
    <row r="204" spans="1:4">
      <c r="A204" t="s">
        <v>219</v>
      </c>
      <c r="B204" t="s">
        <v>2</v>
      </c>
      <c r="C204" t="s">
        <v>218</v>
      </c>
      <c r="D204">
        <v>10</v>
      </c>
    </row>
    <row r="205" spans="1:4">
      <c r="A205" t="s">
        <v>217</v>
      </c>
      <c r="B205" t="s">
        <v>5</v>
      </c>
      <c r="C205" t="s">
        <v>220</v>
      </c>
      <c r="D205">
        <v>2.5</v>
      </c>
    </row>
    <row r="206" spans="1:4">
      <c r="A206" t="s">
        <v>254</v>
      </c>
      <c r="B206" t="s">
        <v>6</v>
      </c>
      <c r="C206" t="s">
        <v>220</v>
      </c>
      <c r="D206">
        <v>2.5</v>
      </c>
    </row>
    <row r="207" spans="1:4">
      <c r="A207" t="s">
        <v>217</v>
      </c>
      <c r="B207" t="s">
        <v>202</v>
      </c>
      <c r="C207" t="s">
        <v>220</v>
      </c>
      <c r="D207">
        <v>2.5</v>
      </c>
    </row>
    <row r="208" spans="1:4">
      <c r="A208" t="s">
        <v>249</v>
      </c>
      <c r="B208" t="s">
        <v>202</v>
      </c>
      <c r="C208" t="s">
        <v>218</v>
      </c>
      <c r="D208">
        <v>2.5</v>
      </c>
    </row>
    <row r="209" spans="1:4">
      <c r="A209" t="s">
        <v>219</v>
      </c>
      <c r="B209" t="s">
        <v>203</v>
      </c>
      <c r="C209" t="s">
        <v>220</v>
      </c>
      <c r="D209">
        <v>10</v>
      </c>
    </row>
    <row r="210" spans="1:4">
      <c r="A210" t="s">
        <v>248</v>
      </c>
      <c r="B210" t="s">
        <v>5</v>
      </c>
      <c r="C210" t="s">
        <v>218</v>
      </c>
      <c r="D210">
        <v>10</v>
      </c>
    </row>
    <row r="211" spans="1:4">
      <c r="A211" t="s">
        <v>219</v>
      </c>
      <c r="B211" t="s">
        <v>197</v>
      </c>
      <c r="C211" t="s">
        <v>218</v>
      </c>
      <c r="D211">
        <v>10</v>
      </c>
    </row>
    <row r="212" spans="1:4">
      <c r="A212" t="s">
        <v>217</v>
      </c>
      <c r="B212" t="s">
        <v>201</v>
      </c>
      <c r="C212" t="s">
        <v>218</v>
      </c>
      <c r="D212">
        <v>2.5</v>
      </c>
    </row>
    <row r="213" spans="1:4">
      <c r="A213" t="s">
        <v>240</v>
      </c>
      <c r="B213" t="s">
        <v>198</v>
      </c>
      <c r="C213" t="s">
        <v>218</v>
      </c>
      <c r="D213">
        <v>3</v>
      </c>
    </row>
    <row r="214" spans="1:4">
      <c r="A214" t="s">
        <v>219</v>
      </c>
      <c r="B214" t="s">
        <v>197</v>
      </c>
      <c r="C214" t="s">
        <v>220</v>
      </c>
      <c r="D214">
        <v>10</v>
      </c>
    </row>
    <row r="215" spans="1:4">
      <c r="A215" t="s">
        <v>219</v>
      </c>
      <c r="B215" t="s">
        <v>198</v>
      </c>
      <c r="C215" t="s">
        <v>218</v>
      </c>
      <c r="D215">
        <v>10</v>
      </c>
    </row>
    <row r="216" spans="1:4">
      <c r="A216" t="s">
        <v>219</v>
      </c>
      <c r="B216" t="s">
        <v>4</v>
      </c>
      <c r="C216" t="s">
        <v>218</v>
      </c>
      <c r="D216">
        <v>10</v>
      </c>
    </row>
    <row r="217" spans="1:4">
      <c r="A217" t="s">
        <v>219</v>
      </c>
      <c r="B217" t="s">
        <v>197</v>
      </c>
      <c r="C217" t="s">
        <v>218</v>
      </c>
      <c r="D217">
        <v>10</v>
      </c>
    </row>
    <row r="218" spans="1:4">
      <c r="A218" t="s">
        <v>240</v>
      </c>
      <c r="B218" t="s">
        <v>203</v>
      </c>
      <c r="C218" t="s">
        <v>220</v>
      </c>
      <c r="D218">
        <v>3</v>
      </c>
    </row>
    <row r="219" spans="1:4">
      <c r="A219" t="s">
        <v>221</v>
      </c>
      <c r="B219" t="s">
        <v>2</v>
      </c>
      <c r="C219" t="s">
        <v>218</v>
      </c>
      <c r="D219">
        <v>10</v>
      </c>
    </row>
    <row r="220" spans="1:4">
      <c r="A220" t="s">
        <v>219</v>
      </c>
      <c r="B220" t="s">
        <v>4</v>
      </c>
      <c r="C220" t="s">
        <v>218</v>
      </c>
      <c r="D220">
        <v>10</v>
      </c>
    </row>
    <row r="221" spans="1:4">
      <c r="A221" t="s">
        <v>219</v>
      </c>
      <c r="B221" t="s">
        <v>203</v>
      </c>
      <c r="C221" t="s">
        <v>218</v>
      </c>
      <c r="D221">
        <v>10</v>
      </c>
    </row>
    <row r="222" spans="1:4">
      <c r="A222" t="s">
        <v>223</v>
      </c>
      <c r="B222" t="s">
        <v>201</v>
      </c>
      <c r="C222" t="s">
        <v>218</v>
      </c>
      <c r="D222">
        <v>12</v>
      </c>
    </row>
    <row r="223" spans="1:4">
      <c r="A223" t="s">
        <v>219</v>
      </c>
      <c r="B223" t="s">
        <v>197</v>
      </c>
      <c r="C223" t="s">
        <v>220</v>
      </c>
      <c r="D223">
        <v>10</v>
      </c>
    </row>
    <row r="224" spans="1:4">
      <c r="A224" t="s">
        <v>219</v>
      </c>
      <c r="B224" t="s">
        <v>5</v>
      </c>
      <c r="C224" t="s">
        <v>218</v>
      </c>
      <c r="D224">
        <v>10</v>
      </c>
    </row>
    <row r="225" spans="1:4">
      <c r="A225" t="s">
        <v>245</v>
      </c>
      <c r="B225" t="s">
        <v>5</v>
      </c>
      <c r="C225" t="s">
        <v>218</v>
      </c>
      <c r="D225">
        <v>10</v>
      </c>
    </row>
    <row r="226" spans="1:4">
      <c r="A226" t="s">
        <v>219</v>
      </c>
      <c r="B226" t="s">
        <v>2</v>
      </c>
      <c r="C226" t="s">
        <v>218</v>
      </c>
      <c r="D226">
        <v>10</v>
      </c>
    </row>
    <row r="227" spans="1:4">
      <c r="A227" t="s">
        <v>249</v>
      </c>
      <c r="B227" t="s">
        <v>202</v>
      </c>
      <c r="C227" t="s">
        <v>218</v>
      </c>
      <c r="D227">
        <v>2.5</v>
      </c>
    </row>
    <row r="228" spans="1:4">
      <c r="A228" t="s">
        <v>249</v>
      </c>
      <c r="B228" t="s">
        <v>2</v>
      </c>
      <c r="C228" t="s">
        <v>220</v>
      </c>
      <c r="D228">
        <v>2.5</v>
      </c>
    </row>
    <row r="229" spans="1:4">
      <c r="A229" t="s">
        <v>219</v>
      </c>
      <c r="B229" t="s">
        <v>200</v>
      </c>
      <c r="C229" t="s">
        <v>220</v>
      </c>
      <c r="D229">
        <v>10</v>
      </c>
    </row>
    <row r="230" spans="1:4">
      <c r="A230" t="s">
        <v>221</v>
      </c>
      <c r="B230" t="s">
        <v>6</v>
      </c>
      <c r="C230" t="s">
        <v>220</v>
      </c>
      <c r="D230">
        <v>10</v>
      </c>
    </row>
    <row r="231" spans="1:4">
      <c r="A231" t="s">
        <v>248</v>
      </c>
      <c r="B231" t="s">
        <v>3</v>
      </c>
      <c r="C231" t="s">
        <v>218</v>
      </c>
      <c r="D231">
        <v>10</v>
      </c>
    </row>
    <row r="232" spans="1:4">
      <c r="A232" t="s">
        <v>249</v>
      </c>
      <c r="B232" t="s">
        <v>3</v>
      </c>
      <c r="C232" t="s">
        <v>220</v>
      </c>
      <c r="D232">
        <v>2.5</v>
      </c>
    </row>
    <row r="233" spans="1:4">
      <c r="A233" t="s">
        <v>217</v>
      </c>
      <c r="B233" t="s">
        <v>3</v>
      </c>
      <c r="C233" t="s">
        <v>218</v>
      </c>
      <c r="D233">
        <v>2.5</v>
      </c>
    </row>
    <row r="234" spans="1:4">
      <c r="A234" t="s">
        <v>221</v>
      </c>
      <c r="B234" t="s">
        <v>3</v>
      </c>
      <c r="C234" t="s">
        <v>220</v>
      </c>
      <c r="D234">
        <v>10</v>
      </c>
    </row>
    <row r="235" spans="1:4">
      <c r="A235" t="s">
        <v>231</v>
      </c>
      <c r="B235" t="s">
        <v>3</v>
      </c>
      <c r="C235" t="s">
        <v>220</v>
      </c>
      <c r="D235">
        <v>7</v>
      </c>
    </row>
    <row r="236" spans="1:4">
      <c r="A236" t="s">
        <v>249</v>
      </c>
      <c r="B236" t="s">
        <v>200</v>
      </c>
      <c r="C236" t="s">
        <v>218</v>
      </c>
      <c r="D236">
        <v>2.5</v>
      </c>
    </row>
    <row r="237" spans="1:4">
      <c r="A237" t="s">
        <v>235</v>
      </c>
      <c r="B237" t="s">
        <v>2</v>
      </c>
      <c r="C237" t="s">
        <v>220</v>
      </c>
      <c r="D237">
        <v>7</v>
      </c>
    </row>
    <row r="238" spans="1:4">
      <c r="A238" t="s">
        <v>235</v>
      </c>
      <c r="B238" t="s">
        <v>5</v>
      </c>
      <c r="C238" t="s">
        <v>220</v>
      </c>
      <c r="D238">
        <v>7</v>
      </c>
    </row>
    <row r="239" spans="1:4">
      <c r="A239" t="s">
        <v>217</v>
      </c>
      <c r="B239" t="s">
        <v>198</v>
      </c>
      <c r="C239" t="s">
        <v>220</v>
      </c>
      <c r="D239">
        <v>2.5</v>
      </c>
    </row>
    <row r="240" spans="1:4">
      <c r="A240" t="s">
        <v>249</v>
      </c>
      <c r="B240" t="s">
        <v>6</v>
      </c>
      <c r="C240" t="s">
        <v>220</v>
      </c>
      <c r="D240">
        <v>2.5</v>
      </c>
    </row>
    <row r="241" spans="1:4">
      <c r="A241" t="s">
        <v>235</v>
      </c>
      <c r="B241" t="s">
        <v>198</v>
      </c>
      <c r="C241" t="s">
        <v>220</v>
      </c>
      <c r="D241">
        <v>7</v>
      </c>
    </row>
    <row r="242" spans="1:4">
      <c r="A242" t="s">
        <v>253</v>
      </c>
      <c r="B242" t="s">
        <v>197</v>
      </c>
      <c r="C242" t="s">
        <v>218</v>
      </c>
      <c r="D242">
        <v>2.5</v>
      </c>
    </row>
    <row r="243" spans="1:4">
      <c r="A243" t="s">
        <v>249</v>
      </c>
      <c r="B243" t="s">
        <v>203</v>
      </c>
      <c r="C243" t="s">
        <v>218</v>
      </c>
      <c r="D243">
        <v>2.5</v>
      </c>
    </row>
    <row r="244" spans="1:4">
      <c r="A244" t="s">
        <v>254</v>
      </c>
      <c r="B244" t="s">
        <v>4</v>
      </c>
      <c r="C244" t="s">
        <v>218</v>
      </c>
      <c r="D244">
        <v>2.5</v>
      </c>
    </row>
    <row r="245" spans="1:4">
      <c r="A245" t="s">
        <v>219</v>
      </c>
      <c r="B245" t="s">
        <v>5</v>
      </c>
      <c r="C245" t="s">
        <v>220</v>
      </c>
      <c r="D245">
        <v>10</v>
      </c>
    </row>
    <row r="246" spans="1:4">
      <c r="A246" t="s">
        <v>219</v>
      </c>
      <c r="B246" t="s">
        <v>3</v>
      </c>
      <c r="C246" t="s">
        <v>220</v>
      </c>
      <c r="D246">
        <v>10</v>
      </c>
    </row>
    <row r="247" spans="1:4">
      <c r="A247" t="s">
        <v>223</v>
      </c>
      <c r="B247" t="s">
        <v>5</v>
      </c>
      <c r="C247" t="s">
        <v>218</v>
      </c>
      <c r="D247">
        <v>12</v>
      </c>
    </row>
    <row r="248" spans="1:4">
      <c r="A248" t="s">
        <v>246</v>
      </c>
      <c r="B248" t="s">
        <v>197</v>
      </c>
      <c r="C248" t="s">
        <v>220</v>
      </c>
      <c r="D248">
        <v>10</v>
      </c>
    </row>
    <row r="249" spans="1:4">
      <c r="A249" t="s">
        <v>219</v>
      </c>
      <c r="B249" t="s">
        <v>200</v>
      </c>
      <c r="C249" t="s">
        <v>218</v>
      </c>
      <c r="D249">
        <v>10</v>
      </c>
    </row>
    <row r="250" spans="1:4">
      <c r="A250" t="s">
        <v>219</v>
      </c>
      <c r="B250" t="s">
        <v>200</v>
      </c>
      <c r="C250" t="s">
        <v>218</v>
      </c>
      <c r="D250">
        <v>10</v>
      </c>
    </row>
    <row r="251" spans="1:4">
      <c r="A251" t="s">
        <v>249</v>
      </c>
      <c r="B251" t="s">
        <v>198</v>
      </c>
      <c r="C251" t="s">
        <v>220</v>
      </c>
      <c r="D251">
        <v>2.5</v>
      </c>
    </row>
    <row r="252" spans="1:4">
      <c r="A252" t="s">
        <v>254</v>
      </c>
      <c r="B252" t="s">
        <v>4</v>
      </c>
      <c r="C252" t="s">
        <v>220</v>
      </c>
      <c r="D252">
        <v>2.5</v>
      </c>
    </row>
    <row r="253" spans="1:4">
      <c r="A253" t="s">
        <v>249</v>
      </c>
      <c r="B253" t="s">
        <v>200</v>
      </c>
      <c r="C253" t="s">
        <v>220</v>
      </c>
      <c r="D253">
        <v>2.5</v>
      </c>
    </row>
    <row r="254" spans="1:4">
      <c r="A254" t="s">
        <v>254</v>
      </c>
      <c r="B254" t="s">
        <v>199</v>
      </c>
      <c r="C254" t="s">
        <v>220</v>
      </c>
      <c r="D254">
        <v>2.5</v>
      </c>
    </row>
    <row r="255" spans="1:4">
      <c r="A255" t="s">
        <v>248</v>
      </c>
      <c r="B255" t="s">
        <v>6</v>
      </c>
      <c r="C255" t="s">
        <v>218</v>
      </c>
      <c r="D255">
        <v>10</v>
      </c>
    </row>
    <row r="256" spans="1:4">
      <c r="A256" t="s">
        <v>219</v>
      </c>
      <c r="B256" t="s">
        <v>201</v>
      </c>
      <c r="C256" t="s">
        <v>218</v>
      </c>
      <c r="D256">
        <v>10</v>
      </c>
    </row>
    <row r="257" spans="1:4">
      <c r="A257" t="s">
        <v>217</v>
      </c>
      <c r="B257" t="s">
        <v>4</v>
      </c>
      <c r="C257" t="s">
        <v>220</v>
      </c>
      <c r="D257">
        <v>2.5</v>
      </c>
    </row>
    <row r="258" spans="1:4">
      <c r="A258" t="s">
        <v>219</v>
      </c>
      <c r="B258" t="s">
        <v>198</v>
      </c>
      <c r="C258" t="s">
        <v>220</v>
      </c>
      <c r="D258">
        <v>10</v>
      </c>
    </row>
    <row r="259" spans="1:4">
      <c r="A259" t="s">
        <v>244</v>
      </c>
      <c r="B259" t="s">
        <v>197</v>
      </c>
      <c r="C259" t="s">
        <v>220</v>
      </c>
      <c r="D259">
        <v>10</v>
      </c>
    </row>
    <row r="260" spans="1:4">
      <c r="A260" t="s">
        <v>219</v>
      </c>
      <c r="B260" t="s">
        <v>4</v>
      </c>
      <c r="C260" t="s">
        <v>220</v>
      </c>
      <c r="D260">
        <v>10</v>
      </c>
    </row>
    <row r="261" spans="1:4">
      <c r="A261" t="s">
        <v>219</v>
      </c>
      <c r="B261" t="s">
        <v>4</v>
      </c>
      <c r="C261" t="s">
        <v>220</v>
      </c>
      <c r="D261">
        <v>10</v>
      </c>
    </row>
    <row r="262" spans="1:4">
      <c r="A262" t="s">
        <v>245</v>
      </c>
      <c r="B262" t="s">
        <v>203</v>
      </c>
      <c r="C262" t="s">
        <v>218</v>
      </c>
      <c r="D262">
        <v>10</v>
      </c>
    </row>
    <row r="263" spans="1:4">
      <c r="A263" t="s">
        <v>219</v>
      </c>
      <c r="B263" t="s">
        <v>2</v>
      </c>
      <c r="C263" t="s">
        <v>218</v>
      </c>
      <c r="D263">
        <v>10</v>
      </c>
    </row>
    <row r="264" spans="1:4">
      <c r="A264" t="s">
        <v>225</v>
      </c>
      <c r="B264" t="s">
        <v>201</v>
      </c>
      <c r="C264" t="s">
        <v>220</v>
      </c>
      <c r="D264">
        <v>7</v>
      </c>
    </row>
    <row r="265" spans="1:4">
      <c r="A265" t="s">
        <v>219</v>
      </c>
      <c r="B265" t="s">
        <v>198</v>
      </c>
      <c r="C265" t="s">
        <v>220</v>
      </c>
      <c r="D265">
        <v>10</v>
      </c>
    </row>
    <row r="266" spans="1:4">
      <c r="A266" t="s">
        <v>224</v>
      </c>
      <c r="B266" t="s">
        <v>2</v>
      </c>
      <c r="C266" t="s">
        <v>220</v>
      </c>
      <c r="D266">
        <v>7</v>
      </c>
    </row>
    <row r="267" spans="1:4">
      <c r="A267" t="s">
        <v>217</v>
      </c>
      <c r="B267" t="s">
        <v>3</v>
      </c>
      <c r="C267" t="s">
        <v>218</v>
      </c>
      <c r="D267">
        <v>2.5</v>
      </c>
    </row>
    <row r="268" spans="1:4">
      <c r="A268" t="s">
        <v>219</v>
      </c>
      <c r="B268" t="s">
        <v>197</v>
      </c>
      <c r="C268" t="s">
        <v>218</v>
      </c>
      <c r="D268">
        <v>10</v>
      </c>
    </row>
    <row r="269" spans="1:4">
      <c r="A269" t="s">
        <v>219</v>
      </c>
      <c r="B269" t="s">
        <v>2</v>
      </c>
      <c r="C269" t="s">
        <v>220</v>
      </c>
      <c r="D269">
        <v>10</v>
      </c>
    </row>
    <row r="270" spans="1:4">
      <c r="A270" t="s">
        <v>219</v>
      </c>
      <c r="B270" t="s">
        <v>199</v>
      </c>
      <c r="C270" t="s">
        <v>218</v>
      </c>
      <c r="D270">
        <v>10</v>
      </c>
    </row>
    <row r="271" spans="1:4">
      <c r="A271" t="s">
        <v>223</v>
      </c>
      <c r="B271" t="s">
        <v>202</v>
      </c>
      <c r="C271" t="s">
        <v>220</v>
      </c>
      <c r="D271">
        <v>12</v>
      </c>
    </row>
    <row r="272" spans="1:4">
      <c r="A272" t="s">
        <v>219</v>
      </c>
      <c r="B272" t="s">
        <v>3</v>
      </c>
      <c r="C272" t="s">
        <v>218</v>
      </c>
      <c r="D272">
        <v>10</v>
      </c>
    </row>
    <row r="273" spans="1:4">
      <c r="A273" t="s">
        <v>221</v>
      </c>
      <c r="B273" t="s">
        <v>200</v>
      </c>
      <c r="C273" t="s">
        <v>218</v>
      </c>
      <c r="D273">
        <v>10</v>
      </c>
    </row>
    <row r="274" spans="1:4">
      <c r="A274" t="s">
        <v>221</v>
      </c>
      <c r="B274" t="s">
        <v>203</v>
      </c>
      <c r="C274" t="s">
        <v>218</v>
      </c>
      <c r="D274">
        <v>10</v>
      </c>
    </row>
    <row r="275" spans="1:4">
      <c r="A275" t="s">
        <v>217</v>
      </c>
      <c r="B275" t="s">
        <v>198</v>
      </c>
      <c r="C275" t="s">
        <v>218</v>
      </c>
      <c r="D275">
        <v>2.5</v>
      </c>
    </row>
    <row r="276" spans="1:4">
      <c r="A276" t="s">
        <v>234</v>
      </c>
      <c r="B276" t="s">
        <v>201</v>
      </c>
      <c r="C276" t="s">
        <v>220</v>
      </c>
      <c r="D276">
        <v>2.5</v>
      </c>
    </row>
    <row r="277" spans="1:4">
      <c r="A277" t="s">
        <v>217</v>
      </c>
      <c r="B277" t="s">
        <v>3</v>
      </c>
      <c r="C277" t="s">
        <v>220</v>
      </c>
      <c r="D277">
        <v>2.5</v>
      </c>
    </row>
    <row r="278" spans="1:4">
      <c r="A278" t="s">
        <v>219</v>
      </c>
      <c r="B278" t="s">
        <v>198</v>
      </c>
      <c r="C278" t="s">
        <v>218</v>
      </c>
      <c r="D278">
        <v>10</v>
      </c>
    </row>
    <row r="279" spans="1:4">
      <c r="A279" t="s">
        <v>223</v>
      </c>
      <c r="B279" t="s">
        <v>201</v>
      </c>
      <c r="C279" t="s">
        <v>218</v>
      </c>
      <c r="D279">
        <v>12</v>
      </c>
    </row>
    <row r="280" spans="1:4">
      <c r="A280" t="s">
        <v>219</v>
      </c>
      <c r="B280" t="s">
        <v>198</v>
      </c>
      <c r="C280" t="s">
        <v>220</v>
      </c>
      <c r="D280">
        <v>10</v>
      </c>
    </row>
    <row r="281" spans="1:4">
      <c r="A281" t="s">
        <v>233</v>
      </c>
      <c r="B281" t="s">
        <v>3</v>
      </c>
      <c r="C281" t="s">
        <v>220</v>
      </c>
      <c r="D281">
        <v>7</v>
      </c>
    </row>
    <row r="282" spans="1:4">
      <c r="A282" t="s">
        <v>219</v>
      </c>
      <c r="B282" t="s">
        <v>6</v>
      </c>
      <c r="C282" t="s">
        <v>218</v>
      </c>
      <c r="D282">
        <v>10</v>
      </c>
    </row>
    <row r="283" spans="1:4">
      <c r="A283" t="s">
        <v>219</v>
      </c>
      <c r="B283" t="s">
        <v>6</v>
      </c>
      <c r="C283" t="s">
        <v>220</v>
      </c>
      <c r="D283">
        <v>10</v>
      </c>
    </row>
    <row r="284" spans="1:4">
      <c r="A284" t="s">
        <v>219</v>
      </c>
      <c r="B284" t="s">
        <v>203</v>
      </c>
      <c r="C284" t="s">
        <v>220</v>
      </c>
      <c r="D284">
        <v>10</v>
      </c>
    </row>
    <row r="285" spans="1:4">
      <c r="A285" t="s">
        <v>253</v>
      </c>
      <c r="B285" t="s">
        <v>6</v>
      </c>
      <c r="C285" t="s">
        <v>220</v>
      </c>
      <c r="D285">
        <v>2.5</v>
      </c>
    </row>
    <row r="286" spans="1:4">
      <c r="A286" t="s">
        <v>232</v>
      </c>
      <c r="B286" t="s">
        <v>6</v>
      </c>
      <c r="C286" t="s">
        <v>220</v>
      </c>
      <c r="D286">
        <v>10</v>
      </c>
    </row>
    <row r="287" spans="1:4">
      <c r="A287" t="s">
        <v>223</v>
      </c>
      <c r="B287" t="s">
        <v>202</v>
      </c>
      <c r="C287" t="s">
        <v>220</v>
      </c>
      <c r="D287">
        <v>12</v>
      </c>
    </row>
    <row r="288" spans="1:4">
      <c r="A288" t="s">
        <v>217</v>
      </c>
      <c r="B288" t="s">
        <v>202</v>
      </c>
      <c r="C288" t="s">
        <v>218</v>
      </c>
      <c r="D288">
        <v>2.5</v>
      </c>
    </row>
    <row r="289" spans="1:4">
      <c r="A289" t="s">
        <v>219</v>
      </c>
      <c r="B289" t="s">
        <v>199</v>
      </c>
      <c r="C289" t="s">
        <v>218</v>
      </c>
      <c r="D289">
        <v>10</v>
      </c>
    </row>
    <row r="290" spans="1:4">
      <c r="A290" t="s">
        <v>219</v>
      </c>
      <c r="B290" t="s">
        <v>203</v>
      </c>
      <c r="C290" t="s">
        <v>218</v>
      </c>
      <c r="D290">
        <v>10</v>
      </c>
    </row>
    <row r="291" spans="1:4">
      <c r="A291" t="s">
        <v>223</v>
      </c>
      <c r="B291" t="s">
        <v>4</v>
      </c>
      <c r="C291" t="s">
        <v>220</v>
      </c>
      <c r="D291">
        <v>12</v>
      </c>
    </row>
    <row r="292" spans="1:4">
      <c r="A292" t="s">
        <v>219</v>
      </c>
      <c r="B292" t="s">
        <v>197</v>
      </c>
      <c r="C292" t="s">
        <v>220</v>
      </c>
      <c r="D292">
        <v>10</v>
      </c>
    </row>
    <row r="293" spans="1:4">
      <c r="A293" t="s">
        <v>249</v>
      </c>
      <c r="B293" t="s">
        <v>198</v>
      </c>
      <c r="C293" t="s">
        <v>220</v>
      </c>
      <c r="D293">
        <v>2.5</v>
      </c>
    </row>
    <row r="294" spans="1:4">
      <c r="A294" t="s">
        <v>219</v>
      </c>
      <c r="B294" t="s">
        <v>2</v>
      </c>
      <c r="C294" t="s">
        <v>220</v>
      </c>
      <c r="D294">
        <v>10</v>
      </c>
    </row>
    <row r="295" spans="1:4">
      <c r="A295" t="s">
        <v>252</v>
      </c>
      <c r="B295" t="s">
        <v>6</v>
      </c>
      <c r="C295" t="s">
        <v>220</v>
      </c>
      <c r="D295">
        <v>2.5</v>
      </c>
    </row>
    <row r="296" spans="1:4">
      <c r="A296" t="s">
        <v>223</v>
      </c>
      <c r="B296" t="s">
        <v>202</v>
      </c>
      <c r="C296" t="s">
        <v>218</v>
      </c>
      <c r="D296">
        <v>12</v>
      </c>
    </row>
    <row r="297" spans="1:4">
      <c r="A297" t="s">
        <v>219</v>
      </c>
      <c r="B297" t="s">
        <v>3</v>
      </c>
      <c r="C297" t="s">
        <v>218</v>
      </c>
      <c r="D297">
        <v>10</v>
      </c>
    </row>
    <row r="298" spans="1:4">
      <c r="A298" t="s">
        <v>249</v>
      </c>
      <c r="B298" t="s">
        <v>2</v>
      </c>
      <c r="C298" t="s">
        <v>220</v>
      </c>
      <c r="D298">
        <v>2.5</v>
      </c>
    </row>
    <row r="299" spans="1:4">
      <c r="A299" t="s">
        <v>219</v>
      </c>
      <c r="B299" t="s">
        <v>198</v>
      </c>
      <c r="C299" t="s">
        <v>218</v>
      </c>
      <c r="D299">
        <v>10</v>
      </c>
    </row>
    <row r="300" spans="1:4">
      <c r="A300" t="s">
        <v>221</v>
      </c>
      <c r="B300" t="s">
        <v>3</v>
      </c>
      <c r="C300" t="s">
        <v>220</v>
      </c>
      <c r="D300">
        <v>10</v>
      </c>
    </row>
    <row r="301" spans="1:4">
      <c r="A301" t="s">
        <v>217</v>
      </c>
      <c r="B301" t="s">
        <v>197</v>
      </c>
      <c r="C301" t="s">
        <v>218</v>
      </c>
      <c r="D301">
        <v>2.5</v>
      </c>
    </row>
    <row r="302" spans="1:4">
      <c r="A302" t="s">
        <v>248</v>
      </c>
      <c r="B302" t="s">
        <v>200</v>
      </c>
      <c r="C302" t="s">
        <v>218</v>
      </c>
      <c r="D302">
        <v>10</v>
      </c>
    </row>
    <row r="303" spans="1:4">
      <c r="A303" t="s">
        <v>221</v>
      </c>
      <c r="B303" t="s">
        <v>2</v>
      </c>
      <c r="C303" t="s">
        <v>220</v>
      </c>
      <c r="D303">
        <v>10</v>
      </c>
    </row>
    <row r="304" spans="1:4">
      <c r="A304" t="s">
        <v>217</v>
      </c>
      <c r="B304" t="s">
        <v>4</v>
      </c>
      <c r="C304" t="s">
        <v>218</v>
      </c>
      <c r="D304">
        <v>2.5</v>
      </c>
    </row>
    <row r="305" spans="1:4">
      <c r="A305" t="s">
        <v>219</v>
      </c>
      <c r="B305" t="s">
        <v>5</v>
      </c>
      <c r="C305" t="s">
        <v>218</v>
      </c>
      <c r="D305">
        <v>10</v>
      </c>
    </row>
    <row r="306" spans="1:4">
      <c r="A306" t="s">
        <v>248</v>
      </c>
      <c r="B306" t="s">
        <v>202</v>
      </c>
      <c r="C306" t="s">
        <v>220</v>
      </c>
      <c r="D306">
        <v>10</v>
      </c>
    </row>
    <row r="307" spans="1:4">
      <c r="A307" t="s">
        <v>219</v>
      </c>
      <c r="B307" t="s">
        <v>2</v>
      </c>
      <c r="C307" t="s">
        <v>218</v>
      </c>
      <c r="D307">
        <v>10</v>
      </c>
    </row>
    <row r="308" spans="1:4">
      <c r="A308" t="s">
        <v>225</v>
      </c>
      <c r="B308" t="s">
        <v>199</v>
      </c>
      <c r="C308" t="s">
        <v>218</v>
      </c>
      <c r="D308">
        <v>7</v>
      </c>
    </row>
    <row r="309" spans="1:4">
      <c r="A309" t="s">
        <v>245</v>
      </c>
      <c r="B309" t="s">
        <v>3</v>
      </c>
      <c r="C309" t="s">
        <v>220</v>
      </c>
      <c r="D309">
        <v>10</v>
      </c>
    </row>
    <row r="310" spans="1:4">
      <c r="A310" t="s">
        <v>217</v>
      </c>
      <c r="B310" t="s">
        <v>5</v>
      </c>
      <c r="C310" t="s">
        <v>218</v>
      </c>
      <c r="D310">
        <v>2.5</v>
      </c>
    </row>
    <row r="311" spans="1:4">
      <c r="A311" t="s">
        <v>229</v>
      </c>
      <c r="B311" t="s">
        <v>203</v>
      </c>
      <c r="C311" t="s">
        <v>220</v>
      </c>
      <c r="D311">
        <v>7</v>
      </c>
    </row>
    <row r="312" spans="1:4">
      <c r="A312" t="s">
        <v>219</v>
      </c>
      <c r="B312" t="s">
        <v>3</v>
      </c>
      <c r="C312" t="s">
        <v>218</v>
      </c>
      <c r="D312">
        <v>10</v>
      </c>
    </row>
    <row r="313" spans="1:4">
      <c r="A313" t="s">
        <v>219</v>
      </c>
      <c r="B313" t="s">
        <v>203</v>
      </c>
      <c r="C313" t="s">
        <v>218</v>
      </c>
      <c r="D313">
        <v>10</v>
      </c>
    </row>
    <row r="314" spans="1:4">
      <c r="A314" t="s">
        <v>217</v>
      </c>
      <c r="B314" t="s">
        <v>202</v>
      </c>
      <c r="C314" t="s">
        <v>218</v>
      </c>
      <c r="D314">
        <v>2.5</v>
      </c>
    </row>
    <row r="315" spans="1:4">
      <c r="A315" t="s">
        <v>219</v>
      </c>
      <c r="B315" t="s">
        <v>202</v>
      </c>
      <c r="C315" t="s">
        <v>220</v>
      </c>
      <c r="D315">
        <v>10</v>
      </c>
    </row>
    <row r="316" spans="1:4">
      <c r="A316" t="s">
        <v>217</v>
      </c>
      <c r="B316" t="s">
        <v>3</v>
      </c>
      <c r="C316" t="s">
        <v>220</v>
      </c>
      <c r="D316">
        <v>2.5</v>
      </c>
    </row>
    <row r="317" spans="1:4">
      <c r="A317" t="s">
        <v>235</v>
      </c>
      <c r="B317" t="s">
        <v>5</v>
      </c>
      <c r="C317" t="s">
        <v>220</v>
      </c>
      <c r="D317">
        <v>7</v>
      </c>
    </row>
    <row r="318" spans="1:4">
      <c r="A318" t="s">
        <v>219</v>
      </c>
      <c r="B318" t="s">
        <v>6</v>
      </c>
      <c r="C318" t="s">
        <v>218</v>
      </c>
      <c r="D318">
        <v>10</v>
      </c>
    </row>
    <row r="319" spans="1:4">
      <c r="A319" t="s">
        <v>238</v>
      </c>
      <c r="B319" t="s">
        <v>201</v>
      </c>
      <c r="C319" t="s">
        <v>220</v>
      </c>
      <c r="D319">
        <v>7</v>
      </c>
    </row>
    <row r="320" spans="1:4">
      <c r="A320" t="s">
        <v>219</v>
      </c>
      <c r="B320" t="s">
        <v>203</v>
      </c>
      <c r="C320" t="s">
        <v>220</v>
      </c>
      <c r="D320">
        <v>10</v>
      </c>
    </row>
    <row r="321" spans="1:4">
      <c r="A321" t="s">
        <v>251</v>
      </c>
      <c r="B321" t="s">
        <v>199</v>
      </c>
      <c r="C321" t="s">
        <v>218</v>
      </c>
      <c r="D321">
        <v>2.5</v>
      </c>
    </row>
    <row r="322" spans="1:4">
      <c r="A322" t="s">
        <v>219</v>
      </c>
      <c r="B322" t="s">
        <v>200</v>
      </c>
      <c r="C322" t="s">
        <v>218</v>
      </c>
      <c r="D322">
        <v>10</v>
      </c>
    </row>
    <row r="323" spans="1:4">
      <c r="A323" t="s">
        <v>217</v>
      </c>
      <c r="B323" t="s">
        <v>202</v>
      </c>
      <c r="C323" t="s">
        <v>218</v>
      </c>
      <c r="D323">
        <v>2.5</v>
      </c>
    </row>
    <row r="324" spans="1:4">
      <c r="A324" t="s">
        <v>224</v>
      </c>
      <c r="B324" t="s">
        <v>202</v>
      </c>
      <c r="C324" t="s">
        <v>218</v>
      </c>
      <c r="D324">
        <v>7</v>
      </c>
    </row>
    <row r="325" spans="1:4">
      <c r="A325" t="s">
        <v>219</v>
      </c>
      <c r="B325" t="s">
        <v>197</v>
      </c>
      <c r="C325" t="s">
        <v>218</v>
      </c>
      <c r="D325">
        <v>10</v>
      </c>
    </row>
    <row r="326" spans="1:4">
      <c r="A326" t="s">
        <v>240</v>
      </c>
      <c r="B326" t="s">
        <v>199</v>
      </c>
      <c r="C326" t="s">
        <v>220</v>
      </c>
      <c r="D326">
        <v>3</v>
      </c>
    </row>
    <row r="327" spans="1:4">
      <c r="A327" t="s">
        <v>219</v>
      </c>
      <c r="B327" t="s">
        <v>202</v>
      </c>
      <c r="C327" t="s">
        <v>218</v>
      </c>
      <c r="D327">
        <v>10</v>
      </c>
    </row>
    <row r="328" spans="1:4">
      <c r="A328" t="s">
        <v>217</v>
      </c>
      <c r="B328" t="s">
        <v>200</v>
      </c>
      <c r="C328" t="s">
        <v>218</v>
      </c>
      <c r="D328">
        <v>2.5</v>
      </c>
    </row>
    <row r="329" spans="1:4">
      <c r="A329" t="s">
        <v>219</v>
      </c>
      <c r="B329" t="s">
        <v>6</v>
      </c>
      <c r="C329" t="s">
        <v>220</v>
      </c>
      <c r="D329">
        <v>10</v>
      </c>
    </row>
    <row r="330" spans="1:4">
      <c r="A330" t="s">
        <v>219</v>
      </c>
      <c r="B330" t="s">
        <v>2</v>
      </c>
      <c r="C330" t="s">
        <v>218</v>
      </c>
      <c r="D330">
        <v>10</v>
      </c>
    </row>
    <row r="331" spans="1:4">
      <c r="A331" t="s">
        <v>219</v>
      </c>
      <c r="B331" t="s">
        <v>2</v>
      </c>
      <c r="C331" t="s">
        <v>220</v>
      </c>
      <c r="D331">
        <v>10</v>
      </c>
    </row>
    <row r="332" spans="1:4">
      <c r="A332" t="s">
        <v>223</v>
      </c>
      <c r="B332" t="s">
        <v>2</v>
      </c>
      <c r="C332" t="s">
        <v>218</v>
      </c>
      <c r="D332">
        <v>12</v>
      </c>
    </row>
    <row r="333" spans="1:4">
      <c r="A333" t="s">
        <v>253</v>
      </c>
      <c r="B333" t="s">
        <v>202</v>
      </c>
      <c r="C333" t="s">
        <v>220</v>
      </c>
      <c r="D333">
        <v>2.5</v>
      </c>
    </row>
    <row r="334" spans="1:4">
      <c r="A334" t="s">
        <v>219</v>
      </c>
      <c r="B334" t="s">
        <v>202</v>
      </c>
      <c r="C334" t="s">
        <v>218</v>
      </c>
      <c r="D334">
        <v>10</v>
      </c>
    </row>
    <row r="335" spans="1:4">
      <c r="A335" t="s">
        <v>219</v>
      </c>
      <c r="B335" t="s">
        <v>199</v>
      </c>
      <c r="C335" t="s">
        <v>218</v>
      </c>
      <c r="D335">
        <v>10</v>
      </c>
    </row>
    <row r="336" spans="1:4">
      <c r="A336" t="s">
        <v>248</v>
      </c>
      <c r="B336" t="s">
        <v>203</v>
      </c>
      <c r="C336" t="s">
        <v>218</v>
      </c>
      <c r="D336">
        <v>10</v>
      </c>
    </row>
    <row r="337" spans="1:4">
      <c r="A337" t="s">
        <v>221</v>
      </c>
      <c r="B337" t="s">
        <v>4</v>
      </c>
      <c r="C337" t="s">
        <v>220</v>
      </c>
      <c r="D337">
        <v>10</v>
      </c>
    </row>
    <row r="338" spans="1:4">
      <c r="A338" t="s">
        <v>223</v>
      </c>
      <c r="B338" t="s">
        <v>198</v>
      </c>
      <c r="C338" t="s">
        <v>218</v>
      </c>
      <c r="D338">
        <v>12</v>
      </c>
    </row>
    <row r="339" spans="1:4">
      <c r="A339" t="s">
        <v>217</v>
      </c>
      <c r="B339" t="s">
        <v>197</v>
      </c>
      <c r="C339" t="s">
        <v>218</v>
      </c>
      <c r="D339">
        <v>2.5</v>
      </c>
    </row>
    <row r="340" spans="1:4">
      <c r="A340" t="s">
        <v>245</v>
      </c>
      <c r="B340" t="s">
        <v>4</v>
      </c>
      <c r="C340" t="s">
        <v>218</v>
      </c>
      <c r="D340">
        <v>10</v>
      </c>
    </row>
    <row r="341" spans="1:4">
      <c r="A341" t="s">
        <v>239</v>
      </c>
      <c r="B341" t="s">
        <v>203</v>
      </c>
      <c r="C341" t="s">
        <v>218</v>
      </c>
      <c r="D341">
        <v>10</v>
      </c>
    </row>
    <row r="342" spans="1:4">
      <c r="A342" t="s">
        <v>219</v>
      </c>
      <c r="B342" t="s">
        <v>200</v>
      </c>
      <c r="C342" t="s">
        <v>220</v>
      </c>
      <c r="D342">
        <v>10</v>
      </c>
    </row>
    <row r="343" spans="1:4">
      <c r="A343" t="s">
        <v>219</v>
      </c>
      <c r="B343" t="s">
        <v>2</v>
      </c>
      <c r="C343" t="s">
        <v>218</v>
      </c>
      <c r="D343">
        <v>10</v>
      </c>
    </row>
    <row r="344" spans="1:4">
      <c r="A344" t="s">
        <v>246</v>
      </c>
      <c r="B344" t="s">
        <v>202</v>
      </c>
      <c r="C344" t="s">
        <v>220</v>
      </c>
      <c r="D344">
        <v>10</v>
      </c>
    </row>
    <row r="345" spans="1:4">
      <c r="A345" t="s">
        <v>225</v>
      </c>
      <c r="B345" t="s">
        <v>201</v>
      </c>
      <c r="C345" t="s">
        <v>220</v>
      </c>
      <c r="D345">
        <v>7</v>
      </c>
    </row>
    <row r="346" spans="1:4">
      <c r="A346" t="s">
        <v>235</v>
      </c>
      <c r="B346" t="s">
        <v>3</v>
      </c>
      <c r="C346" t="s">
        <v>218</v>
      </c>
      <c r="D346">
        <v>7</v>
      </c>
    </row>
    <row r="347" spans="1:4">
      <c r="A347" t="s">
        <v>219</v>
      </c>
      <c r="B347" t="s">
        <v>203</v>
      </c>
      <c r="C347" t="s">
        <v>220</v>
      </c>
      <c r="D347">
        <v>10</v>
      </c>
    </row>
    <row r="348" spans="1:4">
      <c r="A348" t="s">
        <v>250</v>
      </c>
      <c r="B348" t="s">
        <v>5</v>
      </c>
      <c r="C348" t="s">
        <v>218</v>
      </c>
      <c r="D348">
        <v>2.5</v>
      </c>
    </row>
    <row r="349" spans="1:4">
      <c r="A349" t="s">
        <v>219</v>
      </c>
      <c r="B349" t="s">
        <v>197</v>
      </c>
      <c r="C349" t="s">
        <v>220</v>
      </c>
      <c r="D349">
        <v>10</v>
      </c>
    </row>
    <row r="350" spans="1:4">
      <c r="A350" t="s">
        <v>248</v>
      </c>
      <c r="B350" t="s">
        <v>200</v>
      </c>
      <c r="C350" t="s">
        <v>220</v>
      </c>
      <c r="D350">
        <v>10</v>
      </c>
    </row>
    <row r="351" spans="1:4">
      <c r="A351" t="s">
        <v>235</v>
      </c>
      <c r="B351" t="s">
        <v>200</v>
      </c>
      <c r="C351" t="s">
        <v>220</v>
      </c>
      <c r="D351">
        <v>7</v>
      </c>
    </row>
    <row r="352" spans="1:4">
      <c r="A352" t="s">
        <v>219</v>
      </c>
      <c r="B352" t="s">
        <v>2</v>
      </c>
      <c r="C352" t="s">
        <v>220</v>
      </c>
      <c r="D352">
        <v>10</v>
      </c>
    </row>
    <row r="353" spans="1:4">
      <c r="A353" t="s">
        <v>229</v>
      </c>
      <c r="B353" t="s">
        <v>3</v>
      </c>
      <c r="C353" t="s">
        <v>220</v>
      </c>
      <c r="D353">
        <v>7</v>
      </c>
    </row>
    <row r="354" spans="1:4">
      <c r="A354" t="s">
        <v>245</v>
      </c>
      <c r="B354" t="s">
        <v>203</v>
      </c>
      <c r="C354" t="s">
        <v>220</v>
      </c>
      <c r="D354">
        <v>10</v>
      </c>
    </row>
    <row r="355" spans="1:4">
      <c r="A355" t="s">
        <v>217</v>
      </c>
      <c r="B355" t="s">
        <v>202</v>
      </c>
      <c r="C355" t="s">
        <v>218</v>
      </c>
      <c r="D355">
        <v>2.5</v>
      </c>
    </row>
    <row r="356" spans="1:4">
      <c r="A356" t="s">
        <v>219</v>
      </c>
      <c r="B356" t="s">
        <v>202</v>
      </c>
      <c r="C356" t="s">
        <v>218</v>
      </c>
      <c r="D356">
        <v>10</v>
      </c>
    </row>
    <row r="357" spans="1:4">
      <c r="A357" t="s">
        <v>219</v>
      </c>
      <c r="B357" t="s">
        <v>203</v>
      </c>
      <c r="C357" t="s">
        <v>218</v>
      </c>
      <c r="D357">
        <v>10</v>
      </c>
    </row>
    <row r="358" spans="1:4">
      <c r="A358" t="s">
        <v>217</v>
      </c>
      <c r="B358" t="s">
        <v>200</v>
      </c>
      <c r="C358" t="s">
        <v>220</v>
      </c>
      <c r="D358">
        <v>2.5</v>
      </c>
    </row>
    <row r="359" spans="1:4">
      <c r="A359" t="s">
        <v>249</v>
      </c>
      <c r="B359" t="s">
        <v>202</v>
      </c>
      <c r="C359" t="s">
        <v>220</v>
      </c>
      <c r="D359">
        <v>2.5</v>
      </c>
    </row>
    <row r="360" spans="1:4">
      <c r="A360" t="s">
        <v>223</v>
      </c>
      <c r="B360" t="s">
        <v>199</v>
      </c>
      <c r="C360" t="s">
        <v>220</v>
      </c>
      <c r="D360">
        <v>12</v>
      </c>
    </row>
    <row r="361" spans="1:4">
      <c r="A361" t="s">
        <v>219</v>
      </c>
      <c r="B361" t="s">
        <v>200</v>
      </c>
      <c r="C361" t="s">
        <v>220</v>
      </c>
      <c r="D361">
        <v>10</v>
      </c>
    </row>
    <row r="362" spans="1:4">
      <c r="A362" t="s">
        <v>217</v>
      </c>
      <c r="B362" t="s">
        <v>2</v>
      </c>
      <c r="C362" t="s">
        <v>220</v>
      </c>
      <c r="D362">
        <v>2.5</v>
      </c>
    </row>
    <row r="363" spans="1:4">
      <c r="A363" t="s">
        <v>219</v>
      </c>
      <c r="B363" t="s">
        <v>6</v>
      </c>
      <c r="C363" t="s">
        <v>220</v>
      </c>
      <c r="D363">
        <v>10</v>
      </c>
    </row>
    <row r="364" spans="1:4">
      <c r="A364" t="s">
        <v>219</v>
      </c>
      <c r="B364" t="s">
        <v>197</v>
      </c>
      <c r="C364" t="s">
        <v>220</v>
      </c>
      <c r="D364">
        <v>10</v>
      </c>
    </row>
    <row r="365" spans="1:4">
      <c r="A365" t="s">
        <v>223</v>
      </c>
      <c r="B365" t="s">
        <v>4</v>
      </c>
      <c r="C365" t="s">
        <v>218</v>
      </c>
      <c r="D365">
        <v>12</v>
      </c>
    </row>
    <row r="366" spans="1:4">
      <c r="A366" t="s">
        <v>237</v>
      </c>
      <c r="B366" t="s">
        <v>197</v>
      </c>
      <c r="C366" t="s">
        <v>218</v>
      </c>
      <c r="D366">
        <v>7</v>
      </c>
    </row>
    <row r="367" spans="1:4">
      <c r="A367" t="s">
        <v>219</v>
      </c>
      <c r="B367" t="s">
        <v>202</v>
      </c>
      <c r="C367" t="s">
        <v>218</v>
      </c>
      <c r="D367">
        <v>10</v>
      </c>
    </row>
    <row r="368" spans="1:4">
      <c r="A368" t="s">
        <v>221</v>
      </c>
      <c r="B368" t="s">
        <v>202</v>
      </c>
      <c r="C368" t="s">
        <v>220</v>
      </c>
      <c r="D368">
        <v>10</v>
      </c>
    </row>
    <row r="369" spans="1:4">
      <c r="A369" t="s">
        <v>249</v>
      </c>
      <c r="B369" t="s">
        <v>197</v>
      </c>
      <c r="C369" t="s">
        <v>218</v>
      </c>
      <c r="D369">
        <v>2.5</v>
      </c>
    </row>
    <row r="370" spans="1:4">
      <c r="A370" t="s">
        <v>240</v>
      </c>
      <c r="B370" t="s">
        <v>201</v>
      </c>
      <c r="C370" t="s">
        <v>218</v>
      </c>
      <c r="D370">
        <v>3</v>
      </c>
    </row>
    <row r="371" spans="1:4">
      <c r="A371" t="s">
        <v>219</v>
      </c>
      <c r="B371" t="s">
        <v>198</v>
      </c>
      <c r="C371" t="s">
        <v>218</v>
      </c>
      <c r="D371">
        <v>10</v>
      </c>
    </row>
    <row r="372" spans="1:4">
      <c r="A372" t="s">
        <v>249</v>
      </c>
      <c r="B372" t="s">
        <v>201</v>
      </c>
      <c r="C372" t="s">
        <v>218</v>
      </c>
      <c r="D372">
        <v>2.5</v>
      </c>
    </row>
    <row r="373" spans="1:4">
      <c r="A373" t="s">
        <v>219</v>
      </c>
      <c r="B373" t="s">
        <v>200</v>
      </c>
      <c r="C373" t="s">
        <v>220</v>
      </c>
      <c r="D373">
        <v>10</v>
      </c>
    </row>
    <row r="374" spans="1:4">
      <c r="A374" t="s">
        <v>217</v>
      </c>
      <c r="B374" t="s">
        <v>199</v>
      </c>
      <c r="C374" t="s">
        <v>220</v>
      </c>
      <c r="D374">
        <v>2.5</v>
      </c>
    </row>
    <row r="375" spans="1:4">
      <c r="A375" t="s">
        <v>217</v>
      </c>
      <c r="B375" t="s">
        <v>202</v>
      </c>
      <c r="C375" t="s">
        <v>220</v>
      </c>
      <c r="D375">
        <v>2.5</v>
      </c>
    </row>
    <row r="376" spans="1:4">
      <c r="A376" t="s">
        <v>239</v>
      </c>
      <c r="B376" t="s">
        <v>3</v>
      </c>
      <c r="C376" t="s">
        <v>218</v>
      </c>
      <c r="D376">
        <v>10</v>
      </c>
    </row>
    <row r="377" spans="1:4">
      <c r="A377" t="s">
        <v>219</v>
      </c>
      <c r="B377" t="s">
        <v>2</v>
      </c>
      <c r="C377" t="s">
        <v>218</v>
      </c>
      <c r="D377">
        <v>10</v>
      </c>
    </row>
    <row r="378" spans="1:4">
      <c r="A378" t="s">
        <v>217</v>
      </c>
      <c r="B378" t="s">
        <v>199</v>
      </c>
      <c r="C378" t="s">
        <v>220</v>
      </c>
      <c r="D378">
        <v>2.5</v>
      </c>
    </row>
    <row r="379" spans="1:4">
      <c r="A379" t="s">
        <v>219</v>
      </c>
      <c r="B379" t="s">
        <v>2</v>
      </c>
      <c r="C379" t="s">
        <v>218</v>
      </c>
      <c r="D379">
        <v>10</v>
      </c>
    </row>
    <row r="380" spans="1:4">
      <c r="A380" t="s">
        <v>248</v>
      </c>
      <c r="B380" t="s">
        <v>200</v>
      </c>
      <c r="C380" t="s">
        <v>218</v>
      </c>
      <c r="D380">
        <v>10</v>
      </c>
    </row>
    <row r="381" spans="1:4">
      <c r="A381" t="s">
        <v>232</v>
      </c>
      <c r="B381" t="s">
        <v>6</v>
      </c>
      <c r="C381" t="s">
        <v>220</v>
      </c>
      <c r="D381">
        <v>10</v>
      </c>
    </row>
    <row r="382" spans="1:4">
      <c r="A382" t="s">
        <v>221</v>
      </c>
      <c r="B382" t="s">
        <v>197</v>
      </c>
      <c r="C382" t="s">
        <v>220</v>
      </c>
      <c r="D382">
        <v>10</v>
      </c>
    </row>
    <row r="383" spans="1:4">
      <c r="A383" t="s">
        <v>219</v>
      </c>
      <c r="B383" t="s">
        <v>200</v>
      </c>
      <c r="C383" t="s">
        <v>218</v>
      </c>
      <c r="D383">
        <v>10</v>
      </c>
    </row>
    <row r="384" spans="1:4">
      <c r="A384" t="s">
        <v>240</v>
      </c>
      <c r="B384" t="s">
        <v>199</v>
      </c>
      <c r="C384" t="s">
        <v>218</v>
      </c>
      <c r="D384">
        <v>3</v>
      </c>
    </row>
    <row r="385" spans="1:4">
      <c r="A385" t="s">
        <v>219</v>
      </c>
      <c r="B385" t="s">
        <v>5</v>
      </c>
      <c r="C385" t="s">
        <v>220</v>
      </c>
      <c r="D385">
        <v>10</v>
      </c>
    </row>
    <row r="386" spans="1:4">
      <c r="A386" t="s">
        <v>248</v>
      </c>
      <c r="B386" t="s">
        <v>201</v>
      </c>
      <c r="C386" t="s">
        <v>218</v>
      </c>
      <c r="D386">
        <v>10</v>
      </c>
    </row>
    <row r="387" spans="1:4">
      <c r="A387" t="s">
        <v>219</v>
      </c>
      <c r="B387" t="s">
        <v>2</v>
      </c>
      <c r="C387" t="s">
        <v>218</v>
      </c>
      <c r="D387">
        <v>10</v>
      </c>
    </row>
    <row r="388" spans="1:4">
      <c r="A388" t="s">
        <v>240</v>
      </c>
      <c r="B388" t="s">
        <v>4</v>
      </c>
      <c r="C388" t="s">
        <v>218</v>
      </c>
      <c r="D388">
        <v>3</v>
      </c>
    </row>
    <row r="389" spans="1:4">
      <c r="A389" t="s">
        <v>219</v>
      </c>
      <c r="B389" t="s">
        <v>203</v>
      </c>
      <c r="C389" t="s">
        <v>220</v>
      </c>
      <c r="D389">
        <v>10</v>
      </c>
    </row>
    <row r="390" spans="1:4">
      <c r="A390" t="s">
        <v>249</v>
      </c>
      <c r="B390" t="s">
        <v>198</v>
      </c>
      <c r="C390" t="s">
        <v>220</v>
      </c>
      <c r="D390">
        <v>2.5</v>
      </c>
    </row>
    <row r="391" spans="1:4">
      <c r="A391" t="s">
        <v>254</v>
      </c>
      <c r="B391" t="s">
        <v>201</v>
      </c>
      <c r="C391" t="s">
        <v>218</v>
      </c>
      <c r="D391">
        <v>2.5</v>
      </c>
    </row>
    <row r="392" spans="1:4">
      <c r="A392" t="s">
        <v>254</v>
      </c>
      <c r="B392" t="s">
        <v>4</v>
      </c>
      <c r="C392" t="s">
        <v>218</v>
      </c>
      <c r="D392">
        <v>2.5</v>
      </c>
    </row>
    <row r="393" spans="1:4">
      <c r="A393" t="s">
        <v>249</v>
      </c>
      <c r="B393" t="s">
        <v>202</v>
      </c>
      <c r="C393" t="s">
        <v>220</v>
      </c>
      <c r="D393">
        <v>2.5</v>
      </c>
    </row>
    <row r="394" spans="1:4">
      <c r="A394" t="s">
        <v>219</v>
      </c>
      <c r="B394" t="s">
        <v>203</v>
      </c>
      <c r="C394" t="s">
        <v>220</v>
      </c>
      <c r="D394">
        <v>10</v>
      </c>
    </row>
    <row r="395" spans="1:4">
      <c r="A395" t="s">
        <v>217</v>
      </c>
      <c r="B395" t="s">
        <v>2</v>
      </c>
      <c r="C395" t="s">
        <v>220</v>
      </c>
      <c r="D395">
        <v>2.5</v>
      </c>
    </row>
    <row r="396" spans="1:4">
      <c r="A396" t="s">
        <v>248</v>
      </c>
      <c r="B396" t="s">
        <v>3</v>
      </c>
      <c r="C396" t="s">
        <v>220</v>
      </c>
      <c r="D396">
        <v>10</v>
      </c>
    </row>
    <row r="397" spans="1:4">
      <c r="A397" t="s">
        <v>219</v>
      </c>
      <c r="B397" t="s">
        <v>2</v>
      </c>
      <c r="C397" t="s">
        <v>220</v>
      </c>
      <c r="D397">
        <v>10</v>
      </c>
    </row>
    <row r="398" spans="1:4">
      <c r="A398" t="s">
        <v>248</v>
      </c>
      <c r="B398" t="s">
        <v>5</v>
      </c>
      <c r="C398" t="s">
        <v>218</v>
      </c>
      <c r="D398">
        <v>10</v>
      </c>
    </row>
    <row r="399" spans="1:4">
      <c r="A399" t="s">
        <v>219</v>
      </c>
      <c r="B399" t="s">
        <v>3</v>
      </c>
      <c r="C399" t="s">
        <v>218</v>
      </c>
      <c r="D399">
        <v>10</v>
      </c>
    </row>
    <row r="400" spans="1:4">
      <c r="A400" t="s">
        <v>249</v>
      </c>
      <c r="B400" t="s">
        <v>200</v>
      </c>
      <c r="C400" t="s">
        <v>220</v>
      </c>
      <c r="D400">
        <v>2.5</v>
      </c>
    </row>
    <row r="401" spans="1:4">
      <c r="A401" t="s">
        <v>249</v>
      </c>
      <c r="B401" t="s">
        <v>199</v>
      </c>
      <c r="C401" t="s">
        <v>218</v>
      </c>
      <c r="D401">
        <v>2.5</v>
      </c>
    </row>
    <row r="402" spans="1:4">
      <c r="A402" t="s">
        <v>219</v>
      </c>
      <c r="B402" t="s">
        <v>201</v>
      </c>
      <c r="C402" t="s">
        <v>220</v>
      </c>
      <c r="D402">
        <v>10</v>
      </c>
    </row>
    <row r="403" spans="1:4">
      <c r="A403" t="s">
        <v>219</v>
      </c>
      <c r="B403" t="s">
        <v>199</v>
      </c>
      <c r="C403" t="s">
        <v>218</v>
      </c>
      <c r="D403">
        <v>10</v>
      </c>
    </row>
    <row r="404" spans="1:4">
      <c r="A404" t="s">
        <v>249</v>
      </c>
      <c r="B404" t="s">
        <v>199</v>
      </c>
      <c r="C404" t="s">
        <v>218</v>
      </c>
      <c r="D404">
        <v>2.5</v>
      </c>
    </row>
    <row r="405" spans="1:4">
      <c r="A405" t="s">
        <v>219</v>
      </c>
      <c r="B405" t="s">
        <v>203</v>
      </c>
      <c r="C405" t="s">
        <v>220</v>
      </c>
      <c r="D405">
        <v>10</v>
      </c>
    </row>
    <row r="406" spans="1:4">
      <c r="A406" t="s">
        <v>253</v>
      </c>
      <c r="B406" t="s">
        <v>3</v>
      </c>
      <c r="C406" t="s">
        <v>218</v>
      </c>
      <c r="D406">
        <v>2.5</v>
      </c>
    </row>
    <row r="407" spans="1:4">
      <c r="A407" t="s">
        <v>219</v>
      </c>
      <c r="B407" t="s">
        <v>5</v>
      </c>
      <c r="C407" t="s">
        <v>218</v>
      </c>
      <c r="D407">
        <v>10</v>
      </c>
    </row>
    <row r="408" spans="1:4">
      <c r="A408" t="s">
        <v>217</v>
      </c>
      <c r="B408" t="s">
        <v>3</v>
      </c>
      <c r="C408" t="s">
        <v>218</v>
      </c>
      <c r="D408">
        <v>2.5</v>
      </c>
    </row>
    <row r="409" spans="1:4">
      <c r="A409" t="s">
        <v>217</v>
      </c>
      <c r="B409" t="s">
        <v>6</v>
      </c>
      <c r="C409" t="s">
        <v>220</v>
      </c>
      <c r="D409">
        <v>2.5</v>
      </c>
    </row>
    <row r="410" spans="1:4">
      <c r="A410" t="s">
        <v>221</v>
      </c>
      <c r="B410" t="s">
        <v>203</v>
      </c>
      <c r="C410" t="s">
        <v>220</v>
      </c>
      <c r="D410">
        <v>10</v>
      </c>
    </row>
    <row r="411" spans="1:4">
      <c r="A411" t="s">
        <v>219</v>
      </c>
      <c r="B411" t="s">
        <v>4</v>
      </c>
      <c r="C411" t="s">
        <v>220</v>
      </c>
      <c r="D411">
        <v>10</v>
      </c>
    </row>
    <row r="412" spans="1:4">
      <c r="A412" t="s">
        <v>249</v>
      </c>
      <c r="B412" t="s">
        <v>2</v>
      </c>
      <c r="C412" t="s">
        <v>218</v>
      </c>
      <c r="D412">
        <v>2.5</v>
      </c>
    </row>
    <row r="413" spans="1:4">
      <c r="A413" t="s">
        <v>217</v>
      </c>
      <c r="B413" t="s">
        <v>2</v>
      </c>
      <c r="C413" t="s">
        <v>218</v>
      </c>
      <c r="D413">
        <v>2.5</v>
      </c>
    </row>
    <row r="414" spans="1:4">
      <c r="A414" t="s">
        <v>233</v>
      </c>
      <c r="B414" t="s">
        <v>4</v>
      </c>
      <c r="C414" t="s">
        <v>218</v>
      </c>
      <c r="D414">
        <v>7</v>
      </c>
    </row>
    <row r="415" spans="1:4">
      <c r="A415" t="s">
        <v>219</v>
      </c>
      <c r="B415" t="s">
        <v>5</v>
      </c>
      <c r="C415" t="s">
        <v>220</v>
      </c>
      <c r="D415">
        <v>10</v>
      </c>
    </row>
    <row r="416" spans="1:4">
      <c r="A416" t="s">
        <v>219</v>
      </c>
      <c r="B416" t="s">
        <v>201</v>
      </c>
      <c r="C416" t="s">
        <v>218</v>
      </c>
      <c r="D416">
        <v>10</v>
      </c>
    </row>
    <row r="417" spans="1:4">
      <c r="A417" t="s">
        <v>245</v>
      </c>
      <c r="B417" t="s">
        <v>203</v>
      </c>
      <c r="C417" t="s">
        <v>218</v>
      </c>
      <c r="D417">
        <v>10</v>
      </c>
    </row>
    <row r="418" spans="1:4">
      <c r="A418" t="s">
        <v>217</v>
      </c>
      <c r="B418" t="s">
        <v>2</v>
      </c>
      <c r="C418" t="s">
        <v>220</v>
      </c>
      <c r="D418">
        <v>2.5</v>
      </c>
    </row>
    <row r="419" spans="1:4">
      <c r="A419" t="s">
        <v>252</v>
      </c>
      <c r="B419" t="s">
        <v>199</v>
      </c>
      <c r="C419" t="s">
        <v>218</v>
      </c>
      <c r="D419">
        <v>2.5</v>
      </c>
    </row>
    <row r="420" spans="1:4">
      <c r="A420" t="s">
        <v>254</v>
      </c>
      <c r="B420" t="s">
        <v>203</v>
      </c>
      <c r="C420" t="s">
        <v>218</v>
      </c>
      <c r="D420">
        <v>2.5</v>
      </c>
    </row>
    <row r="421" spans="1:4">
      <c r="A421" t="s">
        <v>219</v>
      </c>
      <c r="B421" t="s">
        <v>5</v>
      </c>
      <c r="C421" t="s">
        <v>218</v>
      </c>
      <c r="D421">
        <v>10</v>
      </c>
    </row>
    <row r="422" spans="1:4">
      <c r="A422" t="s">
        <v>244</v>
      </c>
      <c r="B422" t="s">
        <v>198</v>
      </c>
      <c r="C422" t="s">
        <v>220</v>
      </c>
      <c r="D422">
        <v>10</v>
      </c>
    </row>
    <row r="423" spans="1:4">
      <c r="A423" t="s">
        <v>219</v>
      </c>
      <c r="B423" t="s">
        <v>6</v>
      </c>
      <c r="C423" t="s">
        <v>218</v>
      </c>
      <c r="D423">
        <v>10</v>
      </c>
    </row>
    <row r="424" spans="1:4">
      <c r="A424" t="s">
        <v>224</v>
      </c>
      <c r="B424" t="s">
        <v>2</v>
      </c>
      <c r="C424" t="s">
        <v>218</v>
      </c>
      <c r="D424">
        <v>7</v>
      </c>
    </row>
    <row r="425" spans="1:4">
      <c r="A425" t="s">
        <v>221</v>
      </c>
      <c r="B425" t="s">
        <v>202</v>
      </c>
      <c r="C425" t="s">
        <v>218</v>
      </c>
      <c r="D425">
        <v>10</v>
      </c>
    </row>
    <row r="426" spans="1:4">
      <c r="A426" t="s">
        <v>219</v>
      </c>
      <c r="B426" t="s">
        <v>198</v>
      </c>
      <c r="C426" t="s">
        <v>220</v>
      </c>
      <c r="D426">
        <v>10</v>
      </c>
    </row>
    <row r="427" spans="1:4">
      <c r="A427" t="s">
        <v>221</v>
      </c>
      <c r="B427" t="s">
        <v>201</v>
      </c>
      <c r="C427" t="s">
        <v>218</v>
      </c>
      <c r="D427">
        <v>10</v>
      </c>
    </row>
    <row r="428" spans="1:4">
      <c r="A428" t="s">
        <v>255</v>
      </c>
      <c r="B428" t="s">
        <v>4</v>
      </c>
      <c r="C428" t="s">
        <v>220</v>
      </c>
      <c r="D428">
        <v>2.5</v>
      </c>
    </row>
    <row r="429" spans="1:4">
      <c r="A429" t="s">
        <v>249</v>
      </c>
      <c r="B429" t="s">
        <v>198</v>
      </c>
      <c r="C429" t="s">
        <v>218</v>
      </c>
      <c r="D429">
        <v>2.5</v>
      </c>
    </row>
    <row r="430" spans="1:4">
      <c r="A430" t="s">
        <v>219</v>
      </c>
      <c r="B430" t="s">
        <v>200</v>
      </c>
      <c r="C430" t="s">
        <v>220</v>
      </c>
      <c r="D430">
        <v>10</v>
      </c>
    </row>
    <row r="431" spans="1:4">
      <c r="A431" t="s">
        <v>249</v>
      </c>
      <c r="B431" t="s">
        <v>202</v>
      </c>
      <c r="C431" t="s">
        <v>218</v>
      </c>
      <c r="D431">
        <v>2.5</v>
      </c>
    </row>
    <row r="432" spans="1:4">
      <c r="A432" t="s">
        <v>219</v>
      </c>
      <c r="B432" t="s">
        <v>201</v>
      </c>
      <c r="C432" t="s">
        <v>218</v>
      </c>
      <c r="D432">
        <v>10</v>
      </c>
    </row>
    <row r="433" spans="1:4">
      <c r="A433" t="s">
        <v>221</v>
      </c>
      <c r="B433" t="s">
        <v>201</v>
      </c>
      <c r="C433" t="s">
        <v>220</v>
      </c>
      <c r="D433">
        <v>10</v>
      </c>
    </row>
    <row r="434" spans="1:4">
      <c r="A434" t="s">
        <v>217</v>
      </c>
      <c r="B434" t="s">
        <v>5</v>
      </c>
      <c r="C434" t="s">
        <v>220</v>
      </c>
      <c r="D434">
        <v>2.5</v>
      </c>
    </row>
    <row r="435" spans="1:4">
      <c r="A435" t="s">
        <v>217</v>
      </c>
      <c r="B435" t="s">
        <v>200</v>
      </c>
      <c r="C435" t="s">
        <v>218</v>
      </c>
      <c r="D435">
        <v>2.5</v>
      </c>
    </row>
    <row r="436" spans="1:4">
      <c r="A436" t="s">
        <v>221</v>
      </c>
      <c r="B436" t="s">
        <v>2</v>
      </c>
      <c r="C436" t="s">
        <v>218</v>
      </c>
      <c r="D436">
        <v>10</v>
      </c>
    </row>
    <row r="437" spans="1:4">
      <c r="A437" t="s">
        <v>217</v>
      </c>
      <c r="B437" t="s">
        <v>2</v>
      </c>
      <c r="C437" t="s">
        <v>220</v>
      </c>
      <c r="D437">
        <v>2.5</v>
      </c>
    </row>
    <row r="438" spans="1:4">
      <c r="A438" t="s">
        <v>219</v>
      </c>
      <c r="B438" t="s">
        <v>199</v>
      </c>
      <c r="C438" t="s">
        <v>220</v>
      </c>
      <c r="D438">
        <v>10</v>
      </c>
    </row>
    <row r="439" spans="1:4">
      <c r="A439" t="s">
        <v>251</v>
      </c>
      <c r="B439" t="s">
        <v>198</v>
      </c>
      <c r="C439" t="s">
        <v>220</v>
      </c>
      <c r="D439">
        <v>2.5</v>
      </c>
    </row>
    <row r="440" spans="1:4">
      <c r="A440" t="s">
        <v>223</v>
      </c>
      <c r="B440" t="s">
        <v>201</v>
      </c>
      <c r="C440" t="s">
        <v>220</v>
      </c>
      <c r="D440">
        <v>12</v>
      </c>
    </row>
    <row r="441" spans="1:4">
      <c r="A441" t="s">
        <v>225</v>
      </c>
      <c r="B441" t="s">
        <v>201</v>
      </c>
      <c r="C441" t="s">
        <v>220</v>
      </c>
      <c r="D441">
        <v>7</v>
      </c>
    </row>
    <row r="442" spans="1:4">
      <c r="A442" t="s">
        <v>219</v>
      </c>
      <c r="B442" t="s">
        <v>203</v>
      </c>
      <c r="C442" t="s">
        <v>220</v>
      </c>
      <c r="D442">
        <v>10</v>
      </c>
    </row>
    <row r="443" spans="1:4">
      <c r="A443" t="s">
        <v>217</v>
      </c>
      <c r="B443" t="s">
        <v>5</v>
      </c>
      <c r="C443" t="s">
        <v>218</v>
      </c>
      <c r="D443">
        <v>2.5</v>
      </c>
    </row>
    <row r="444" spans="1:4">
      <c r="A444" t="s">
        <v>219</v>
      </c>
      <c r="B444" t="s">
        <v>3</v>
      </c>
      <c r="C444" t="s">
        <v>220</v>
      </c>
      <c r="D444">
        <v>10</v>
      </c>
    </row>
    <row r="445" spans="1:4">
      <c r="A445" t="s">
        <v>219</v>
      </c>
      <c r="B445" t="s">
        <v>200</v>
      </c>
      <c r="C445" t="s">
        <v>218</v>
      </c>
      <c r="D445">
        <v>10</v>
      </c>
    </row>
    <row r="446" spans="1:4">
      <c r="A446" t="s">
        <v>219</v>
      </c>
      <c r="B446" t="s">
        <v>202</v>
      </c>
      <c r="C446" t="s">
        <v>220</v>
      </c>
      <c r="D446">
        <v>10</v>
      </c>
    </row>
    <row r="447" spans="1:4">
      <c r="A447" t="s">
        <v>250</v>
      </c>
      <c r="B447" t="s">
        <v>6</v>
      </c>
      <c r="C447" t="s">
        <v>220</v>
      </c>
      <c r="D447">
        <v>2.5</v>
      </c>
    </row>
    <row r="448" spans="1:4">
      <c r="A448" t="s">
        <v>223</v>
      </c>
      <c r="B448" t="s">
        <v>5</v>
      </c>
      <c r="C448" t="s">
        <v>220</v>
      </c>
      <c r="D448">
        <v>12</v>
      </c>
    </row>
    <row r="449" spans="1:4">
      <c r="A449" t="s">
        <v>245</v>
      </c>
      <c r="B449" t="s">
        <v>200</v>
      </c>
      <c r="C449" t="s">
        <v>218</v>
      </c>
      <c r="D449">
        <v>10</v>
      </c>
    </row>
    <row r="450" spans="1:4">
      <c r="A450" t="s">
        <v>249</v>
      </c>
      <c r="B450" t="s">
        <v>203</v>
      </c>
      <c r="C450" t="s">
        <v>218</v>
      </c>
      <c r="D450">
        <v>2.5</v>
      </c>
    </row>
    <row r="451" spans="1:4">
      <c r="A451" t="s">
        <v>240</v>
      </c>
      <c r="B451" t="s">
        <v>198</v>
      </c>
      <c r="C451" t="s">
        <v>218</v>
      </c>
      <c r="D451">
        <v>3</v>
      </c>
    </row>
    <row r="452" spans="1:4">
      <c r="A452" t="s">
        <v>248</v>
      </c>
      <c r="B452" t="s">
        <v>203</v>
      </c>
      <c r="C452" t="s">
        <v>220</v>
      </c>
      <c r="D452">
        <v>10</v>
      </c>
    </row>
    <row r="453" spans="1:4">
      <c r="A453" t="s">
        <v>219</v>
      </c>
      <c r="B453" t="s">
        <v>6</v>
      </c>
      <c r="C453" t="s">
        <v>218</v>
      </c>
      <c r="D453">
        <v>10</v>
      </c>
    </row>
    <row r="454" spans="1:4">
      <c r="A454" t="s">
        <v>219</v>
      </c>
      <c r="B454" t="s">
        <v>197</v>
      </c>
      <c r="C454" t="s">
        <v>220</v>
      </c>
      <c r="D454">
        <v>10</v>
      </c>
    </row>
    <row r="455" spans="1:4">
      <c r="A455" t="s">
        <v>249</v>
      </c>
      <c r="B455" t="s">
        <v>198</v>
      </c>
      <c r="C455" t="s">
        <v>218</v>
      </c>
      <c r="D455">
        <v>2.5</v>
      </c>
    </row>
    <row r="456" spans="1:4">
      <c r="A456" t="s">
        <v>219</v>
      </c>
      <c r="B456" t="s">
        <v>2</v>
      </c>
      <c r="C456" t="s">
        <v>220</v>
      </c>
      <c r="D456">
        <v>10</v>
      </c>
    </row>
    <row r="457" spans="1:4">
      <c r="A457" t="s">
        <v>219</v>
      </c>
      <c r="B457" t="s">
        <v>201</v>
      </c>
      <c r="C457" t="s">
        <v>220</v>
      </c>
      <c r="D457">
        <v>10</v>
      </c>
    </row>
    <row r="458" spans="1:4">
      <c r="A458" t="s">
        <v>217</v>
      </c>
      <c r="B458" t="s">
        <v>201</v>
      </c>
      <c r="C458" t="s">
        <v>218</v>
      </c>
      <c r="D458">
        <v>2.5</v>
      </c>
    </row>
    <row r="459" spans="1:4">
      <c r="A459" t="s">
        <v>245</v>
      </c>
      <c r="B459" t="s">
        <v>198</v>
      </c>
      <c r="C459" t="s">
        <v>220</v>
      </c>
      <c r="D459">
        <v>10</v>
      </c>
    </row>
    <row r="460" spans="1:4">
      <c r="A460" t="s">
        <v>221</v>
      </c>
      <c r="B460" t="s">
        <v>198</v>
      </c>
      <c r="C460" t="s">
        <v>220</v>
      </c>
      <c r="D460">
        <v>10</v>
      </c>
    </row>
    <row r="461" spans="1:4">
      <c r="A461" t="s">
        <v>249</v>
      </c>
      <c r="B461" t="s">
        <v>203</v>
      </c>
      <c r="C461" t="s">
        <v>218</v>
      </c>
      <c r="D461">
        <v>2.5</v>
      </c>
    </row>
    <row r="462" spans="1:4">
      <c r="A462" t="s">
        <v>249</v>
      </c>
      <c r="B462" t="s">
        <v>202</v>
      </c>
      <c r="C462" t="s">
        <v>218</v>
      </c>
      <c r="D462">
        <v>2.5</v>
      </c>
    </row>
    <row r="463" spans="1:4">
      <c r="A463" t="s">
        <v>219</v>
      </c>
      <c r="B463" t="s">
        <v>203</v>
      </c>
      <c r="C463" t="s">
        <v>218</v>
      </c>
      <c r="D463">
        <v>10</v>
      </c>
    </row>
    <row r="464" spans="1:4">
      <c r="A464" t="s">
        <v>221</v>
      </c>
      <c r="B464" t="s">
        <v>203</v>
      </c>
      <c r="C464" t="s">
        <v>218</v>
      </c>
      <c r="D464">
        <v>10</v>
      </c>
    </row>
    <row r="465" spans="1:4">
      <c r="A465" t="s">
        <v>221</v>
      </c>
      <c r="B465" t="s">
        <v>4</v>
      </c>
      <c r="C465" t="s">
        <v>218</v>
      </c>
      <c r="D465">
        <v>10</v>
      </c>
    </row>
    <row r="466" spans="1:4">
      <c r="A466" t="s">
        <v>217</v>
      </c>
      <c r="B466" t="s">
        <v>4</v>
      </c>
      <c r="C466" t="s">
        <v>220</v>
      </c>
      <c r="D466">
        <v>2.5</v>
      </c>
    </row>
    <row r="467" spans="1:4">
      <c r="A467" t="s">
        <v>241</v>
      </c>
      <c r="B467" t="s">
        <v>201</v>
      </c>
      <c r="C467" t="s">
        <v>218</v>
      </c>
      <c r="D467">
        <v>10</v>
      </c>
    </row>
    <row r="468" spans="1:4">
      <c r="A468" t="s">
        <v>224</v>
      </c>
      <c r="B468" t="s">
        <v>201</v>
      </c>
      <c r="C468" t="s">
        <v>220</v>
      </c>
      <c r="D468">
        <v>7</v>
      </c>
    </row>
    <row r="469" spans="1:4">
      <c r="A469" t="s">
        <v>223</v>
      </c>
      <c r="B469" t="s">
        <v>197</v>
      </c>
      <c r="C469" t="s">
        <v>218</v>
      </c>
      <c r="D469">
        <v>12</v>
      </c>
    </row>
    <row r="470" spans="1:4">
      <c r="A470" t="s">
        <v>224</v>
      </c>
      <c r="B470" t="s">
        <v>202</v>
      </c>
      <c r="C470" t="s">
        <v>220</v>
      </c>
      <c r="D470">
        <v>7</v>
      </c>
    </row>
    <row r="471" spans="1:4">
      <c r="A471" t="s">
        <v>219</v>
      </c>
      <c r="B471" t="s">
        <v>2</v>
      </c>
      <c r="C471" t="s">
        <v>218</v>
      </c>
      <c r="D471">
        <v>10</v>
      </c>
    </row>
    <row r="472" spans="1:4">
      <c r="A472" t="s">
        <v>224</v>
      </c>
      <c r="B472" t="s">
        <v>197</v>
      </c>
      <c r="C472" t="s">
        <v>218</v>
      </c>
      <c r="D472">
        <v>7</v>
      </c>
    </row>
    <row r="473" spans="1:4">
      <c r="A473" t="s">
        <v>219</v>
      </c>
      <c r="B473" t="s">
        <v>3</v>
      </c>
      <c r="C473" t="s">
        <v>220</v>
      </c>
      <c r="D473">
        <v>10</v>
      </c>
    </row>
    <row r="474" spans="1:4">
      <c r="A474" t="s">
        <v>235</v>
      </c>
      <c r="B474" t="s">
        <v>6</v>
      </c>
      <c r="C474" t="s">
        <v>220</v>
      </c>
      <c r="D474">
        <v>7</v>
      </c>
    </row>
    <row r="475" spans="1:4">
      <c r="A475" t="s">
        <v>217</v>
      </c>
      <c r="B475" t="s">
        <v>203</v>
      </c>
      <c r="C475" t="s">
        <v>218</v>
      </c>
      <c r="D475">
        <v>2.5</v>
      </c>
    </row>
    <row r="476" spans="1:4">
      <c r="A476" t="s">
        <v>219</v>
      </c>
      <c r="B476" t="s">
        <v>202</v>
      </c>
      <c r="C476" t="s">
        <v>218</v>
      </c>
      <c r="D476">
        <v>10</v>
      </c>
    </row>
    <row r="477" spans="1:4">
      <c r="A477" t="s">
        <v>217</v>
      </c>
      <c r="B477" t="s">
        <v>198</v>
      </c>
      <c r="C477" t="s">
        <v>220</v>
      </c>
      <c r="D477">
        <v>2.5</v>
      </c>
    </row>
    <row r="478" spans="1:4">
      <c r="A478" t="s">
        <v>248</v>
      </c>
      <c r="B478" t="s">
        <v>5</v>
      </c>
      <c r="C478" t="s">
        <v>220</v>
      </c>
      <c r="D478">
        <v>10</v>
      </c>
    </row>
    <row r="479" spans="1:4">
      <c r="A479" t="s">
        <v>233</v>
      </c>
      <c r="B479" t="s">
        <v>6</v>
      </c>
      <c r="C479" t="s">
        <v>218</v>
      </c>
      <c r="D479">
        <v>7</v>
      </c>
    </row>
    <row r="480" spans="1:4">
      <c r="A480" t="s">
        <v>217</v>
      </c>
      <c r="B480" t="s">
        <v>197</v>
      </c>
      <c r="C480" t="s">
        <v>220</v>
      </c>
      <c r="D480">
        <v>2.5</v>
      </c>
    </row>
    <row r="481" spans="1:4">
      <c r="A481" t="s">
        <v>217</v>
      </c>
      <c r="B481" t="s">
        <v>6</v>
      </c>
      <c r="C481" t="s">
        <v>220</v>
      </c>
      <c r="D481">
        <v>2.5</v>
      </c>
    </row>
    <row r="482" spans="1:4">
      <c r="A482" t="s">
        <v>219</v>
      </c>
      <c r="B482" t="s">
        <v>202</v>
      </c>
      <c r="C482" t="s">
        <v>220</v>
      </c>
      <c r="D482">
        <v>10</v>
      </c>
    </row>
    <row r="483" spans="1:4">
      <c r="A483" t="s">
        <v>219</v>
      </c>
      <c r="B483" t="s">
        <v>5</v>
      </c>
      <c r="C483" t="s">
        <v>220</v>
      </c>
      <c r="D483">
        <v>10</v>
      </c>
    </row>
    <row r="484" spans="1:4">
      <c r="A484" t="s">
        <v>219</v>
      </c>
      <c r="B484" t="s">
        <v>197</v>
      </c>
      <c r="C484" t="s">
        <v>220</v>
      </c>
      <c r="D484">
        <v>10</v>
      </c>
    </row>
    <row r="485" spans="1:4">
      <c r="A485" t="s">
        <v>219</v>
      </c>
      <c r="B485" t="s">
        <v>3</v>
      </c>
      <c r="C485" t="s">
        <v>218</v>
      </c>
      <c r="D485">
        <v>10</v>
      </c>
    </row>
    <row r="486" spans="1:4">
      <c r="A486" t="s">
        <v>234</v>
      </c>
      <c r="B486" t="s">
        <v>200</v>
      </c>
      <c r="C486" t="s">
        <v>220</v>
      </c>
      <c r="D486">
        <v>2.5</v>
      </c>
    </row>
    <row r="487" spans="1:4">
      <c r="A487" t="s">
        <v>255</v>
      </c>
      <c r="B487" t="s">
        <v>200</v>
      </c>
      <c r="C487" t="s">
        <v>218</v>
      </c>
      <c r="D487">
        <v>2.5</v>
      </c>
    </row>
    <row r="488" spans="1:4">
      <c r="A488" t="s">
        <v>219</v>
      </c>
      <c r="B488" t="s">
        <v>202</v>
      </c>
      <c r="C488" t="s">
        <v>220</v>
      </c>
      <c r="D488">
        <v>10</v>
      </c>
    </row>
    <row r="489" spans="1:4">
      <c r="A489" t="s">
        <v>249</v>
      </c>
      <c r="B489" t="s">
        <v>197</v>
      </c>
      <c r="C489" t="s">
        <v>220</v>
      </c>
      <c r="D489">
        <v>2.5</v>
      </c>
    </row>
    <row r="490" spans="1:4">
      <c r="A490" t="s">
        <v>235</v>
      </c>
      <c r="B490" t="s">
        <v>197</v>
      </c>
      <c r="C490" t="s">
        <v>218</v>
      </c>
      <c r="D490">
        <v>7</v>
      </c>
    </row>
    <row r="491" spans="1:4">
      <c r="A491" t="s">
        <v>219</v>
      </c>
      <c r="B491" t="s">
        <v>197</v>
      </c>
      <c r="C491" t="s">
        <v>220</v>
      </c>
      <c r="D491">
        <v>10</v>
      </c>
    </row>
    <row r="492" spans="1:4">
      <c r="A492" t="s">
        <v>248</v>
      </c>
      <c r="B492" t="s">
        <v>198</v>
      </c>
      <c r="C492" t="s">
        <v>218</v>
      </c>
      <c r="D492">
        <v>10</v>
      </c>
    </row>
    <row r="493" spans="1:4">
      <c r="A493" t="s">
        <v>219</v>
      </c>
      <c r="B493" t="s">
        <v>202</v>
      </c>
      <c r="C493" t="s">
        <v>220</v>
      </c>
      <c r="D493">
        <v>10</v>
      </c>
    </row>
    <row r="494" spans="1:4">
      <c r="A494" t="s">
        <v>235</v>
      </c>
      <c r="B494" t="s">
        <v>5</v>
      </c>
      <c r="C494" t="s">
        <v>218</v>
      </c>
      <c r="D494">
        <v>7</v>
      </c>
    </row>
    <row r="495" spans="1:4">
      <c r="A495" t="s">
        <v>221</v>
      </c>
      <c r="B495" t="s">
        <v>202</v>
      </c>
      <c r="C495" t="s">
        <v>220</v>
      </c>
      <c r="D495">
        <v>10</v>
      </c>
    </row>
    <row r="496" spans="1:4">
      <c r="A496" t="s">
        <v>219</v>
      </c>
      <c r="B496" t="s">
        <v>3</v>
      </c>
      <c r="C496" t="s">
        <v>220</v>
      </c>
      <c r="D496">
        <v>10</v>
      </c>
    </row>
    <row r="497" spans="1:4">
      <c r="A497" t="s">
        <v>219</v>
      </c>
      <c r="B497" t="s">
        <v>200</v>
      </c>
      <c r="C497" t="s">
        <v>218</v>
      </c>
      <c r="D497">
        <v>10</v>
      </c>
    </row>
    <row r="498" spans="1:4">
      <c r="A498" t="s">
        <v>217</v>
      </c>
      <c r="B498" t="s">
        <v>2</v>
      </c>
      <c r="C498" t="s">
        <v>218</v>
      </c>
      <c r="D498">
        <v>2.5</v>
      </c>
    </row>
    <row r="499" spans="1:4">
      <c r="A499" t="s">
        <v>229</v>
      </c>
      <c r="B499" t="s">
        <v>5</v>
      </c>
      <c r="C499" t="s">
        <v>220</v>
      </c>
      <c r="D499">
        <v>7</v>
      </c>
    </row>
    <row r="500" spans="1:4">
      <c r="A500" t="s">
        <v>238</v>
      </c>
      <c r="B500" t="s">
        <v>203</v>
      </c>
      <c r="C500" t="s">
        <v>220</v>
      </c>
      <c r="D500">
        <v>7</v>
      </c>
    </row>
    <row r="501" spans="1:4">
      <c r="A501" t="s">
        <v>249</v>
      </c>
      <c r="B501" t="s">
        <v>200</v>
      </c>
      <c r="C501" t="s">
        <v>218</v>
      </c>
      <c r="D501">
        <v>2.5</v>
      </c>
    </row>
    <row r="502" spans="1:4">
      <c r="A502" t="s">
        <v>252</v>
      </c>
      <c r="B502" t="s">
        <v>4</v>
      </c>
      <c r="C502" t="s">
        <v>218</v>
      </c>
      <c r="D502">
        <v>2.5</v>
      </c>
    </row>
    <row r="503" spans="1:4">
      <c r="A503" t="s">
        <v>219</v>
      </c>
      <c r="B503" t="s">
        <v>203</v>
      </c>
      <c r="C503" t="s">
        <v>220</v>
      </c>
      <c r="D503">
        <v>10</v>
      </c>
    </row>
    <row r="504" spans="1:4">
      <c r="A504" t="s">
        <v>248</v>
      </c>
      <c r="B504" t="s">
        <v>199</v>
      </c>
      <c r="C504" t="s">
        <v>218</v>
      </c>
      <c r="D504">
        <v>10</v>
      </c>
    </row>
    <row r="505" spans="1:4">
      <c r="A505" t="s">
        <v>217</v>
      </c>
      <c r="B505" t="s">
        <v>202</v>
      </c>
      <c r="C505" t="s">
        <v>220</v>
      </c>
      <c r="D505">
        <v>2.5</v>
      </c>
    </row>
    <row r="506" spans="1:4">
      <c r="A506" t="s">
        <v>249</v>
      </c>
      <c r="B506" t="s">
        <v>202</v>
      </c>
      <c r="C506" t="s">
        <v>220</v>
      </c>
      <c r="D506">
        <v>2.5</v>
      </c>
    </row>
    <row r="507" spans="1:4">
      <c r="A507" t="s">
        <v>219</v>
      </c>
      <c r="B507" t="s">
        <v>6</v>
      </c>
      <c r="C507" t="s">
        <v>218</v>
      </c>
      <c r="D507">
        <v>10</v>
      </c>
    </row>
    <row r="508" spans="1:4">
      <c r="A508" t="s">
        <v>249</v>
      </c>
      <c r="B508" t="s">
        <v>203</v>
      </c>
      <c r="C508" t="s">
        <v>218</v>
      </c>
      <c r="D508">
        <v>2.5</v>
      </c>
    </row>
    <row r="509" spans="1:4">
      <c r="A509" t="s">
        <v>249</v>
      </c>
      <c r="B509" t="s">
        <v>198</v>
      </c>
      <c r="C509" t="s">
        <v>218</v>
      </c>
      <c r="D509">
        <v>2.5</v>
      </c>
    </row>
    <row r="510" spans="1:4">
      <c r="A510" t="s">
        <v>217</v>
      </c>
      <c r="B510" t="s">
        <v>200</v>
      </c>
      <c r="C510" t="s">
        <v>218</v>
      </c>
      <c r="D510">
        <v>2.5</v>
      </c>
    </row>
    <row r="511" spans="1:4">
      <c r="A511" t="s">
        <v>219</v>
      </c>
      <c r="B511" t="s">
        <v>203</v>
      </c>
      <c r="C511" t="s">
        <v>218</v>
      </c>
      <c r="D511">
        <v>10</v>
      </c>
    </row>
    <row r="512" spans="1:4">
      <c r="A512" t="s">
        <v>217</v>
      </c>
      <c r="B512" t="s">
        <v>202</v>
      </c>
      <c r="C512" t="s">
        <v>218</v>
      </c>
      <c r="D512">
        <v>2.5</v>
      </c>
    </row>
    <row r="513" spans="1:4">
      <c r="A513" t="s">
        <v>239</v>
      </c>
      <c r="B513" t="s">
        <v>5</v>
      </c>
      <c r="C513" t="s">
        <v>218</v>
      </c>
      <c r="D513">
        <v>10</v>
      </c>
    </row>
    <row r="514" spans="1:4">
      <c r="A514" t="s">
        <v>219</v>
      </c>
      <c r="B514" t="s">
        <v>197</v>
      </c>
      <c r="C514" t="s">
        <v>220</v>
      </c>
      <c r="D514">
        <v>10</v>
      </c>
    </row>
    <row r="515" spans="1:4">
      <c r="A515" t="s">
        <v>253</v>
      </c>
      <c r="B515" t="s">
        <v>5</v>
      </c>
      <c r="C515" t="s">
        <v>220</v>
      </c>
      <c r="D515">
        <v>2.5</v>
      </c>
    </row>
    <row r="516" spans="1:4">
      <c r="A516" t="s">
        <v>221</v>
      </c>
      <c r="B516" t="s">
        <v>203</v>
      </c>
      <c r="C516" t="s">
        <v>218</v>
      </c>
      <c r="D516">
        <v>10</v>
      </c>
    </row>
    <row r="517" spans="1:4">
      <c r="A517" t="s">
        <v>219</v>
      </c>
      <c r="B517" t="s">
        <v>2</v>
      </c>
      <c r="C517" t="s">
        <v>218</v>
      </c>
      <c r="D517">
        <v>10</v>
      </c>
    </row>
    <row r="518" spans="1:4">
      <c r="A518" t="s">
        <v>230</v>
      </c>
      <c r="B518" t="s">
        <v>200</v>
      </c>
      <c r="C518" t="s">
        <v>220</v>
      </c>
      <c r="D518">
        <v>8</v>
      </c>
    </row>
    <row r="519" spans="1:4">
      <c r="A519" t="s">
        <v>219</v>
      </c>
      <c r="B519" t="s">
        <v>2</v>
      </c>
      <c r="C519" t="s">
        <v>220</v>
      </c>
      <c r="D519">
        <v>10</v>
      </c>
    </row>
    <row r="520" spans="1:4">
      <c r="A520" t="s">
        <v>240</v>
      </c>
      <c r="B520" t="s">
        <v>202</v>
      </c>
      <c r="C520" t="s">
        <v>220</v>
      </c>
      <c r="D520">
        <v>3</v>
      </c>
    </row>
    <row r="521" spans="1:4">
      <c r="A521" t="s">
        <v>219</v>
      </c>
      <c r="B521" t="s">
        <v>6</v>
      </c>
      <c r="C521" t="s">
        <v>218</v>
      </c>
      <c r="D521">
        <v>10</v>
      </c>
    </row>
    <row r="522" spans="1:4">
      <c r="A522" t="s">
        <v>219</v>
      </c>
      <c r="B522" t="s">
        <v>6</v>
      </c>
      <c r="C522" t="s">
        <v>218</v>
      </c>
      <c r="D522">
        <v>10</v>
      </c>
    </row>
    <row r="523" spans="1:4">
      <c r="A523" t="s">
        <v>219</v>
      </c>
      <c r="B523" t="s">
        <v>202</v>
      </c>
      <c r="C523" t="s">
        <v>220</v>
      </c>
      <c r="D523">
        <v>10</v>
      </c>
    </row>
    <row r="524" spans="1:4">
      <c r="A524" t="s">
        <v>219</v>
      </c>
      <c r="B524" t="s">
        <v>4</v>
      </c>
      <c r="C524" t="s">
        <v>220</v>
      </c>
      <c r="D524">
        <v>10</v>
      </c>
    </row>
    <row r="525" spans="1:4">
      <c r="A525" t="s">
        <v>219</v>
      </c>
      <c r="B525" t="s">
        <v>202</v>
      </c>
      <c r="C525" t="s">
        <v>220</v>
      </c>
      <c r="D525">
        <v>10</v>
      </c>
    </row>
    <row r="526" spans="1:4">
      <c r="A526" t="s">
        <v>244</v>
      </c>
      <c r="B526" t="s">
        <v>198</v>
      </c>
      <c r="C526" t="s">
        <v>218</v>
      </c>
      <c r="D526">
        <v>10</v>
      </c>
    </row>
    <row r="527" spans="1:4">
      <c r="A527" t="s">
        <v>219</v>
      </c>
      <c r="B527" t="s">
        <v>203</v>
      </c>
      <c r="C527" t="s">
        <v>220</v>
      </c>
      <c r="D527">
        <v>10</v>
      </c>
    </row>
    <row r="528" spans="1:4">
      <c r="A528" t="s">
        <v>221</v>
      </c>
      <c r="B528" t="s">
        <v>197</v>
      </c>
      <c r="C528" t="s">
        <v>220</v>
      </c>
      <c r="D528">
        <v>10</v>
      </c>
    </row>
    <row r="529" spans="1:4">
      <c r="A529" t="s">
        <v>219</v>
      </c>
      <c r="B529" t="s">
        <v>197</v>
      </c>
      <c r="C529" t="s">
        <v>220</v>
      </c>
      <c r="D529">
        <v>10</v>
      </c>
    </row>
    <row r="530" spans="1:4">
      <c r="A530" t="s">
        <v>219</v>
      </c>
      <c r="B530" t="s">
        <v>2</v>
      </c>
      <c r="C530" t="s">
        <v>220</v>
      </c>
      <c r="D530">
        <v>10</v>
      </c>
    </row>
    <row r="531" spans="1:4">
      <c r="A531" t="s">
        <v>249</v>
      </c>
      <c r="B531" t="s">
        <v>201</v>
      </c>
      <c r="C531" t="s">
        <v>220</v>
      </c>
      <c r="D531">
        <v>2.5</v>
      </c>
    </row>
    <row r="532" spans="1:4">
      <c r="A532" t="s">
        <v>219</v>
      </c>
      <c r="B532" t="s">
        <v>3</v>
      </c>
      <c r="C532" t="s">
        <v>220</v>
      </c>
      <c r="D532">
        <v>10</v>
      </c>
    </row>
    <row r="533" spans="1:4">
      <c r="A533" t="s">
        <v>237</v>
      </c>
      <c r="B533" t="s">
        <v>198</v>
      </c>
      <c r="C533" t="s">
        <v>220</v>
      </c>
      <c r="D533">
        <v>7</v>
      </c>
    </row>
    <row r="534" spans="1:4">
      <c r="A534" t="s">
        <v>219</v>
      </c>
      <c r="B534" t="s">
        <v>197</v>
      </c>
      <c r="C534" t="s">
        <v>218</v>
      </c>
      <c r="D534">
        <v>10</v>
      </c>
    </row>
    <row r="535" spans="1:4">
      <c r="A535" t="s">
        <v>219</v>
      </c>
      <c r="B535" t="s">
        <v>198</v>
      </c>
      <c r="C535" t="s">
        <v>218</v>
      </c>
      <c r="D535">
        <v>10</v>
      </c>
    </row>
    <row r="536" spans="1:4">
      <c r="A536" t="s">
        <v>219</v>
      </c>
      <c r="B536" t="s">
        <v>203</v>
      </c>
      <c r="C536" t="s">
        <v>220</v>
      </c>
      <c r="D536">
        <v>10</v>
      </c>
    </row>
    <row r="537" spans="1:4">
      <c r="A537" t="s">
        <v>219</v>
      </c>
      <c r="B537" t="s">
        <v>3</v>
      </c>
      <c r="C537" t="s">
        <v>218</v>
      </c>
      <c r="D537">
        <v>10</v>
      </c>
    </row>
    <row r="538" spans="1:4">
      <c r="A538" t="s">
        <v>249</v>
      </c>
      <c r="B538" t="s">
        <v>5</v>
      </c>
      <c r="C538" t="s">
        <v>220</v>
      </c>
      <c r="D538">
        <v>2.5</v>
      </c>
    </row>
    <row r="539" spans="1:4">
      <c r="A539" t="s">
        <v>240</v>
      </c>
      <c r="B539" t="s">
        <v>6</v>
      </c>
      <c r="C539" t="s">
        <v>218</v>
      </c>
      <c r="D539">
        <v>3</v>
      </c>
    </row>
    <row r="540" spans="1:4">
      <c r="A540" t="s">
        <v>219</v>
      </c>
      <c r="B540" t="s">
        <v>2</v>
      </c>
      <c r="C540" t="s">
        <v>220</v>
      </c>
      <c r="D540">
        <v>10</v>
      </c>
    </row>
    <row r="541" spans="1:4">
      <c r="A541" t="s">
        <v>249</v>
      </c>
      <c r="B541" t="s">
        <v>2</v>
      </c>
      <c r="C541" t="s">
        <v>218</v>
      </c>
      <c r="D541">
        <v>2.5</v>
      </c>
    </row>
    <row r="542" spans="1:4">
      <c r="A542" t="s">
        <v>246</v>
      </c>
      <c r="B542" t="s">
        <v>202</v>
      </c>
      <c r="C542" t="s">
        <v>220</v>
      </c>
      <c r="D542">
        <v>10</v>
      </c>
    </row>
    <row r="543" spans="1:4">
      <c r="A543" t="s">
        <v>223</v>
      </c>
      <c r="B543" t="s">
        <v>3</v>
      </c>
      <c r="C543" t="s">
        <v>220</v>
      </c>
      <c r="D543">
        <v>12</v>
      </c>
    </row>
    <row r="544" spans="1:4">
      <c r="A544" t="s">
        <v>255</v>
      </c>
      <c r="B544" t="s">
        <v>201</v>
      </c>
      <c r="C544" t="s">
        <v>220</v>
      </c>
      <c r="D544">
        <v>2.5</v>
      </c>
    </row>
    <row r="545" spans="1:4">
      <c r="A545" t="s">
        <v>217</v>
      </c>
      <c r="B545" t="s">
        <v>200</v>
      </c>
      <c r="C545" t="s">
        <v>220</v>
      </c>
      <c r="D545">
        <v>2.5</v>
      </c>
    </row>
    <row r="546" spans="1:4">
      <c r="A546" t="s">
        <v>249</v>
      </c>
      <c r="B546" t="s">
        <v>201</v>
      </c>
      <c r="C546" t="s">
        <v>218</v>
      </c>
      <c r="D546">
        <v>2.5</v>
      </c>
    </row>
    <row r="547" spans="1:4">
      <c r="A547" t="s">
        <v>221</v>
      </c>
      <c r="B547" t="s">
        <v>197</v>
      </c>
      <c r="C547" t="s">
        <v>220</v>
      </c>
      <c r="D547">
        <v>10</v>
      </c>
    </row>
    <row r="548" spans="1:4">
      <c r="A548" t="s">
        <v>229</v>
      </c>
      <c r="B548" t="s">
        <v>201</v>
      </c>
      <c r="C548" t="s">
        <v>220</v>
      </c>
      <c r="D548">
        <v>7</v>
      </c>
    </row>
    <row r="549" spans="1:4">
      <c r="A549" t="s">
        <v>219</v>
      </c>
      <c r="B549" t="s">
        <v>5</v>
      </c>
      <c r="C549" t="s">
        <v>220</v>
      </c>
      <c r="D549">
        <v>10</v>
      </c>
    </row>
    <row r="550" spans="1:4">
      <c r="A550" t="s">
        <v>219</v>
      </c>
      <c r="B550" t="s">
        <v>197</v>
      </c>
      <c r="C550" t="s">
        <v>220</v>
      </c>
      <c r="D550">
        <v>10</v>
      </c>
    </row>
    <row r="551" spans="1:4">
      <c r="A551" t="s">
        <v>223</v>
      </c>
      <c r="B551" t="s">
        <v>2</v>
      </c>
      <c r="C551" t="s">
        <v>218</v>
      </c>
      <c r="D551">
        <v>12</v>
      </c>
    </row>
    <row r="552" spans="1:4">
      <c r="A552" t="s">
        <v>219</v>
      </c>
      <c r="B552" t="s">
        <v>203</v>
      </c>
      <c r="C552" t="s">
        <v>218</v>
      </c>
      <c r="D552">
        <v>10</v>
      </c>
    </row>
    <row r="553" spans="1:4">
      <c r="A553" t="s">
        <v>219</v>
      </c>
      <c r="B553" t="s">
        <v>199</v>
      </c>
      <c r="C553" t="s">
        <v>218</v>
      </c>
      <c r="D553">
        <v>10</v>
      </c>
    </row>
    <row r="554" spans="1:4">
      <c r="A554" t="s">
        <v>219</v>
      </c>
      <c r="B554" t="s">
        <v>199</v>
      </c>
      <c r="C554" t="s">
        <v>220</v>
      </c>
      <c r="D554">
        <v>10</v>
      </c>
    </row>
    <row r="555" spans="1:4">
      <c r="A555" t="s">
        <v>240</v>
      </c>
      <c r="B555" t="s">
        <v>202</v>
      </c>
      <c r="C555" t="s">
        <v>218</v>
      </c>
      <c r="D555">
        <v>3</v>
      </c>
    </row>
    <row r="556" spans="1:4">
      <c r="A556" t="s">
        <v>217</v>
      </c>
      <c r="B556" t="s">
        <v>198</v>
      </c>
      <c r="C556" t="s">
        <v>218</v>
      </c>
      <c r="D556">
        <v>2.5</v>
      </c>
    </row>
    <row r="557" spans="1:4">
      <c r="A557" t="s">
        <v>217</v>
      </c>
      <c r="B557" t="s">
        <v>3</v>
      </c>
      <c r="C557" t="s">
        <v>218</v>
      </c>
      <c r="D557">
        <v>2.5</v>
      </c>
    </row>
    <row r="558" spans="1:4">
      <c r="A558" t="s">
        <v>252</v>
      </c>
      <c r="B558" t="s">
        <v>197</v>
      </c>
      <c r="C558" t="s">
        <v>218</v>
      </c>
      <c r="D558">
        <v>2.5</v>
      </c>
    </row>
    <row r="559" spans="1:4">
      <c r="A559" t="s">
        <v>219</v>
      </c>
      <c r="B559" t="s">
        <v>202</v>
      </c>
      <c r="C559" t="s">
        <v>220</v>
      </c>
      <c r="D559">
        <v>10</v>
      </c>
    </row>
    <row r="560" spans="1:4">
      <c r="A560" t="s">
        <v>239</v>
      </c>
      <c r="B560" t="s">
        <v>200</v>
      </c>
      <c r="C560" t="s">
        <v>218</v>
      </c>
      <c r="D560">
        <v>10</v>
      </c>
    </row>
    <row r="561" spans="1:4">
      <c r="A561" t="s">
        <v>217</v>
      </c>
      <c r="B561" t="s">
        <v>198</v>
      </c>
      <c r="C561" t="s">
        <v>220</v>
      </c>
      <c r="D561">
        <v>2.5</v>
      </c>
    </row>
    <row r="562" spans="1:4">
      <c r="A562" t="s">
        <v>248</v>
      </c>
      <c r="B562" t="s">
        <v>198</v>
      </c>
      <c r="C562" t="s">
        <v>218</v>
      </c>
      <c r="D562">
        <v>10</v>
      </c>
    </row>
    <row r="563" spans="1:4">
      <c r="A563" t="s">
        <v>223</v>
      </c>
      <c r="B563" t="s">
        <v>203</v>
      </c>
      <c r="C563" t="s">
        <v>218</v>
      </c>
      <c r="D563">
        <v>12</v>
      </c>
    </row>
    <row r="564" spans="1:4">
      <c r="A564" t="s">
        <v>217</v>
      </c>
      <c r="B564" t="s">
        <v>202</v>
      </c>
      <c r="C564" t="s">
        <v>218</v>
      </c>
      <c r="D564">
        <v>2.5</v>
      </c>
    </row>
    <row r="565" spans="1:4">
      <c r="A565" t="s">
        <v>219</v>
      </c>
      <c r="B565" t="s">
        <v>199</v>
      </c>
      <c r="C565" t="s">
        <v>218</v>
      </c>
      <c r="D565">
        <v>10</v>
      </c>
    </row>
    <row r="566" spans="1:4">
      <c r="A566" t="s">
        <v>233</v>
      </c>
      <c r="B566" t="s">
        <v>198</v>
      </c>
      <c r="C566" t="s">
        <v>220</v>
      </c>
      <c r="D566">
        <v>7</v>
      </c>
    </row>
    <row r="567" spans="1:4">
      <c r="A567" t="s">
        <v>219</v>
      </c>
      <c r="B567" t="s">
        <v>197</v>
      </c>
      <c r="C567" t="s">
        <v>218</v>
      </c>
      <c r="D567">
        <v>10</v>
      </c>
    </row>
    <row r="568" spans="1:4">
      <c r="A568" t="s">
        <v>229</v>
      </c>
      <c r="B568" t="s">
        <v>202</v>
      </c>
      <c r="C568" t="s">
        <v>218</v>
      </c>
      <c r="D568">
        <v>7</v>
      </c>
    </row>
    <row r="569" spans="1:4">
      <c r="A569" t="s">
        <v>249</v>
      </c>
      <c r="B569" t="s">
        <v>202</v>
      </c>
      <c r="C569" t="s">
        <v>218</v>
      </c>
      <c r="D569">
        <v>2.5</v>
      </c>
    </row>
    <row r="570" spans="1:4">
      <c r="A570" t="s">
        <v>232</v>
      </c>
      <c r="B570" t="s">
        <v>202</v>
      </c>
      <c r="C570" t="s">
        <v>218</v>
      </c>
      <c r="D570">
        <v>10</v>
      </c>
    </row>
    <row r="571" spans="1:4">
      <c r="A571" t="s">
        <v>249</v>
      </c>
      <c r="B571" t="s">
        <v>199</v>
      </c>
      <c r="C571" t="s">
        <v>218</v>
      </c>
      <c r="D571">
        <v>2.5</v>
      </c>
    </row>
    <row r="572" spans="1:4">
      <c r="A572" t="s">
        <v>223</v>
      </c>
      <c r="B572" t="s">
        <v>201</v>
      </c>
      <c r="C572" t="s">
        <v>218</v>
      </c>
      <c r="D572">
        <v>12</v>
      </c>
    </row>
    <row r="573" spans="1:4">
      <c r="A573" t="s">
        <v>249</v>
      </c>
      <c r="B573" t="s">
        <v>200</v>
      </c>
      <c r="C573" t="s">
        <v>218</v>
      </c>
      <c r="D573">
        <v>2.5</v>
      </c>
    </row>
    <row r="574" spans="1:4">
      <c r="A574" t="s">
        <v>224</v>
      </c>
      <c r="B574" t="s">
        <v>203</v>
      </c>
      <c r="C574" t="s">
        <v>218</v>
      </c>
      <c r="D574">
        <v>7</v>
      </c>
    </row>
    <row r="575" spans="1:4">
      <c r="A575" t="s">
        <v>219</v>
      </c>
      <c r="B575" t="s">
        <v>201</v>
      </c>
      <c r="C575" t="s">
        <v>220</v>
      </c>
      <c r="D575">
        <v>10</v>
      </c>
    </row>
    <row r="576" spans="1:4">
      <c r="A576" t="s">
        <v>219</v>
      </c>
      <c r="B576" t="s">
        <v>202</v>
      </c>
      <c r="C576" t="s">
        <v>218</v>
      </c>
      <c r="D576">
        <v>10</v>
      </c>
    </row>
    <row r="577" spans="1:4">
      <c r="A577" t="s">
        <v>219</v>
      </c>
      <c r="B577" t="s">
        <v>200</v>
      </c>
      <c r="C577" t="s">
        <v>218</v>
      </c>
      <c r="D577">
        <v>10</v>
      </c>
    </row>
    <row r="578" spans="1:4">
      <c r="A578" t="s">
        <v>240</v>
      </c>
      <c r="B578" t="s">
        <v>3</v>
      </c>
      <c r="C578" t="s">
        <v>218</v>
      </c>
      <c r="D578">
        <v>3</v>
      </c>
    </row>
    <row r="579" spans="1:4">
      <c r="A579" t="s">
        <v>248</v>
      </c>
      <c r="B579" t="s">
        <v>3</v>
      </c>
      <c r="C579" t="s">
        <v>220</v>
      </c>
      <c r="D579">
        <v>10</v>
      </c>
    </row>
    <row r="580" spans="1:4">
      <c r="A580" t="s">
        <v>237</v>
      </c>
      <c r="B580" t="s">
        <v>197</v>
      </c>
      <c r="C580" t="s">
        <v>218</v>
      </c>
      <c r="D580">
        <v>7</v>
      </c>
    </row>
    <row r="581" spans="1:4">
      <c r="A581" t="s">
        <v>221</v>
      </c>
      <c r="B581" t="s">
        <v>2</v>
      </c>
      <c r="C581" t="s">
        <v>220</v>
      </c>
      <c r="D581">
        <v>10</v>
      </c>
    </row>
    <row r="582" spans="1:4">
      <c r="A582" t="s">
        <v>217</v>
      </c>
      <c r="B582" t="s">
        <v>202</v>
      </c>
      <c r="C582" t="s">
        <v>220</v>
      </c>
      <c r="D582">
        <v>2.5</v>
      </c>
    </row>
    <row r="583" spans="1:4">
      <c r="A583" t="s">
        <v>223</v>
      </c>
      <c r="B583" t="s">
        <v>4</v>
      </c>
      <c r="C583" t="s">
        <v>220</v>
      </c>
      <c r="D583">
        <v>12</v>
      </c>
    </row>
    <row r="584" spans="1:4">
      <c r="A584" t="s">
        <v>219</v>
      </c>
      <c r="B584" t="s">
        <v>198</v>
      </c>
      <c r="C584" t="s">
        <v>220</v>
      </c>
      <c r="D584">
        <v>10</v>
      </c>
    </row>
    <row r="585" spans="1:4">
      <c r="A585" t="s">
        <v>250</v>
      </c>
      <c r="B585" t="s">
        <v>200</v>
      </c>
      <c r="C585" t="s">
        <v>218</v>
      </c>
      <c r="D585">
        <v>2.5</v>
      </c>
    </row>
    <row r="586" spans="1:4">
      <c r="A586" t="s">
        <v>219</v>
      </c>
      <c r="B586" t="s">
        <v>2</v>
      </c>
      <c r="C586" t="s">
        <v>220</v>
      </c>
      <c r="D586">
        <v>10</v>
      </c>
    </row>
    <row r="587" spans="1:4">
      <c r="A587" t="s">
        <v>250</v>
      </c>
      <c r="B587" t="s">
        <v>202</v>
      </c>
      <c r="C587" t="s">
        <v>220</v>
      </c>
      <c r="D587">
        <v>2.5</v>
      </c>
    </row>
    <row r="588" spans="1:4">
      <c r="A588" t="s">
        <v>248</v>
      </c>
      <c r="B588" t="s">
        <v>197</v>
      </c>
      <c r="C588" t="s">
        <v>218</v>
      </c>
      <c r="D588">
        <v>10</v>
      </c>
    </row>
    <row r="589" spans="1:4">
      <c r="A589" t="s">
        <v>235</v>
      </c>
      <c r="B589" t="s">
        <v>201</v>
      </c>
      <c r="C589" t="s">
        <v>220</v>
      </c>
      <c r="D589">
        <v>7</v>
      </c>
    </row>
    <row r="590" spans="1:4">
      <c r="A590" t="s">
        <v>219</v>
      </c>
      <c r="B590" t="s">
        <v>4</v>
      </c>
      <c r="C590" t="s">
        <v>220</v>
      </c>
      <c r="D590">
        <v>10</v>
      </c>
    </row>
    <row r="591" spans="1:4">
      <c r="A591" t="s">
        <v>219</v>
      </c>
      <c r="B591" t="s">
        <v>203</v>
      </c>
      <c r="C591" t="s">
        <v>220</v>
      </c>
      <c r="D591">
        <v>10</v>
      </c>
    </row>
    <row r="592" spans="1:4">
      <c r="A592" t="s">
        <v>221</v>
      </c>
      <c r="B592" t="s">
        <v>203</v>
      </c>
      <c r="C592" t="s">
        <v>220</v>
      </c>
      <c r="D592">
        <v>10</v>
      </c>
    </row>
    <row r="593" spans="1:4">
      <c r="A593" t="s">
        <v>219</v>
      </c>
      <c r="B593" t="s">
        <v>5</v>
      </c>
      <c r="C593" t="s">
        <v>218</v>
      </c>
      <c r="D593">
        <v>10</v>
      </c>
    </row>
    <row r="594" spans="1:4">
      <c r="A594" t="s">
        <v>219</v>
      </c>
      <c r="B594" t="s">
        <v>6</v>
      </c>
      <c r="C594" t="s">
        <v>218</v>
      </c>
      <c r="D594">
        <v>10</v>
      </c>
    </row>
    <row r="595" spans="1:4">
      <c r="A595" t="s">
        <v>219</v>
      </c>
      <c r="B595" t="s">
        <v>202</v>
      </c>
      <c r="C595" t="s">
        <v>218</v>
      </c>
      <c r="D595">
        <v>10</v>
      </c>
    </row>
    <row r="596" spans="1:4">
      <c r="A596" t="s">
        <v>254</v>
      </c>
      <c r="B596" t="s">
        <v>6</v>
      </c>
      <c r="C596" t="s">
        <v>218</v>
      </c>
      <c r="D596">
        <v>2.5</v>
      </c>
    </row>
    <row r="597" spans="1:4">
      <c r="A597" t="s">
        <v>244</v>
      </c>
      <c r="B597" t="s">
        <v>3</v>
      </c>
      <c r="C597" t="s">
        <v>220</v>
      </c>
      <c r="D597">
        <v>10</v>
      </c>
    </row>
    <row r="598" spans="1:4">
      <c r="A598" t="s">
        <v>219</v>
      </c>
      <c r="B598" t="s">
        <v>6</v>
      </c>
      <c r="C598" t="s">
        <v>218</v>
      </c>
      <c r="D598">
        <v>10</v>
      </c>
    </row>
    <row r="599" spans="1:4">
      <c r="A599" t="s">
        <v>249</v>
      </c>
      <c r="B599" t="s">
        <v>5</v>
      </c>
      <c r="C599" t="s">
        <v>218</v>
      </c>
      <c r="D599">
        <v>2.5</v>
      </c>
    </row>
    <row r="600" spans="1:4">
      <c r="A600" t="s">
        <v>217</v>
      </c>
      <c r="B600" t="s">
        <v>6</v>
      </c>
      <c r="C600" t="s">
        <v>218</v>
      </c>
      <c r="D600">
        <v>2.5</v>
      </c>
    </row>
    <row r="601" spans="1:4">
      <c r="A601" t="s">
        <v>237</v>
      </c>
      <c r="B601" t="s">
        <v>4</v>
      </c>
      <c r="C601" t="s">
        <v>220</v>
      </c>
      <c r="D601">
        <v>7</v>
      </c>
    </row>
    <row r="602" spans="1:4">
      <c r="A602" t="s">
        <v>219</v>
      </c>
      <c r="B602" t="s">
        <v>3</v>
      </c>
      <c r="C602" t="s">
        <v>218</v>
      </c>
      <c r="D602">
        <v>10</v>
      </c>
    </row>
    <row r="603" spans="1:4">
      <c r="A603" t="s">
        <v>232</v>
      </c>
      <c r="B603" t="s">
        <v>2</v>
      </c>
      <c r="C603" t="s">
        <v>220</v>
      </c>
      <c r="D603">
        <v>10</v>
      </c>
    </row>
    <row r="604" spans="1:4">
      <c r="A604" t="s">
        <v>219</v>
      </c>
      <c r="B604" t="s">
        <v>6</v>
      </c>
      <c r="C604" t="s">
        <v>220</v>
      </c>
      <c r="D604">
        <v>10</v>
      </c>
    </row>
    <row r="605" spans="1:4">
      <c r="A605" t="s">
        <v>250</v>
      </c>
      <c r="B605" t="s">
        <v>2</v>
      </c>
      <c r="C605" t="s">
        <v>220</v>
      </c>
      <c r="D605">
        <v>2.5</v>
      </c>
    </row>
    <row r="606" spans="1:4">
      <c r="A606" t="s">
        <v>219</v>
      </c>
      <c r="B606" t="s">
        <v>6</v>
      </c>
      <c r="C606" t="s">
        <v>220</v>
      </c>
      <c r="D606">
        <v>10</v>
      </c>
    </row>
    <row r="607" spans="1:4">
      <c r="A607" t="s">
        <v>219</v>
      </c>
      <c r="B607" t="s">
        <v>197</v>
      </c>
      <c r="C607" t="s">
        <v>218</v>
      </c>
      <c r="D607">
        <v>10</v>
      </c>
    </row>
    <row r="608" spans="1:4">
      <c r="A608" t="s">
        <v>217</v>
      </c>
      <c r="B608" t="s">
        <v>202</v>
      </c>
      <c r="C608" t="s">
        <v>220</v>
      </c>
      <c r="D608">
        <v>2.5</v>
      </c>
    </row>
    <row r="609" spans="1:4">
      <c r="A609" t="s">
        <v>251</v>
      </c>
      <c r="B609" t="s">
        <v>197</v>
      </c>
      <c r="C609" t="s">
        <v>220</v>
      </c>
      <c r="D609">
        <v>2.5</v>
      </c>
    </row>
    <row r="610" spans="1:4">
      <c r="A610" t="s">
        <v>254</v>
      </c>
      <c r="B610" t="s">
        <v>4</v>
      </c>
      <c r="C610" t="s">
        <v>218</v>
      </c>
      <c r="D610">
        <v>2.5</v>
      </c>
    </row>
    <row r="611" spans="1:4">
      <c r="A611" t="s">
        <v>241</v>
      </c>
      <c r="B611" t="s">
        <v>200</v>
      </c>
      <c r="C611" t="s">
        <v>218</v>
      </c>
      <c r="D611">
        <v>10</v>
      </c>
    </row>
    <row r="612" spans="1:4">
      <c r="A612" t="s">
        <v>219</v>
      </c>
      <c r="B612" t="s">
        <v>200</v>
      </c>
      <c r="C612" t="s">
        <v>220</v>
      </c>
      <c r="D612">
        <v>10</v>
      </c>
    </row>
    <row r="613" spans="1:4">
      <c r="A613" t="s">
        <v>219</v>
      </c>
      <c r="B613" t="s">
        <v>4</v>
      </c>
      <c r="C613" t="s">
        <v>220</v>
      </c>
      <c r="D613">
        <v>10</v>
      </c>
    </row>
    <row r="614" spans="1:4">
      <c r="A614" t="s">
        <v>219</v>
      </c>
      <c r="B614" t="s">
        <v>3</v>
      </c>
      <c r="C614" t="s">
        <v>218</v>
      </c>
      <c r="D614">
        <v>10</v>
      </c>
    </row>
    <row r="615" spans="1:4">
      <c r="A615" t="s">
        <v>217</v>
      </c>
      <c r="B615" t="s">
        <v>197</v>
      </c>
      <c r="C615" t="s">
        <v>220</v>
      </c>
      <c r="D615">
        <v>2.5</v>
      </c>
    </row>
    <row r="616" spans="1:4">
      <c r="A616" t="s">
        <v>217</v>
      </c>
      <c r="B616" t="s">
        <v>3</v>
      </c>
      <c r="C616" t="s">
        <v>218</v>
      </c>
      <c r="D616">
        <v>2.5</v>
      </c>
    </row>
    <row r="617" spans="1:4">
      <c r="A617" t="s">
        <v>219</v>
      </c>
      <c r="B617" t="s">
        <v>3</v>
      </c>
      <c r="C617" t="s">
        <v>218</v>
      </c>
      <c r="D617">
        <v>10</v>
      </c>
    </row>
    <row r="618" spans="1:4">
      <c r="A618" t="s">
        <v>221</v>
      </c>
      <c r="B618" t="s">
        <v>200</v>
      </c>
      <c r="C618" t="s">
        <v>220</v>
      </c>
      <c r="D618">
        <v>10</v>
      </c>
    </row>
    <row r="619" spans="1:4">
      <c r="A619" t="s">
        <v>217</v>
      </c>
      <c r="B619" t="s">
        <v>6</v>
      </c>
      <c r="C619" t="s">
        <v>218</v>
      </c>
      <c r="D619">
        <v>2.5</v>
      </c>
    </row>
    <row r="620" spans="1:4">
      <c r="A620" t="s">
        <v>219</v>
      </c>
      <c r="B620" t="s">
        <v>201</v>
      </c>
      <c r="C620" t="s">
        <v>220</v>
      </c>
      <c r="D620">
        <v>10</v>
      </c>
    </row>
    <row r="621" spans="1:4">
      <c r="A621" t="s">
        <v>237</v>
      </c>
      <c r="B621" t="s">
        <v>199</v>
      </c>
      <c r="C621" t="s">
        <v>220</v>
      </c>
      <c r="D621">
        <v>7</v>
      </c>
    </row>
    <row r="622" spans="1:4">
      <c r="A622" t="s">
        <v>217</v>
      </c>
      <c r="B622" t="s">
        <v>6</v>
      </c>
      <c r="C622" t="s">
        <v>220</v>
      </c>
      <c r="D622">
        <v>2.5</v>
      </c>
    </row>
    <row r="623" spans="1:4">
      <c r="A623" t="s">
        <v>217</v>
      </c>
      <c r="B623" t="s">
        <v>4</v>
      </c>
      <c r="C623" t="s">
        <v>218</v>
      </c>
      <c r="D623">
        <v>2.5</v>
      </c>
    </row>
    <row r="624" spans="1:4">
      <c r="A624" t="s">
        <v>219</v>
      </c>
      <c r="B624" t="s">
        <v>6</v>
      </c>
      <c r="C624" t="s">
        <v>218</v>
      </c>
      <c r="D624">
        <v>10</v>
      </c>
    </row>
    <row r="625" spans="1:4">
      <c r="A625" t="s">
        <v>231</v>
      </c>
      <c r="B625" t="s">
        <v>6</v>
      </c>
      <c r="C625" t="s">
        <v>220</v>
      </c>
      <c r="D625">
        <v>7</v>
      </c>
    </row>
    <row r="626" spans="1:4">
      <c r="A626" t="s">
        <v>221</v>
      </c>
      <c r="B626" t="s">
        <v>198</v>
      </c>
      <c r="C626" t="s">
        <v>220</v>
      </c>
      <c r="D626">
        <v>10</v>
      </c>
    </row>
    <row r="627" spans="1:4">
      <c r="A627" t="s">
        <v>229</v>
      </c>
      <c r="B627" t="s">
        <v>3</v>
      </c>
      <c r="C627" t="s">
        <v>218</v>
      </c>
      <c r="D627">
        <v>7</v>
      </c>
    </row>
    <row r="628" spans="1:4">
      <c r="A628" t="s">
        <v>219</v>
      </c>
      <c r="B628" t="s">
        <v>199</v>
      </c>
      <c r="C628" t="s">
        <v>218</v>
      </c>
      <c r="D628">
        <v>10</v>
      </c>
    </row>
    <row r="629" spans="1:4">
      <c r="A629" t="s">
        <v>219</v>
      </c>
      <c r="B629" t="s">
        <v>6</v>
      </c>
      <c r="C629" t="s">
        <v>218</v>
      </c>
      <c r="D629">
        <v>10</v>
      </c>
    </row>
    <row r="630" spans="1:4">
      <c r="A630" t="s">
        <v>241</v>
      </c>
      <c r="B630" t="s">
        <v>200</v>
      </c>
      <c r="C630" t="s">
        <v>218</v>
      </c>
      <c r="D630">
        <v>10</v>
      </c>
    </row>
    <row r="631" spans="1:4">
      <c r="A631" t="s">
        <v>219</v>
      </c>
      <c r="B631" t="s">
        <v>200</v>
      </c>
      <c r="C631" t="s">
        <v>218</v>
      </c>
      <c r="D631">
        <v>10</v>
      </c>
    </row>
    <row r="632" spans="1:4">
      <c r="A632" t="s">
        <v>248</v>
      </c>
      <c r="B632" t="s">
        <v>203</v>
      </c>
      <c r="C632" t="s">
        <v>218</v>
      </c>
      <c r="D632">
        <v>10</v>
      </c>
    </row>
    <row r="633" spans="1:4">
      <c r="A633" t="s">
        <v>219</v>
      </c>
      <c r="B633" t="s">
        <v>199</v>
      </c>
      <c r="C633" t="s">
        <v>218</v>
      </c>
      <c r="D633">
        <v>10</v>
      </c>
    </row>
    <row r="634" spans="1:4">
      <c r="A634" t="s">
        <v>219</v>
      </c>
      <c r="B634" t="s">
        <v>199</v>
      </c>
      <c r="C634" t="s">
        <v>220</v>
      </c>
      <c r="D634">
        <v>10</v>
      </c>
    </row>
    <row r="635" spans="1:4">
      <c r="A635" t="s">
        <v>223</v>
      </c>
      <c r="B635" t="s">
        <v>199</v>
      </c>
      <c r="C635" t="s">
        <v>220</v>
      </c>
      <c r="D635">
        <v>12</v>
      </c>
    </row>
    <row r="636" spans="1:4">
      <c r="A636" t="s">
        <v>219</v>
      </c>
      <c r="B636" t="s">
        <v>6</v>
      </c>
      <c r="C636" t="s">
        <v>218</v>
      </c>
      <c r="D636">
        <v>10</v>
      </c>
    </row>
    <row r="637" spans="1:4">
      <c r="A637" t="s">
        <v>249</v>
      </c>
      <c r="B637" t="s">
        <v>6</v>
      </c>
      <c r="C637" t="s">
        <v>218</v>
      </c>
      <c r="D637">
        <v>2.5</v>
      </c>
    </row>
    <row r="638" spans="1:4">
      <c r="A638" t="s">
        <v>219</v>
      </c>
      <c r="B638" t="s">
        <v>5</v>
      </c>
      <c r="C638" t="s">
        <v>218</v>
      </c>
      <c r="D638">
        <v>10</v>
      </c>
    </row>
    <row r="639" spans="1:4">
      <c r="A639" t="s">
        <v>217</v>
      </c>
      <c r="B639" t="s">
        <v>5</v>
      </c>
      <c r="C639" t="s">
        <v>220</v>
      </c>
      <c r="D639">
        <v>2.5</v>
      </c>
    </row>
    <row r="640" spans="1:4">
      <c r="A640" t="s">
        <v>219</v>
      </c>
      <c r="B640" t="s">
        <v>202</v>
      </c>
      <c r="C640" t="s">
        <v>218</v>
      </c>
      <c r="D640">
        <v>10</v>
      </c>
    </row>
    <row r="641" spans="1:4">
      <c r="A641" t="s">
        <v>221</v>
      </c>
      <c r="B641" t="s">
        <v>199</v>
      </c>
      <c r="C641" t="s">
        <v>220</v>
      </c>
      <c r="D641">
        <v>10</v>
      </c>
    </row>
    <row r="642" spans="1:4">
      <c r="A642" t="s">
        <v>224</v>
      </c>
      <c r="B642" t="s">
        <v>6</v>
      </c>
      <c r="C642" t="s">
        <v>220</v>
      </c>
      <c r="D642">
        <v>7</v>
      </c>
    </row>
    <row r="643" spans="1:4">
      <c r="A643" t="s">
        <v>219</v>
      </c>
      <c r="B643" t="s">
        <v>2</v>
      </c>
      <c r="C643" t="s">
        <v>218</v>
      </c>
      <c r="D643">
        <v>10</v>
      </c>
    </row>
    <row r="644" spans="1:4">
      <c r="A644" t="s">
        <v>217</v>
      </c>
      <c r="B644" t="s">
        <v>203</v>
      </c>
      <c r="C644" t="s">
        <v>218</v>
      </c>
      <c r="D644">
        <v>2.5</v>
      </c>
    </row>
    <row r="645" spans="1:4">
      <c r="A645" t="s">
        <v>234</v>
      </c>
      <c r="B645" t="s">
        <v>201</v>
      </c>
      <c r="C645" t="s">
        <v>220</v>
      </c>
      <c r="D645">
        <v>2.5</v>
      </c>
    </row>
    <row r="646" spans="1:4">
      <c r="A646" t="s">
        <v>217</v>
      </c>
      <c r="B646" t="s">
        <v>4</v>
      </c>
      <c r="C646" t="s">
        <v>218</v>
      </c>
      <c r="D646">
        <v>2.5</v>
      </c>
    </row>
    <row r="647" spans="1:4">
      <c r="A647" t="s">
        <v>249</v>
      </c>
      <c r="B647" t="s">
        <v>203</v>
      </c>
      <c r="C647" t="s">
        <v>218</v>
      </c>
      <c r="D647">
        <v>2.5</v>
      </c>
    </row>
    <row r="648" spans="1:4">
      <c r="A648" t="s">
        <v>249</v>
      </c>
      <c r="B648" t="s">
        <v>197</v>
      </c>
      <c r="C648" t="s">
        <v>220</v>
      </c>
      <c r="D648">
        <v>2.5</v>
      </c>
    </row>
    <row r="649" spans="1:4">
      <c r="A649" t="s">
        <v>232</v>
      </c>
      <c r="B649" t="s">
        <v>200</v>
      </c>
      <c r="C649" t="s">
        <v>218</v>
      </c>
      <c r="D649">
        <v>10</v>
      </c>
    </row>
    <row r="650" spans="1:4">
      <c r="A650" t="s">
        <v>249</v>
      </c>
      <c r="B650" t="s">
        <v>198</v>
      </c>
      <c r="C650" t="s">
        <v>220</v>
      </c>
      <c r="D650">
        <v>2.5</v>
      </c>
    </row>
    <row r="651" spans="1:4">
      <c r="A651" t="s">
        <v>219</v>
      </c>
      <c r="B651" t="s">
        <v>203</v>
      </c>
      <c r="C651" t="s">
        <v>220</v>
      </c>
      <c r="D651">
        <v>10</v>
      </c>
    </row>
    <row r="652" spans="1:4">
      <c r="A652" t="s">
        <v>240</v>
      </c>
      <c r="B652" t="s">
        <v>200</v>
      </c>
      <c r="C652" t="s">
        <v>220</v>
      </c>
      <c r="D652">
        <v>3</v>
      </c>
    </row>
    <row r="653" spans="1:4">
      <c r="A653" t="s">
        <v>221</v>
      </c>
      <c r="B653" t="s">
        <v>3</v>
      </c>
      <c r="C653" t="s">
        <v>220</v>
      </c>
      <c r="D653">
        <v>10</v>
      </c>
    </row>
    <row r="654" spans="1:4">
      <c r="A654" t="s">
        <v>219</v>
      </c>
      <c r="B654" t="s">
        <v>4</v>
      </c>
      <c r="C654" t="s">
        <v>218</v>
      </c>
      <c r="D654">
        <v>10</v>
      </c>
    </row>
    <row r="655" spans="1:4">
      <c r="A655" t="s">
        <v>219</v>
      </c>
      <c r="B655" t="s">
        <v>197</v>
      </c>
      <c r="C655" t="s">
        <v>220</v>
      </c>
      <c r="D655">
        <v>10</v>
      </c>
    </row>
    <row r="656" spans="1:4">
      <c r="A656" t="s">
        <v>219</v>
      </c>
      <c r="B656" t="s">
        <v>4</v>
      </c>
      <c r="C656" t="s">
        <v>218</v>
      </c>
      <c r="D656">
        <v>10</v>
      </c>
    </row>
    <row r="657" spans="1:4">
      <c r="A657" t="s">
        <v>248</v>
      </c>
      <c r="B657" t="s">
        <v>3</v>
      </c>
      <c r="C657" t="s">
        <v>218</v>
      </c>
      <c r="D657">
        <v>10</v>
      </c>
    </row>
    <row r="658" spans="1:4">
      <c r="A658" t="s">
        <v>217</v>
      </c>
      <c r="B658" t="s">
        <v>2</v>
      </c>
      <c r="C658" t="s">
        <v>220</v>
      </c>
      <c r="D658">
        <v>2.5</v>
      </c>
    </row>
    <row r="659" spans="1:4">
      <c r="A659" t="s">
        <v>219</v>
      </c>
      <c r="B659" t="s">
        <v>198</v>
      </c>
      <c r="C659" t="s">
        <v>218</v>
      </c>
      <c r="D659">
        <v>10</v>
      </c>
    </row>
    <row r="660" spans="1:4">
      <c r="A660" t="s">
        <v>219</v>
      </c>
      <c r="B660" t="s">
        <v>202</v>
      </c>
      <c r="C660" t="s">
        <v>220</v>
      </c>
      <c r="D660">
        <v>10</v>
      </c>
    </row>
    <row r="661" spans="1:4">
      <c r="A661" t="s">
        <v>221</v>
      </c>
      <c r="B661" t="s">
        <v>203</v>
      </c>
      <c r="C661" t="s">
        <v>218</v>
      </c>
      <c r="D661">
        <v>10</v>
      </c>
    </row>
    <row r="662" spans="1:4">
      <c r="A662" t="s">
        <v>219</v>
      </c>
      <c r="B662" t="s">
        <v>4</v>
      </c>
      <c r="C662" t="s">
        <v>220</v>
      </c>
      <c r="D662">
        <v>10</v>
      </c>
    </row>
    <row r="663" spans="1:4">
      <c r="A663" t="s">
        <v>219</v>
      </c>
      <c r="B663" t="s">
        <v>199</v>
      </c>
      <c r="C663" t="s">
        <v>220</v>
      </c>
      <c r="D663">
        <v>10</v>
      </c>
    </row>
    <row r="664" spans="1:4">
      <c r="A664" t="s">
        <v>219</v>
      </c>
      <c r="B664" t="s">
        <v>4</v>
      </c>
      <c r="C664" t="s">
        <v>218</v>
      </c>
      <c r="D664">
        <v>10</v>
      </c>
    </row>
    <row r="665" spans="1:4">
      <c r="A665" t="s">
        <v>217</v>
      </c>
      <c r="B665" t="s">
        <v>197</v>
      </c>
      <c r="C665" t="s">
        <v>218</v>
      </c>
      <c r="D665">
        <v>2.5</v>
      </c>
    </row>
    <row r="666" spans="1:4">
      <c r="A666" t="s">
        <v>249</v>
      </c>
      <c r="B666" t="s">
        <v>201</v>
      </c>
      <c r="C666" t="s">
        <v>218</v>
      </c>
      <c r="D666">
        <v>2.5</v>
      </c>
    </row>
    <row r="667" spans="1:4">
      <c r="A667" t="s">
        <v>237</v>
      </c>
      <c r="B667" t="s">
        <v>198</v>
      </c>
      <c r="C667" t="s">
        <v>220</v>
      </c>
      <c r="D667">
        <v>7</v>
      </c>
    </row>
    <row r="668" spans="1:4">
      <c r="A668" t="s">
        <v>252</v>
      </c>
      <c r="B668" t="s">
        <v>199</v>
      </c>
      <c r="C668" t="s">
        <v>218</v>
      </c>
      <c r="D668">
        <v>2.5</v>
      </c>
    </row>
    <row r="669" spans="1:4">
      <c r="A669" t="s">
        <v>217</v>
      </c>
      <c r="B669" t="s">
        <v>2</v>
      </c>
      <c r="C669" t="s">
        <v>220</v>
      </c>
      <c r="D669">
        <v>2.5</v>
      </c>
    </row>
    <row r="670" spans="1:4">
      <c r="A670" t="s">
        <v>249</v>
      </c>
      <c r="B670" t="s">
        <v>5</v>
      </c>
      <c r="C670" t="s">
        <v>220</v>
      </c>
      <c r="D670">
        <v>2.5</v>
      </c>
    </row>
    <row r="671" spans="1:4">
      <c r="A671" t="s">
        <v>219</v>
      </c>
      <c r="B671" t="s">
        <v>4</v>
      </c>
      <c r="C671" t="s">
        <v>220</v>
      </c>
      <c r="D671">
        <v>10</v>
      </c>
    </row>
    <row r="672" spans="1:4">
      <c r="A672" t="s">
        <v>219</v>
      </c>
      <c r="B672" t="s">
        <v>198</v>
      </c>
      <c r="C672" t="s">
        <v>218</v>
      </c>
      <c r="D672">
        <v>10</v>
      </c>
    </row>
    <row r="673" spans="1:4">
      <c r="A673" t="s">
        <v>217</v>
      </c>
      <c r="B673" t="s">
        <v>6</v>
      </c>
      <c r="C673" t="s">
        <v>218</v>
      </c>
      <c r="D673">
        <v>2.5</v>
      </c>
    </row>
    <row r="674" spans="1:4">
      <c r="A674" t="s">
        <v>217</v>
      </c>
      <c r="B674" t="s">
        <v>198</v>
      </c>
      <c r="C674" t="s">
        <v>220</v>
      </c>
      <c r="D674">
        <v>2.5</v>
      </c>
    </row>
    <row r="675" spans="1:4">
      <c r="A675" t="s">
        <v>224</v>
      </c>
      <c r="B675" t="s">
        <v>197</v>
      </c>
      <c r="C675" t="s">
        <v>220</v>
      </c>
      <c r="D675">
        <v>7</v>
      </c>
    </row>
    <row r="676" spans="1:4">
      <c r="A676" t="s">
        <v>219</v>
      </c>
      <c r="B676" t="s">
        <v>2</v>
      </c>
      <c r="C676" t="s">
        <v>220</v>
      </c>
      <c r="D676">
        <v>10</v>
      </c>
    </row>
    <row r="677" spans="1:4">
      <c r="A677" t="s">
        <v>221</v>
      </c>
      <c r="B677" t="s">
        <v>198</v>
      </c>
      <c r="C677" t="s">
        <v>218</v>
      </c>
      <c r="D677">
        <v>10</v>
      </c>
    </row>
    <row r="678" spans="1:4">
      <c r="A678" t="s">
        <v>219</v>
      </c>
      <c r="B678" t="s">
        <v>201</v>
      </c>
      <c r="C678" t="s">
        <v>220</v>
      </c>
      <c r="D678">
        <v>10</v>
      </c>
    </row>
    <row r="679" spans="1:4">
      <c r="A679" t="s">
        <v>219</v>
      </c>
      <c r="B679" t="s">
        <v>3</v>
      </c>
      <c r="C679" t="s">
        <v>218</v>
      </c>
      <c r="D679">
        <v>10</v>
      </c>
    </row>
    <row r="680" spans="1:4">
      <c r="A680" t="s">
        <v>219</v>
      </c>
      <c r="B680" t="s">
        <v>6</v>
      </c>
      <c r="C680" t="s">
        <v>218</v>
      </c>
      <c r="D680">
        <v>10</v>
      </c>
    </row>
    <row r="681" spans="1:4">
      <c r="A681" t="s">
        <v>217</v>
      </c>
      <c r="B681" t="s">
        <v>202</v>
      </c>
      <c r="C681" t="s">
        <v>220</v>
      </c>
      <c r="D681">
        <v>2.5</v>
      </c>
    </row>
    <row r="682" spans="1:4">
      <c r="A682" t="s">
        <v>224</v>
      </c>
      <c r="B682" t="s">
        <v>197</v>
      </c>
      <c r="C682" t="s">
        <v>220</v>
      </c>
      <c r="D682">
        <v>7</v>
      </c>
    </row>
    <row r="683" spans="1:4">
      <c r="A683" t="s">
        <v>219</v>
      </c>
      <c r="B683" t="s">
        <v>197</v>
      </c>
      <c r="C683" t="s">
        <v>218</v>
      </c>
      <c r="D683">
        <v>10</v>
      </c>
    </row>
    <row r="684" spans="1:4">
      <c r="A684" t="s">
        <v>249</v>
      </c>
      <c r="B684" t="s">
        <v>199</v>
      </c>
      <c r="C684" t="s">
        <v>220</v>
      </c>
      <c r="D684">
        <v>2.5</v>
      </c>
    </row>
    <row r="685" spans="1:4">
      <c r="A685" t="s">
        <v>221</v>
      </c>
      <c r="B685" t="s">
        <v>2</v>
      </c>
      <c r="C685" t="s">
        <v>220</v>
      </c>
      <c r="D685">
        <v>10</v>
      </c>
    </row>
    <row r="686" spans="1:4">
      <c r="A686" t="s">
        <v>217</v>
      </c>
      <c r="B686" t="s">
        <v>203</v>
      </c>
      <c r="C686" t="s">
        <v>218</v>
      </c>
      <c r="D686">
        <v>2.5</v>
      </c>
    </row>
    <row r="687" spans="1:4">
      <c r="A687" t="s">
        <v>249</v>
      </c>
      <c r="B687" t="s">
        <v>200</v>
      </c>
      <c r="C687" t="s">
        <v>218</v>
      </c>
      <c r="D687">
        <v>2.5</v>
      </c>
    </row>
    <row r="688" spans="1:4">
      <c r="A688" t="s">
        <v>217</v>
      </c>
      <c r="B688" t="s">
        <v>6</v>
      </c>
      <c r="C688" t="s">
        <v>220</v>
      </c>
      <c r="D688">
        <v>2.5</v>
      </c>
    </row>
    <row r="689" spans="1:4">
      <c r="A689" t="s">
        <v>223</v>
      </c>
      <c r="B689" t="s">
        <v>3</v>
      </c>
      <c r="C689" t="s">
        <v>218</v>
      </c>
      <c r="D689">
        <v>12</v>
      </c>
    </row>
    <row r="690" spans="1:4">
      <c r="A690" t="s">
        <v>219</v>
      </c>
      <c r="B690" t="s">
        <v>3</v>
      </c>
      <c r="C690" t="s">
        <v>218</v>
      </c>
      <c r="D690">
        <v>10</v>
      </c>
    </row>
    <row r="691" spans="1:4">
      <c r="A691" t="s">
        <v>219</v>
      </c>
      <c r="B691" t="s">
        <v>198</v>
      </c>
      <c r="C691" t="s">
        <v>218</v>
      </c>
      <c r="D691">
        <v>10</v>
      </c>
    </row>
    <row r="692" spans="1:4">
      <c r="A692" t="s">
        <v>219</v>
      </c>
      <c r="B692" t="s">
        <v>199</v>
      </c>
      <c r="C692" t="s">
        <v>218</v>
      </c>
      <c r="D692">
        <v>10</v>
      </c>
    </row>
    <row r="693" spans="1:4">
      <c r="A693" t="s">
        <v>224</v>
      </c>
      <c r="B693" t="s">
        <v>4</v>
      </c>
      <c r="C693" t="s">
        <v>220</v>
      </c>
      <c r="D693">
        <v>7</v>
      </c>
    </row>
    <row r="694" spans="1:4">
      <c r="A694" t="s">
        <v>248</v>
      </c>
      <c r="B694" t="s">
        <v>201</v>
      </c>
      <c r="C694" t="s">
        <v>218</v>
      </c>
      <c r="D694">
        <v>10</v>
      </c>
    </row>
    <row r="695" spans="1:4">
      <c r="A695" t="s">
        <v>223</v>
      </c>
      <c r="B695" t="s">
        <v>200</v>
      </c>
      <c r="C695" t="s">
        <v>220</v>
      </c>
      <c r="D695">
        <v>12</v>
      </c>
    </row>
    <row r="696" spans="1:4">
      <c r="A696" t="s">
        <v>219</v>
      </c>
      <c r="B696" t="s">
        <v>203</v>
      </c>
      <c r="C696" t="s">
        <v>218</v>
      </c>
      <c r="D696">
        <v>10</v>
      </c>
    </row>
    <row r="697" spans="1:4">
      <c r="A697" t="s">
        <v>217</v>
      </c>
      <c r="B697" t="s">
        <v>5</v>
      </c>
      <c r="C697" t="s">
        <v>220</v>
      </c>
      <c r="D697">
        <v>2.5</v>
      </c>
    </row>
    <row r="698" spans="1:4">
      <c r="A698" t="s">
        <v>238</v>
      </c>
      <c r="B698" t="s">
        <v>4</v>
      </c>
      <c r="C698" t="s">
        <v>220</v>
      </c>
      <c r="D698">
        <v>7</v>
      </c>
    </row>
    <row r="699" spans="1:4">
      <c r="A699" t="s">
        <v>219</v>
      </c>
      <c r="B699" t="s">
        <v>201</v>
      </c>
      <c r="C699" t="s">
        <v>220</v>
      </c>
      <c r="D699">
        <v>10</v>
      </c>
    </row>
    <row r="700" spans="1:4">
      <c r="A700" t="s">
        <v>233</v>
      </c>
      <c r="B700" t="s">
        <v>200</v>
      </c>
      <c r="C700" t="s">
        <v>220</v>
      </c>
      <c r="D700">
        <v>7</v>
      </c>
    </row>
    <row r="701" spans="1:4">
      <c r="A701" t="s">
        <v>219</v>
      </c>
      <c r="B701" t="s">
        <v>201</v>
      </c>
      <c r="C701" t="s">
        <v>218</v>
      </c>
      <c r="D701">
        <v>10</v>
      </c>
    </row>
    <row r="702" spans="1:4">
      <c r="A702" t="s">
        <v>223</v>
      </c>
      <c r="B702" t="s">
        <v>197</v>
      </c>
      <c r="C702" t="s">
        <v>218</v>
      </c>
      <c r="D702">
        <v>12</v>
      </c>
    </row>
    <row r="703" spans="1:4">
      <c r="A703" t="s">
        <v>248</v>
      </c>
      <c r="B703" t="s">
        <v>203</v>
      </c>
      <c r="C703" t="s">
        <v>220</v>
      </c>
      <c r="D703">
        <v>10</v>
      </c>
    </row>
    <row r="704" spans="1:4">
      <c r="A704" t="s">
        <v>221</v>
      </c>
      <c r="B704" t="s">
        <v>203</v>
      </c>
      <c r="C704" t="s">
        <v>220</v>
      </c>
      <c r="D704">
        <v>10</v>
      </c>
    </row>
    <row r="705" spans="1:4">
      <c r="A705" t="s">
        <v>219</v>
      </c>
      <c r="B705" t="s">
        <v>200</v>
      </c>
      <c r="C705" t="s">
        <v>218</v>
      </c>
      <c r="D705">
        <v>10</v>
      </c>
    </row>
    <row r="706" spans="1:4">
      <c r="A706" t="s">
        <v>219</v>
      </c>
      <c r="B706" t="s">
        <v>5</v>
      </c>
      <c r="C706" t="s">
        <v>218</v>
      </c>
      <c r="D706">
        <v>10</v>
      </c>
    </row>
    <row r="707" spans="1:4">
      <c r="A707" t="s">
        <v>249</v>
      </c>
      <c r="B707" t="s">
        <v>198</v>
      </c>
      <c r="C707" t="s">
        <v>218</v>
      </c>
      <c r="D707">
        <v>2.5</v>
      </c>
    </row>
    <row r="708" spans="1:4">
      <c r="A708" t="s">
        <v>254</v>
      </c>
      <c r="B708" t="s">
        <v>6</v>
      </c>
      <c r="C708" t="s">
        <v>220</v>
      </c>
      <c r="D708">
        <v>2.5</v>
      </c>
    </row>
    <row r="709" spans="1:4">
      <c r="A709" t="s">
        <v>249</v>
      </c>
      <c r="B709" t="s">
        <v>6</v>
      </c>
      <c r="C709" t="s">
        <v>220</v>
      </c>
      <c r="D709">
        <v>2.5</v>
      </c>
    </row>
    <row r="710" spans="1:4">
      <c r="A710" t="s">
        <v>219</v>
      </c>
      <c r="B710" t="s">
        <v>3</v>
      </c>
      <c r="C710" t="s">
        <v>218</v>
      </c>
      <c r="D710">
        <v>10</v>
      </c>
    </row>
    <row r="711" spans="1:4">
      <c r="A711" t="s">
        <v>219</v>
      </c>
      <c r="B711" t="s">
        <v>202</v>
      </c>
      <c r="C711" t="s">
        <v>218</v>
      </c>
      <c r="D711">
        <v>10</v>
      </c>
    </row>
    <row r="712" spans="1:4">
      <c r="A712" t="s">
        <v>219</v>
      </c>
      <c r="B712" t="s">
        <v>6</v>
      </c>
      <c r="C712" t="s">
        <v>220</v>
      </c>
      <c r="D712">
        <v>10</v>
      </c>
    </row>
    <row r="713" spans="1:4">
      <c r="A713" t="s">
        <v>219</v>
      </c>
      <c r="B713" t="s">
        <v>5</v>
      </c>
      <c r="C713" t="s">
        <v>220</v>
      </c>
      <c r="D713">
        <v>10</v>
      </c>
    </row>
    <row r="714" spans="1:4">
      <c r="A714" t="s">
        <v>219</v>
      </c>
      <c r="B714" t="s">
        <v>3</v>
      </c>
      <c r="C714" t="s">
        <v>220</v>
      </c>
      <c r="D714">
        <v>10</v>
      </c>
    </row>
    <row r="715" spans="1:4">
      <c r="A715" t="s">
        <v>217</v>
      </c>
      <c r="B715" t="s">
        <v>198</v>
      </c>
      <c r="C715" t="s">
        <v>220</v>
      </c>
      <c r="D715">
        <v>2.5</v>
      </c>
    </row>
    <row r="716" spans="1:4">
      <c r="A716" t="s">
        <v>217</v>
      </c>
      <c r="B716" t="s">
        <v>6</v>
      </c>
      <c r="C716" t="s">
        <v>220</v>
      </c>
      <c r="D716">
        <v>2.5</v>
      </c>
    </row>
    <row r="717" spans="1:4">
      <c r="A717" t="s">
        <v>221</v>
      </c>
      <c r="B717" t="s">
        <v>200</v>
      </c>
      <c r="C717" t="s">
        <v>218</v>
      </c>
      <c r="D717">
        <v>10</v>
      </c>
    </row>
    <row r="718" spans="1:4">
      <c r="A718" t="s">
        <v>223</v>
      </c>
      <c r="B718" t="s">
        <v>197</v>
      </c>
      <c r="C718" t="s">
        <v>218</v>
      </c>
      <c r="D718">
        <v>12</v>
      </c>
    </row>
    <row r="719" spans="1:4">
      <c r="A719" t="s">
        <v>249</v>
      </c>
      <c r="B719" t="s">
        <v>202</v>
      </c>
      <c r="C719" t="s">
        <v>218</v>
      </c>
      <c r="D719">
        <v>2.5</v>
      </c>
    </row>
    <row r="720" spans="1:4">
      <c r="A720" t="s">
        <v>219</v>
      </c>
      <c r="B720" t="s">
        <v>4</v>
      </c>
      <c r="C720" t="s">
        <v>218</v>
      </c>
      <c r="D720">
        <v>10</v>
      </c>
    </row>
    <row r="721" spans="1:4">
      <c r="A721" t="s">
        <v>217</v>
      </c>
      <c r="B721" t="s">
        <v>4</v>
      </c>
      <c r="C721" t="s">
        <v>220</v>
      </c>
      <c r="D721">
        <v>2.5</v>
      </c>
    </row>
    <row r="722" spans="1:4">
      <c r="A722" t="s">
        <v>219</v>
      </c>
      <c r="B722" t="s">
        <v>201</v>
      </c>
      <c r="C722" t="s">
        <v>218</v>
      </c>
      <c r="D722">
        <v>10</v>
      </c>
    </row>
    <row r="723" spans="1:4">
      <c r="A723" t="s">
        <v>249</v>
      </c>
      <c r="B723" t="s">
        <v>202</v>
      </c>
      <c r="C723" t="s">
        <v>218</v>
      </c>
      <c r="D723">
        <v>2.5</v>
      </c>
    </row>
    <row r="724" spans="1:4">
      <c r="A724" t="s">
        <v>237</v>
      </c>
      <c r="B724" t="s">
        <v>3</v>
      </c>
      <c r="C724" t="s">
        <v>220</v>
      </c>
      <c r="D724">
        <v>7</v>
      </c>
    </row>
    <row r="725" spans="1:4">
      <c r="A725" t="s">
        <v>248</v>
      </c>
      <c r="B725" t="s">
        <v>200</v>
      </c>
      <c r="C725" t="s">
        <v>220</v>
      </c>
      <c r="D725">
        <v>10</v>
      </c>
    </row>
    <row r="726" spans="1:4">
      <c r="A726" t="s">
        <v>219</v>
      </c>
      <c r="B726" t="s">
        <v>202</v>
      </c>
      <c r="C726" t="s">
        <v>218</v>
      </c>
      <c r="D726">
        <v>10</v>
      </c>
    </row>
    <row r="727" spans="1:4">
      <c r="A727" t="s">
        <v>223</v>
      </c>
      <c r="B727" t="s">
        <v>201</v>
      </c>
      <c r="C727" t="s">
        <v>220</v>
      </c>
      <c r="D727">
        <v>12</v>
      </c>
    </row>
    <row r="728" spans="1:4">
      <c r="A728" t="s">
        <v>219</v>
      </c>
      <c r="B728" t="s">
        <v>2</v>
      </c>
      <c r="C728" t="s">
        <v>218</v>
      </c>
      <c r="D728">
        <v>10</v>
      </c>
    </row>
    <row r="729" spans="1:4">
      <c r="A729" t="s">
        <v>219</v>
      </c>
      <c r="B729" t="s">
        <v>198</v>
      </c>
      <c r="C729" t="s">
        <v>218</v>
      </c>
      <c r="D729">
        <v>10</v>
      </c>
    </row>
    <row r="730" spans="1:4">
      <c r="A730" t="s">
        <v>221</v>
      </c>
      <c r="B730" t="s">
        <v>4</v>
      </c>
      <c r="C730" t="s">
        <v>218</v>
      </c>
      <c r="D730">
        <v>10</v>
      </c>
    </row>
    <row r="731" spans="1:4">
      <c r="A731" t="s">
        <v>224</v>
      </c>
      <c r="B731" t="s">
        <v>2</v>
      </c>
      <c r="C731" t="s">
        <v>218</v>
      </c>
      <c r="D731">
        <v>7</v>
      </c>
    </row>
    <row r="732" spans="1:4">
      <c r="A732" t="s">
        <v>219</v>
      </c>
      <c r="B732" t="s">
        <v>200</v>
      </c>
      <c r="C732" t="s">
        <v>218</v>
      </c>
      <c r="D732">
        <v>10</v>
      </c>
    </row>
    <row r="733" spans="1:4">
      <c r="A733" t="s">
        <v>221</v>
      </c>
      <c r="B733" t="s">
        <v>3</v>
      </c>
      <c r="C733" t="s">
        <v>218</v>
      </c>
      <c r="D733">
        <v>10</v>
      </c>
    </row>
    <row r="734" spans="1:4">
      <c r="A734" t="s">
        <v>219</v>
      </c>
      <c r="B734" t="s">
        <v>3</v>
      </c>
      <c r="C734" t="s">
        <v>218</v>
      </c>
      <c r="D734">
        <v>10</v>
      </c>
    </row>
    <row r="735" spans="1:4">
      <c r="A735" t="s">
        <v>219</v>
      </c>
      <c r="B735" t="s">
        <v>5</v>
      </c>
      <c r="C735" t="s">
        <v>218</v>
      </c>
      <c r="D735">
        <v>10</v>
      </c>
    </row>
    <row r="736" spans="1:4">
      <c r="A736" t="s">
        <v>223</v>
      </c>
      <c r="B736" t="s">
        <v>203</v>
      </c>
      <c r="C736" t="s">
        <v>220</v>
      </c>
      <c r="D736">
        <v>12</v>
      </c>
    </row>
    <row r="737" spans="1:4">
      <c r="A737" t="s">
        <v>231</v>
      </c>
      <c r="B737" t="s">
        <v>199</v>
      </c>
      <c r="C737" t="s">
        <v>218</v>
      </c>
      <c r="D737">
        <v>7</v>
      </c>
    </row>
    <row r="738" spans="1:4">
      <c r="A738" t="s">
        <v>219</v>
      </c>
      <c r="B738" t="s">
        <v>4</v>
      </c>
      <c r="C738" t="s">
        <v>218</v>
      </c>
      <c r="D738">
        <v>10</v>
      </c>
    </row>
    <row r="739" spans="1:4">
      <c r="A739" t="s">
        <v>217</v>
      </c>
      <c r="B739" t="s">
        <v>3</v>
      </c>
      <c r="C739" t="s">
        <v>220</v>
      </c>
      <c r="D739">
        <v>2.5</v>
      </c>
    </row>
    <row r="740" spans="1:4">
      <c r="A740" t="s">
        <v>225</v>
      </c>
      <c r="B740" t="s">
        <v>200</v>
      </c>
      <c r="C740" t="s">
        <v>220</v>
      </c>
      <c r="D740">
        <v>7</v>
      </c>
    </row>
    <row r="741" spans="1:4">
      <c r="A741" t="s">
        <v>249</v>
      </c>
      <c r="B741" t="s">
        <v>202</v>
      </c>
      <c r="C741" t="s">
        <v>220</v>
      </c>
      <c r="D741">
        <v>2.5</v>
      </c>
    </row>
    <row r="742" spans="1:4">
      <c r="A742" t="s">
        <v>217</v>
      </c>
      <c r="B742" t="s">
        <v>2</v>
      </c>
      <c r="C742" t="s">
        <v>218</v>
      </c>
      <c r="D742">
        <v>2.5</v>
      </c>
    </row>
    <row r="743" spans="1:4">
      <c r="A743" t="s">
        <v>219</v>
      </c>
      <c r="B743" t="s">
        <v>5</v>
      </c>
      <c r="C743" t="s">
        <v>218</v>
      </c>
      <c r="D743">
        <v>10</v>
      </c>
    </row>
    <row r="744" spans="1:4">
      <c r="A744" t="s">
        <v>240</v>
      </c>
      <c r="B744" t="s">
        <v>200</v>
      </c>
      <c r="C744" t="s">
        <v>218</v>
      </c>
      <c r="D744">
        <v>3</v>
      </c>
    </row>
    <row r="745" spans="1:4">
      <c r="A745" t="s">
        <v>249</v>
      </c>
      <c r="B745" t="s">
        <v>5</v>
      </c>
      <c r="C745" t="s">
        <v>218</v>
      </c>
      <c r="D745">
        <v>2.5</v>
      </c>
    </row>
    <row r="746" spans="1:4">
      <c r="A746" t="s">
        <v>249</v>
      </c>
      <c r="B746" t="s">
        <v>2</v>
      </c>
      <c r="C746" t="s">
        <v>218</v>
      </c>
      <c r="D746">
        <v>2.5</v>
      </c>
    </row>
    <row r="747" spans="1:4">
      <c r="A747" t="s">
        <v>253</v>
      </c>
      <c r="B747" t="s">
        <v>197</v>
      </c>
      <c r="C747" t="s">
        <v>220</v>
      </c>
      <c r="D747">
        <v>2.5</v>
      </c>
    </row>
    <row r="748" spans="1:4">
      <c r="A748" t="s">
        <v>219</v>
      </c>
      <c r="B748" t="s">
        <v>6</v>
      </c>
      <c r="C748" t="s">
        <v>218</v>
      </c>
      <c r="D748">
        <v>10</v>
      </c>
    </row>
    <row r="749" spans="1:4">
      <c r="A749" t="s">
        <v>240</v>
      </c>
      <c r="B749" t="s">
        <v>197</v>
      </c>
      <c r="C749" t="s">
        <v>220</v>
      </c>
      <c r="D749">
        <v>3</v>
      </c>
    </row>
    <row r="750" spans="1:4">
      <c r="A750" t="s">
        <v>219</v>
      </c>
      <c r="B750" t="s">
        <v>203</v>
      </c>
      <c r="C750" t="s">
        <v>218</v>
      </c>
      <c r="D750">
        <v>10</v>
      </c>
    </row>
    <row r="751" spans="1:4">
      <c r="A751" t="s">
        <v>250</v>
      </c>
      <c r="B751" t="s">
        <v>203</v>
      </c>
      <c r="C751" t="s">
        <v>220</v>
      </c>
      <c r="D751">
        <v>2.5</v>
      </c>
    </row>
    <row r="752" spans="1:4">
      <c r="A752" t="s">
        <v>219</v>
      </c>
      <c r="B752" t="s">
        <v>197</v>
      </c>
      <c r="C752" t="s">
        <v>218</v>
      </c>
      <c r="D752">
        <v>10</v>
      </c>
    </row>
    <row r="753" spans="1:4">
      <c r="A753" t="s">
        <v>221</v>
      </c>
      <c r="B753" t="s">
        <v>5</v>
      </c>
      <c r="C753" t="s">
        <v>220</v>
      </c>
      <c r="D753">
        <v>10</v>
      </c>
    </row>
    <row r="754" spans="1:4">
      <c r="A754" t="s">
        <v>239</v>
      </c>
      <c r="B754" t="s">
        <v>199</v>
      </c>
      <c r="C754" t="s">
        <v>220</v>
      </c>
      <c r="D754">
        <v>10</v>
      </c>
    </row>
    <row r="755" spans="1:4">
      <c r="A755" t="s">
        <v>219</v>
      </c>
      <c r="B755" t="s">
        <v>4</v>
      </c>
      <c r="C755" t="s">
        <v>220</v>
      </c>
      <c r="D755">
        <v>10</v>
      </c>
    </row>
    <row r="756" spans="1:4">
      <c r="A756" t="s">
        <v>219</v>
      </c>
      <c r="B756" t="s">
        <v>198</v>
      </c>
      <c r="C756" t="s">
        <v>220</v>
      </c>
      <c r="D756">
        <v>10</v>
      </c>
    </row>
    <row r="757" spans="1:4">
      <c r="A757" t="s">
        <v>217</v>
      </c>
      <c r="B757" t="s">
        <v>201</v>
      </c>
      <c r="C757" t="s">
        <v>218</v>
      </c>
      <c r="D757">
        <v>2.5</v>
      </c>
    </row>
    <row r="758" spans="1:4">
      <c r="A758" t="s">
        <v>240</v>
      </c>
      <c r="B758" t="s">
        <v>199</v>
      </c>
      <c r="C758" t="s">
        <v>218</v>
      </c>
      <c r="D758">
        <v>3</v>
      </c>
    </row>
    <row r="759" spans="1:4">
      <c r="A759" t="s">
        <v>219</v>
      </c>
      <c r="B759" t="s">
        <v>4</v>
      </c>
      <c r="C759" t="s">
        <v>218</v>
      </c>
      <c r="D759">
        <v>10</v>
      </c>
    </row>
    <row r="760" spans="1:4">
      <c r="A760" t="s">
        <v>248</v>
      </c>
      <c r="B760" t="s">
        <v>4</v>
      </c>
      <c r="C760" t="s">
        <v>220</v>
      </c>
      <c r="D760">
        <v>10</v>
      </c>
    </row>
    <row r="761" spans="1:4">
      <c r="A761" t="s">
        <v>249</v>
      </c>
      <c r="B761" t="s">
        <v>2</v>
      </c>
      <c r="C761" t="s">
        <v>220</v>
      </c>
      <c r="D761">
        <v>2.5</v>
      </c>
    </row>
    <row r="762" spans="1:4">
      <c r="A762" t="s">
        <v>221</v>
      </c>
      <c r="B762" t="s">
        <v>198</v>
      </c>
      <c r="C762" t="s">
        <v>218</v>
      </c>
      <c r="D762">
        <v>10</v>
      </c>
    </row>
    <row r="763" spans="1:4">
      <c r="A763" t="s">
        <v>249</v>
      </c>
      <c r="B763" t="s">
        <v>198</v>
      </c>
      <c r="C763" t="s">
        <v>220</v>
      </c>
      <c r="D763">
        <v>2.5</v>
      </c>
    </row>
    <row r="764" spans="1:4">
      <c r="A764" t="s">
        <v>236</v>
      </c>
      <c r="B764" t="s">
        <v>202</v>
      </c>
      <c r="C764" t="s">
        <v>218</v>
      </c>
      <c r="D764">
        <v>7</v>
      </c>
    </row>
    <row r="765" spans="1:4">
      <c r="A765" t="s">
        <v>219</v>
      </c>
      <c r="B765" t="s">
        <v>200</v>
      </c>
      <c r="C765" t="s">
        <v>220</v>
      </c>
      <c r="D765">
        <v>10</v>
      </c>
    </row>
    <row r="766" spans="1:4">
      <c r="A766" t="s">
        <v>219</v>
      </c>
      <c r="B766" t="s">
        <v>199</v>
      </c>
      <c r="C766" t="s">
        <v>220</v>
      </c>
      <c r="D766">
        <v>10</v>
      </c>
    </row>
    <row r="767" spans="1:4">
      <c r="A767" t="s">
        <v>249</v>
      </c>
      <c r="B767" t="s">
        <v>4</v>
      </c>
      <c r="C767" t="s">
        <v>218</v>
      </c>
      <c r="D767">
        <v>2.5</v>
      </c>
    </row>
    <row r="768" spans="1:4">
      <c r="A768" t="s">
        <v>219</v>
      </c>
      <c r="B768" t="s">
        <v>198</v>
      </c>
      <c r="C768" t="s">
        <v>220</v>
      </c>
      <c r="D768">
        <v>10</v>
      </c>
    </row>
    <row r="769" spans="1:4">
      <c r="A769" t="s">
        <v>219</v>
      </c>
      <c r="B769" t="s">
        <v>3</v>
      </c>
      <c r="C769" t="s">
        <v>218</v>
      </c>
      <c r="D769">
        <v>10</v>
      </c>
    </row>
    <row r="770" spans="1:4">
      <c r="A770" t="s">
        <v>219</v>
      </c>
      <c r="B770" t="s">
        <v>198</v>
      </c>
      <c r="C770" t="s">
        <v>220</v>
      </c>
      <c r="D770">
        <v>10</v>
      </c>
    </row>
    <row r="771" spans="1:4">
      <c r="A771" t="s">
        <v>221</v>
      </c>
      <c r="B771" t="s">
        <v>200</v>
      </c>
      <c r="C771" t="s">
        <v>218</v>
      </c>
      <c r="D771">
        <v>10</v>
      </c>
    </row>
    <row r="772" spans="1:4">
      <c r="A772" t="s">
        <v>219</v>
      </c>
      <c r="B772" t="s">
        <v>6</v>
      </c>
      <c r="C772" t="s">
        <v>220</v>
      </c>
      <c r="D772">
        <v>10</v>
      </c>
    </row>
    <row r="773" spans="1:4">
      <c r="A773" t="s">
        <v>231</v>
      </c>
      <c r="B773" t="s">
        <v>198</v>
      </c>
      <c r="C773" t="s">
        <v>220</v>
      </c>
      <c r="D773">
        <v>7</v>
      </c>
    </row>
    <row r="774" spans="1:4">
      <c r="A774" t="s">
        <v>219</v>
      </c>
      <c r="B774" t="s">
        <v>198</v>
      </c>
      <c r="C774" t="s">
        <v>218</v>
      </c>
      <c r="D774">
        <v>10</v>
      </c>
    </row>
    <row r="775" spans="1:4">
      <c r="A775" t="s">
        <v>223</v>
      </c>
      <c r="B775" t="s">
        <v>200</v>
      </c>
      <c r="C775" t="s">
        <v>218</v>
      </c>
      <c r="D775">
        <v>12</v>
      </c>
    </row>
    <row r="776" spans="1:4">
      <c r="A776" t="s">
        <v>219</v>
      </c>
      <c r="B776" t="s">
        <v>201</v>
      </c>
      <c r="C776" t="s">
        <v>220</v>
      </c>
      <c r="D776">
        <v>10</v>
      </c>
    </row>
    <row r="777" spans="1:4">
      <c r="A777" t="s">
        <v>221</v>
      </c>
      <c r="B777" t="s">
        <v>200</v>
      </c>
      <c r="C777" t="s">
        <v>218</v>
      </c>
      <c r="D777">
        <v>10</v>
      </c>
    </row>
    <row r="778" spans="1:4">
      <c r="A778" t="s">
        <v>219</v>
      </c>
      <c r="B778" t="s">
        <v>198</v>
      </c>
      <c r="C778" t="s">
        <v>218</v>
      </c>
      <c r="D778">
        <v>10</v>
      </c>
    </row>
    <row r="779" spans="1:4">
      <c r="A779" t="s">
        <v>219</v>
      </c>
      <c r="B779" t="s">
        <v>5</v>
      </c>
      <c r="C779" t="s">
        <v>218</v>
      </c>
      <c r="D779">
        <v>10</v>
      </c>
    </row>
    <row r="780" spans="1:4">
      <c r="A780" t="s">
        <v>219</v>
      </c>
      <c r="B780" t="s">
        <v>201</v>
      </c>
      <c r="C780" t="s">
        <v>218</v>
      </c>
      <c r="D780">
        <v>10</v>
      </c>
    </row>
    <row r="781" spans="1:4">
      <c r="A781" t="s">
        <v>251</v>
      </c>
      <c r="B781" t="s">
        <v>3</v>
      </c>
      <c r="C781" t="s">
        <v>218</v>
      </c>
      <c r="D781">
        <v>2.5</v>
      </c>
    </row>
    <row r="782" spans="1:4">
      <c r="A782" t="s">
        <v>219</v>
      </c>
      <c r="B782" t="s">
        <v>203</v>
      </c>
      <c r="C782" t="s">
        <v>220</v>
      </c>
      <c r="D782">
        <v>10</v>
      </c>
    </row>
    <row r="783" spans="1:4">
      <c r="A783" t="s">
        <v>223</v>
      </c>
      <c r="B783" t="s">
        <v>202</v>
      </c>
      <c r="C783" t="s">
        <v>220</v>
      </c>
      <c r="D783">
        <v>12</v>
      </c>
    </row>
    <row r="784" spans="1:4">
      <c r="A784" t="s">
        <v>249</v>
      </c>
      <c r="B784" t="s">
        <v>197</v>
      </c>
      <c r="C784" t="s">
        <v>220</v>
      </c>
      <c r="D784">
        <v>2.5</v>
      </c>
    </row>
    <row r="785" spans="1:4">
      <c r="A785" t="s">
        <v>217</v>
      </c>
      <c r="B785" t="s">
        <v>2</v>
      </c>
      <c r="C785" t="s">
        <v>218</v>
      </c>
      <c r="D785">
        <v>2.5</v>
      </c>
    </row>
    <row r="786" spans="1:4">
      <c r="A786" t="s">
        <v>219</v>
      </c>
      <c r="B786" t="s">
        <v>203</v>
      </c>
      <c r="C786" t="s">
        <v>218</v>
      </c>
      <c r="D786">
        <v>10</v>
      </c>
    </row>
    <row r="787" spans="1:4">
      <c r="A787" t="s">
        <v>249</v>
      </c>
      <c r="B787" t="s">
        <v>201</v>
      </c>
      <c r="C787" t="s">
        <v>220</v>
      </c>
      <c r="D787">
        <v>2.5</v>
      </c>
    </row>
    <row r="788" spans="1:4">
      <c r="A788" t="s">
        <v>221</v>
      </c>
      <c r="B788" t="s">
        <v>2</v>
      </c>
      <c r="C788" t="s">
        <v>218</v>
      </c>
      <c r="D788">
        <v>10</v>
      </c>
    </row>
    <row r="789" spans="1:4">
      <c r="A789" t="s">
        <v>219</v>
      </c>
      <c r="B789" t="s">
        <v>203</v>
      </c>
      <c r="C789" t="s">
        <v>220</v>
      </c>
      <c r="D789">
        <v>10</v>
      </c>
    </row>
    <row r="790" spans="1:4">
      <c r="A790" t="s">
        <v>248</v>
      </c>
      <c r="B790" t="s">
        <v>201</v>
      </c>
      <c r="C790" t="s">
        <v>220</v>
      </c>
      <c r="D790">
        <v>10</v>
      </c>
    </row>
    <row r="791" spans="1:4">
      <c r="A791" t="s">
        <v>221</v>
      </c>
      <c r="B791" t="s">
        <v>197</v>
      </c>
      <c r="C791" t="s">
        <v>220</v>
      </c>
      <c r="D791">
        <v>10</v>
      </c>
    </row>
    <row r="792" spans="1:4">
      <c r="A792" t="s">
        <v>230</v>
      </c>
      <c r="B792" t="s">
        <v>201</v>
      </c>
      <c r="C792" t="s">
        <v>220</v>
      </c>
      <c r="D792">
        <v>8</v>
      </c>
    </row>
    <row r="793" spans="1:4">
      <c r="A793" t="s">
        <v>221</v>
      </c>
      <c r="B793" t="s">
        <v>202</v>
      </c>
      <c r="C793" t="s">
        <v>220</v>
      </c>
      <c r="D793">
        <v>10</v>
      </c>
    </row>
    <row r="794" spans="1:4">
      <c r="A794" t="s">
        <v>217</v>
      </c>
      <c r="B794" t="s">
        <v>202</v>
      </c>
      <c r="C794" t="s">
        <v>218</v>
      </c>
      <c r="D794">
        <v>2.5</v>
      </c>
    </row>
    <row r="795" spans="1:4">
      <c r="A795" t="s">
        <v>217</v>
      </c>
      <c r="B795" t="s">
        <v>201</v>
      </c>
      <c r="C795" t="s">
        <v>220</v>
      </c>
      <c r="D795">
        <v>2.5</v>
      </c>
    </row>
    <row r="796" spans="1:4">
      <c r="A796" t="s">
        <v>254</v>
      </c>
      <c r="B796" t="s">
        <v>202</v>
      </c>
      <c r="C796" t="s">
        <v>218</v>
      </c>
      <c r="D796">
        <v>2.5</v>
      </c>
    </row>
    <row r="797" spans="1:4">
      <c r="A797" t="s">
        <v>217</v>
      </c>
      <c r="B797" t="s">
        <v>197</v>
      </c>
      <c r="C797" t="s">
        <v>218</v>
      </c>
      <c r="D797">
        <v>2.5</v>
      </c>
    </row>
    <row r="798" spans="1:4">
      <c r="A798" t="s">
        <v>219</v>
      </c>
      <c r="B798" t="s">
        <v>198</v>
      </c>
      <c r="C798" t="s">
        <v>220</v>
      </c>
      <c r="D798">
        <v>10</v>
      </c>
    </row>
    <row r="799" spans="1:4">
      <c r="A799" t="s">
        <v>219</v>
      </c>
      <c r="B799" t="s">
        <v>6</v>
      </c>
      <c r="C799" t="s">
        <v>220</v>
      </c>
      <c r="D799">
        <v>10</v>
      </c>
    </row>
    <row r="800" spans="1:4">
      <c r="A800" t="s">
        <v>219</v>
      </c>
      <c r="B800" t="s">
        <v>200</v>
      </c>
      <c r="C800" t="s">
        <v>218</v>
      </c>
      <c r="D800">
        <v>10</v>
      </c>
    </row>
    <row r="801" spans="1:4">
      <c r="A801" t="s">
        <v>249</v>
      </c>
      <c r="B801" t="s">
        <v>5</v>
      </c>
      <c r="C801" t="s">
        <v>220</v>
      </c>
      <c r="D801">
        <v>2.5</v>
      </c>
    </row>
    <row r="802" spans="1:4">
      <c r="A802" t="s">
        <v>223</v>
      </c>
      <c r="B802" t="s">
        <v>201</v>
      </c>
      <c r="C802" t="s">
        <v>220</v>
      </c>
      <c r="D802">
        <v>12</v>
      </c>
    </row>
    <row r="803" spans="1:4">
      <c r="A803" t="s">
        <v>219</v>
      </c>
      <c r="B803" t="s">
        <v>203</v>
      </c>
      <c r="C803" t="s">
        <v>218</v>
      </c>
      <c r="D803">
        <v>10</v>
      </c>
    </row>
    <row r="804" spans="1:4">
      <c r="A804" t="s">
        <v>249</v>
      </c>
      <c r="B804" t="s">
        <v>202</v>
      </c>
      <c r="C804" t="s">
        <v>220</v>
      </c>
      <c r="D804">
        <v>2.5</v>
      </c>
    </row>
    <row r="805" spans="1:4">
      <c r="A805" t="s">
        <v>219</v>
      </c>
      <c r="B805" t="s">
        <v>200</v>
      </c>
      <c r="C805" t="s">
        <v>218</v>
      </c>
      <c r="D805">
        <v>10</v>
      </c>
    </row>
    <row r="806" spans="1:4">
      <c r="A806" t="s">
        <v>249</v>
      </c>
      <c r="B806" t="s">
        <v>5</v>
      </c>
      <c r="C806" t="s">
        <v>220</v>
      </c>
      <c r="D806">
        <v>2.5</v>
      </c>
    </row>
    <row r="807" spans="1:4">
      <c r="A807" t="s">
        <v>217</v>
      </c>
      <c r="B807" t="s">
        <v>5</v>
      </c>
      <c r="C807" t="s">
        <v>220</v>
      </c>
      <c r="D807">
        <v>2.5</v>
      </c>
    </row>
    <row r="808" spans="1:4">
      <c r="A808" t="s">
        <v>219</v>
      </c>
      <c r="B808" t="s">
        <v>3</v>
      </c>
      <c r="C808" t="s">
        <v>220</v>
      </c>
      <c r="D808">
        <v>10</v>
      </c>
    </row>
    <row r="809" spans="1:4">
      <c r="A809" t="s">
        <v>219</v>
      </c>
      <c r="B809" t="s">
        <v>200</v>
      </c>
      <c r="C809" t="s">
        <v>220</v>
      </c>
      <c r="D809">
        <v>10</v>
      </c>
    </row>
    <row r="810" spans="1:4">
      <c r="A810" t="s">
        <v>245</v>
      </c>
      <c r="B810" t="s">
        <v>2</v>
      </c>
      <c r="C810" t="s">
        <v>218</v>
      </c>
      <c r="D810">
        <v>10</v>
      </c>
    </row>
    <row r="811" spans="1:4">
      <c r="A811" t="s">
        <v>219</v>
      </c>
      <c r="B811" t="s">
        <v>5</v>
      </c>
      <c r="C811" t="s">
        <v>218</v>
      </c>
      <c r="D811">
        <v>10</v>
      </c>
    </row>
    <row r="812" spans="1:4">
      <c r="A812" t="s">
        <v>219</v>
      </c>
      <c r="B812" t="s">
        <v>6</v>
      </c>
      <c r="C812" t="s">
        <v>220</v>
      </c>
      <c r="D812">
        <v>10</v>
      </c>
    </row>
    <row r="813" spans="1:4">
      <c r="A813" t="s">
        <v>255</v>
      </c>
      <c r="B813" t="s">
        <v>198</v>
      </c>
      <c r="C813" t="s">
        <v>220</v>
      </c>
      <c r="D813">
        <v>2.5</v>
      </c>
    </row>
    <row r="814" spans="1:4">
      <c r="A814" t="s">
        <v>249</v>
      </c>
      <c r="B814" t="s">
        <v>197</v>
      </c>
      <c r="C814" t="s">
        <v>220</v>
      </c>
      <c r="D814">
        <v>2.5</v>
      </c>
    </row>
    <row r="815" spans="1:4">
      <c r="A815" t="s">
        <v>237</v>
      </c>
      <c r="B815" t="s">
        <v>202</v>
      </c>
      <c r="C815" t="s">
        <v>218</v>
      </c>
      <c r="D815">
        <v>7</v>
      </c>
    </row>
    <row r="816" spans="1:4">
      <c r="A816" t="s">
        <v>235</v>
      </c>
      <c r="B816" t="s">
        <v>2</v>
      </c>
      <c r="C816" t="s">
        <v>220</v>
      </c>
      <c r="D816">
        <v>7</v>
      </c>
    </row>
    <row r="817" spans="1:4">
      <c r="A817" t="s">
        <v>219</v>
      </c>
      <c r="B817" t="s">
        <v>5</v>
      </c>
      <c r="C817" t="s">
        <v>220</v>
      </c>
      <c r="D817">
        <v>10</v>
      </c>
    </row>
    <row r="818" spans="1:4">
      <c r="A818" t="s">
        <v>223</v>
      </c>
      <c r="B818" t="s">
        <v>3</v>
      </c>
      <c r="C818" t="s">
        <v>220</v>
      </c>
      <c r="D818">
        <v>12</v>
      </c>
    </row>
    <row r="819" spans="1:4">
      <c r="A819" t="s">
        <v>221</v>
      </c>
      <c r="B819" t="s">
        <v>198</v>
      </c>
      <c r="C819" t="s">
        <v>218</v>
      </c>
      <c r="D819">
        <v>10</v>
      </c>
    </row>
    <row r="820" spans="1:4">
      <c r="A820" t="s">
        <v>219</v>
      </c>
      <c r="B820" t="s">
        <v>202</v>
      </c>
      <c r="C820" t="s">
        <v>218</v>
      </c>
      <c r="D820">
        <v>10</v>
      </c>
    </row>
    <row r="821" spans="1:4">
      <c r="A821" t="s">
        <v>219</v>
      </c>
      <c r="B821" t="s">
        <v>202</v>
      </c>
      <c r="C821" t="s">
        <v>220</v>
      </c>
      <c r="D821">
        <v>10</v>
      </c>
    </row>
    <row r="822" spans="1:4">
      <c r="A822" t="s">
        <v>223</v>
      </c>
      <c r="B822" t="s">
        <v>2</v>
      </c>
      <c r="C822" t="s">
        <v>218</v>
      </c>
      <c r="D822">
        <v>12</v>
      </c>
    </row>
    <row r="823" spans="1:4">
      <c r="A823" t="s">
        <v>217</v>
      </c>
      <c r="B823" t="s">
        <v>199</v>
      </c>
      <c r="C823" t="s">
        <v>218</v>
      </c>
      <c r="D823">
        <v>2.5</v>
      </c>
    </row>
    <row r="824" spans="1:4">
      <c r="A824" t="s">
        <v>219</v>
      </c>
      <c r="B824" t="s">
        <v>200</v>
      </c>
      <c r="C824" t="s">
        <v>218</v>
      </c>
      <c r="D824">
        <v>10</v>
      </c>
    </row>
    <row r="825" spans="1:4">
      <c r="A825" t="s">
        <v>219</v>
      </c>
      <c r="B825" t="s">
        <v>203</v>
      </c>
      <c r="C825" t="s">
        <v>220</v>
      </c>
      <c r="D825">
        <v>10</v>
      </c>
    </row>
    <row r="826" spans="1:4">
      <c r="A826" t="s">
        <v>219</v>
      </c>
      <c r="B826" t="s">
        <v>199</v>
      </c>
      <c r="C826" t="s">
        <v>220</v>
      </c>
      <c r="D826">
        <v>10</v>
      </c>
    </row>
    <row r="827" spans="1:4">
      <c r="A827" t="s">
        <v>224</v>
      </c>
      <c r="B827" t="s">
        <v>4</v>
      </c>
      <c r="C827" t="s">
        <v>220</v>
      </c>
      <c r="D827">
        <v>7</v>
      </c>
    </row>
    <row r="828" spans="1:4">
      <c r="A828" t="s">
        <v>223</v>
      </c>
      <c r="B828" t="s">
        <v>201</v>
      </c>
      <c r="C828" t="s">
        <v>218</v>
      </c>
      <c r="D828">
        <v>12</v>
      </c>
    </row>
    <row r="829" spans="1:4">
      <c r="A829" t="s">
        <v>217</v>
      </c>
      <c r="B829" t="s">
        <v>198</v>
      </c>
      <c r="C829" t="s">
        <v>220</v>
      </c>
      <c r="D829">
        <v>2.5</v>
      </c>
    </row>
    <row r="830" spans="1:4">
      <c r="A830" t="s">
        <v>217</v>
      </c>
      <c r="B830" t="s">
        <v>3</v>
      </c>
      <c r="C830" t="s">
        <v>218</v>
      </c>
      <c r="D830">
        <v>2.5</v>
      </c>
    </row>
    <row r="831" spans="1:4">
      <c r="A831" t="s">
        <v>249</v>
      </c>
      <c r="B831" t="s">
        <v>197</v>
      </c>
      <c r="C831" t="s">
        <v>220</v>
      </c>
      <c r="D831">
        <v>2.5</v>
      </c>
    </row>
    <row r="832" spans="1:4">
      <c r="A832" t="s">
        <v>217</v>
      </c>
      <c r="B832" t="s">
        <v>5</v>
      </c>
      <c r="C832" t="s">
        <v>218</v>
      </c>
      <c r="D832">
        <v>2.5</v>
      </c>
    </row>
    <row r="833" spans="1:4">
      <c r="A833" t="s">
        <v>223</v>
      </c>
      <c r="B833" t="s">
        <v>202</v>
      </c>
      <c r="C833" t="s">
        <v>218</v>
      </c>
      <c r="D833">
        <v>12</v>
      </c>
    </row>
    <row r="834" spans="1:4">
      <c r="A834" t="s">
        <v>217</v>
      </c>
      <c r="B834" t="s">
        <v>200</v>
      </c>
      <c r="C834" t="s">
        <v>220</v>
      </c>
      <c r="D834">
        <v>2.5</v>
      </c>
    </row>
    <row r="835" spans="1:4">
      <c r="A835" t="s">
        <v>253</v>
      </c>
      <c r="B835" t="s">
        <v>203</v>
      </c>
      <c r="C835" t="s">
        <v>220</v>
      </c>
      <c r="D835">
        <v>2.5</v>
      </c>
    </row>
    <row r="836" spans="1:4">
      <c r="A836" t="s">
        <v>217</v>
      </c>
      <c r="B836" t="s">
        <v>197</v>
      </c>
      <c r="C836" t="s">
        <v>218</v>
      </c>
      <c r="D836">
        <v>2.5</v>
      </c>
    </row>
    <row r="837" spans="1:4">
      <c r="A837" t="s">
        <v>219</v>
      </c>
      <c r="B837" t="s">
        <v>198</v>
      </c>
      <c r="C837" t="s">
        <v>218</v>
      </c>
      <c r="D837">
        <v>10</v>
      </c>
    </row>
    <row r="838" spans="1:4">
      <c r="A838" t="s">
        <v>217</v>
      </c>
      <c r="B838" t="s">
        <v>202</v>
      </c>
      <c r="C838" t="s">
        <v>220</v>
      </c>
      <c r="D838">
        <v>2.5</v>
      </c>
    </row>
    <row r="839" spans="1:4">
      <c r="A839" t="s">
        <v>233</v>
      </c>
      <c r="B839" t="s">
        <v>198</v>
      </c>
      <c r="C839" t="s">
        <v>218</v>
      </c>
      <c r="D839">
        <v>7</v>
      </c>
    </row>
    <row r="840" spans="1:4">
      <c r="A840" t="s">
        <v>245</v>
      </c>
      <c r="B840" t="s">
        <v>3</v>
      </c>
      <c r="C840" t="s">
        <v>220</v>
      </c>
      <c r="D840">
        <v>10</v>
      </c>
    </row>
    <row r="841" spans="1:4">
      <c r="A841" t="s">
        <v>217</v>
      </c>
      <c r="B841" t="s">
        <v>202</v>
      </c>
      <c r="C841" t="s">
        <v>218</v>
      </c>
      <c r="D841">
        <v>2.5</v>
      </c>
    </row>
    <row r="842" spans="1:4">
      <c r="A842" t="s">
        <v>219</v>
      </c>
      <c r="B842" t="s">
        <v>200</v>
      </c>
      <c r="C842" t="s">
        <v>220</v>
      </c>
      <c r="D842">
        <v>10</v>
      </c>
    </row>
    <row r="843" spans="1:4">
      <c r="A843" t="s">
        <v>236</v>
      </c>
      <c r="B843" t="s">
        <v>197</v>
      </c>
      <c r="C843" t="s">
        <v>220</v>
      </c>
      <c r="D843">
        <v>7</v>
      </c>
    </row>
    <row r="844" spans="1:4">
      <c r="A844" t="s">
        <v>223</v>
      </c>
      <c r="B844" t="s">
        <v>6</v>
      </c>
      <c r="C844" t="s">
        <v>220</v>
      </c>
      <c r="D844">
        <v>12</v>
      </c>
    </row>
    <row r="845" spans="1:4">
      <c r="A845" t="s">
        <v>253</v>
      </c>
      <c r="B845" t="s">
        <v>201</v>
      </c>
      <c r="C845" t="s">
        <v>220</v>
      </c>
      <c r="D845">
        <v>2.5</v>
      </c>
    </row>
    <row r="846" spans="1:4">
      <c r="A846" t="s">
        <v>217</v>
      </c>
      <c r="B846" t="s">
        <v>202</v>
      </c>
      <c r="C846" t="s">
        <v>218</v>
      </c>
      <c r="D846">
        <v>2.5</v>
      </c>
    </row>
    <row r="847" spans="1:4">
      <c r="A847" t="s">
        <v>231</v>
      </c>
      <c r="B847" t="s">
        <v>6</v>
      </c>
      <c r="C847" t="s">
        <v>218</v>
      </c>
      <c r="D847">
        <v>7</v>
      </c>
    </row>
    <row r="848" spans="1:4">
      <c r="A848" t="s">
        <v>224</v>
      </c>
      <c r="B848" t="s">
        <v>3</v>
      </c>
      <c r="C848" t="s">
        <v>220</v>
      </c>
      <c r="D848">
        <v>7</v>
      </c>
    </row>
    <row r="849" spans="1:4">
      <c r="A849" t="s">
        <v>219</v>
      </c>
      <c r="B849" t="s">
        <v>198</v>
      </c>
      <c r="C849" t="s">
        <v>218</v>
      </c>
      <c r="D849">
        <v>10</v>
      </c>
    </row>
    <row r="850" spans="1:4">
      <c r="A850" t="s">
        <v>219</v>
      </c>
      <c r="B850" t="s">
        <v>4</v>
      </c>
      <c r="C850" t="s">
        <v>220</v>
      </c>
      <c r="D850">
        <v>10</v>
      </c>
    </row>
    <row r="851" spans="1:4">
      <c r="A851" t="s">
        <v>219</v>
      </c>
      <c r="B851" t="s">
        <v>199</v>
      </c>
      <c r="C851" t="s">
        <v>220</v>
      </c>
      <c r="D851">
        <v>10</v>
      </c>
    </row>
    <row r="852" spans="1:4">
      <c r="A852" t="s">
        <v>217</v>
      </c>
      <c r="B852" t="s">
        <v>3</v>
      </c>
      <c r="C852" t="s">
        <v>220</v>
      </c>
      <c r="D852">
        <v>2.5</v>
      </c>
    </row>
    <row r="853" spans="1:4">
      <c r="A853" t="s">
        <v>219</v>
      </c>
      <c r="B853" t="s">
        <v>199</v>
      </c>
      <c r="C853" t="s">
        <v>220</v>
      </c>
      <c r="D853">
        <v>10</v>
      </c>
    </row>
    <row r="854" spans="1:4">
      <c r="A854" t="s">
        <v>219</v>
      </c>
      <c r="B854" t="s">
        <v>2</v>
      </c>
      <c r="C854" t="s">
        <v>218</v>
      </c>
      <c r="D854">
        <v>10</v>
      </c>
    </row>
    <row r="855" spans="1:4">
      <c r="A855" t="s">
        <v>219</v>
      </c>
      <c r="B855" t="s">
        <v>197</v>
      </c>
      <c r="C855" t="s">
        <v>218</v>
      </c>
      <c r="D855">
        <v>10</v>
      </c>
    </row>
    <row r="856" spans="1:4">
      <c r="A856" t="s">
        <v>217</v>
      </c>
      <c r="B856" t="s">
        <v>5</v>
      </c>
      <c r="C856" t="s">
        <v>220</v>
      </c>
      <c r="D856">
        <v>2.5</v>
      </c>
    </row>
    <row r="857" spans="1:4">
      <c r="A857" t="s">
        <v>217</v>
      </c>
      <c r="B857" t="s">
        <v>6</v>
      </c>
      <c r="C857" t="s">
        <v>218</v>
      </c>
      <c r="D857">
        <v>2.5</v>
      </c>
    </row>
    <row r="858" spans="1:4">
      <c r="A858" t="s">
        <v>254</v>
      </c>
      <c r="B858" t="s">
        <v>200</v>
      </c>
      <c r="C858" t="s">
        <v>218</v>
      </c>
      <c r="D858">
        <v>2.5</v>
      </c>
    </row>
    <row r="859" spans="1:4">
      <c r="A859" t="s">
        <v>219</v>
      </c>
      <c r="B859" t="s">
        <v>3</v>
      </c>
      <c r="C859" t="s">
        <v>218</v>
      </c>
      <c r="D859">
        <v>10</v>
      </c>
    </row>
    <row r="860" spans="1:4">
      <c r="A860" t="s">
        <v>219</v>
      </c>
      <c r="B860" t="s">
        <v>201</v>
      </c>
      <c r="C860" t="s">
        <v>218</v>
      </c>
      <c r="D860">
        <v>10</v>
      </c>
    </row>
    <row r="861" spans="1:4">
      <c r="A861" t="s">
        <v>219</v>
      </c>
      <c r="B861" t="s">
        <v>2</v>
      </c>
      <c r="C861" t="s">
        <v>218</v>
      </c>
      <c r="D861">
        <v>10</v>
      </c>
    </row>
    <row r="862" spans="1:4">
      <c r="A862" t="s">
        <v>239</v>
      </c>
      <c r="B862" t="s">
        <v>197</v>
      </c>
      <c r="C862" t="s">
        <v>220</v>
      </c>
      <c r="D862">
        <v>10</v>
      </c>
    </row>
    <row r="863" spans="1:4">
      <c r="A863" t="s">
        <v>224</v>
      </c>
      <c r="B863" t="s">
        <v>199</v>
      </c>
      <c r="C863" t="s">
        <v>220</v>
      </c>
      <c r="D863">
        <v>7</v>
      </c>
    </row>
    <row r="864" spans="1:4">
      <c r="A864" t="s">
        <v>219</v>
      </c>
      <c r="B864" t="s">
        <v>6</v>
      </c>
      <c r="C864" t="s">
        <v>218</v>
      </c>
      <c r="D864">
        <v>10</v>
      </c>
    </row>
    <row r="865" spans="1:4">
      <c r="A865" t="s">
        <v>221</v>
      </c>
      <c r="B865" t="s">
        <v>5</v>
      </c>
      <c r="C865" t="s">
        <v>218</v>
      </c>
      <c r="D865">
        <v>10</v>
      </c>
    </row>
    <row r="866" spans="1:4">
      <c r="A866" t="s">
        <v>249</v>
      </c>
      <c r="B866" t="s">
        <v>203</v>
      </c>
      <c r="C866" t="s">
        <v>218</v>
      </c>
      <c r="D866">
        <v>2.5</v>
      </c>
    </row>
    <row r="867" spans="1:4">
      <c r="A867" t="s">
        <v>219</v>
      </c>
      <c r="B867" t="s">
        <v>2</v>
      </c>
      <c r="C867" t="s">
        <v>218</v>
      </c>
      <c r="D867">
        <v>10</v>
      </c>
    </row>
    <row r="868" spans="1:4">
      <c r="A868" t="s">
        <v>234</v>
      </c>
      <c r="B868" t="s">
        <v>5</v>
      </c>
      <c r="C868" t="s">
        <v>220</v>
      </c>
      <c r="D868">
        <v>2.5</v>
      </c>
    </row>
    <row r="869" spans="1:4">
      <c r="A869" t="s">
        <v>217</v>
      </c>
      <c r="B869" t="s">
        <v>2</v>
      </c>
      <c r="C869" t="s">
        <v>220</v>
      </c>
      <c r="D869">
        <v>2.5</v>
      </c>
    </row>
    <row r="870" spans="1:4">
      <c r="A870" t="s">
        <v>249</v>
      </c>
      <c r="B870" t="s">
        <v>201</v>
      </c>
      <c r="C870" t="s">
        <v>218</v>
      </c>
      <c r="D870">
        <v>2.5</v>
      </c>
    </row>
    <row r="871" spans="1:4">
      <c r="A871" t="s">
        <v>240</v>
      </c>
      <c r="B871" t="s">
        <v>202</v>
      </c>
      <c r="C871" t="s">
        <v>218</v>
      </c>
      <c r="D871">
        <v>3</v>
      </c>
    </row>
    <row r="872" spans="1:4">
      <c r="A872" t="s">
        <v>232</v>
      </c>
      <c r="B872" t="s">
        <v>5</v>
      </c>
      <c r="C872" t="s">
        <v>220</v>
      </c>
      <c r="D872">
        <v>10</v>
      </c>
    </row>
    <row r="873" spans="1:4">
      <c r="A873" t="s">
        <v>249</v>
      </c>
      <c r="B873" t="s">
        <v>203</v>
      </c>
      <c r="C873" t="s">
        <v>218</v>
      </c>
      <c r="D873">
        <v>2.5</v>
      </c>
    </row>
    <row r="874" spans="1:4">
      <c r="A874" t="s">
        <v>219</v>
      </c>
      <c r="B874" t="s">
        <v>198</v>
      </c>
      <c r="C874" t="s">
        <v>220</v>
      </c>
      <c r="D874">
        <v>10</v>
      </c>
    </row>
    <row r="875" spans="1:4">
      <c r="A875" t="s">
        <v>245</v>
      </c>
      <c r="B875" t="s">
        <v>5</v>
      </c>
      <c r="C875" t="s">
        <v>220</v>
      </c>
      <c r="D875">
        <v>10</v>
      </c>
    </row>
    <row r="876" spans="1:4">
      <c r="A876" t="s">
        <v>250</v>
      </c>
      <c r="B876" t="s">
        <v>6</v>
      </c>
      <c r="C876" t="s">
        <v>220</v>
      </c>
      <c r="D876">
        <v>2.5</v>
      </c>
    </row>
    <row r="877" spans="1:4">
      <c r="A877" t="s">
        <v>255</v>
      </c>
      <c r="B877" t="s">
        <v>202</v>
      </c>
      <c r="C877" t="s">
        <v>220</v>
      </c>
      <c r="D877">
        <v>2.5</v>
      </c>
    </row>
    <row r="878" spans="1:4">
      <c r="A878" t="s">
        <v>225</v>
      </c>
      <c r="B878" t="s">
        <v>197</v>
      </c>
      <c r="C878" t="s">
        <v>220</v>
      </c>
      <c r="D878">
        <v>7</v>
      </c>
    </row>
    <row r="879" spans="1:4">
      <c r="A879" t="s">
        <v>219</v>
      </c>
      <c r="B879" t="s">
        <v>6</v>
      </c>
      <c r="C879" t="s">
        <v>220</v>
      </c>
      <c r="D879">
        <v>10</v>
      </c>
    </row>
    <row r="880" spans="1:4">
      <c r="A880" t="s">
        <v>249</v>
      </c>
      <c r="B880" t="s">
        <v>5</v>
      </c>
      <c r="C880" t="s">
        <v>220</v>
      </c>
      <c r="D880">
        <v>2.5</v>
      </c>
    </row>
    <row r="881" spans="1:4">
      <c r="A881" t="s">
        <v>240</v>
      </c>
      <c r="B881" t="s">
        <v>199</v>
      </c>
      <c r="C881" t="s">
        <v>220</v>
      </c>
      <c r="D881">
        <v>3</v>
      </c>
    </row>
    <row r="882" spans="1:4">
      <c r="A882" t="s">
        <v>219</v>
      </c>
      <c r="B882" t="s">
        <v>197</v>
      </c>
      <c r="C882" t="s">
        <v>218</v>
      </c>
      <c r="D882">
        <v>10</v>
      </c>
    </row>
    <row r="883" spans="1:4">
      <c r="A883" t="s">
        <v>225</v>
      </c>
      <c r="B883" t="s">
        <v>202</v>
      </c>
      <c r="C883" t="s">
        <v>218</v>
      </c>
      <c r="D883">
        <v>7</v>
      </c>
    </row>
    <row r="884" spans="1:4">
      <c r="A884" t="s">
        <v>217</v>
      </c>
      <c r="B884" t="s">
        <v>3</v>
      </c>
      <c r="C884" t="s">
        <v>220</v>
      </c>
      <c r="D884">
        <v>2.5</v>
      </c>
    </row>
    <row r="885" spans="1:4">
      <c r="A885" t="s">
        <v>219</v>
      </c>
      <c r="B885" t="s">
        <v>3</v>
      </c>
      <c r="C885" t="s">
        <v>218</v>
      </c>
      <c r="D885">
        <v>10</v>
      </c>
    </row>
    <row r="886" spans="1:4">
      <c r="A886" t="s">
        <v>219</v>
      </c>
      <c r="B886" t="s">
        <v>6</v>
      </c>
      <c r="C886" t="s">
        <v>220</v>
      </c>
      <c r="D886">
        <v>10</v>
      </c>
    </row>
    <row r="887" spans="1:4">
      <c r="A887" t="s">
        <v>219</v>
      </c>
      <c r="B887" t="s">
        <v>5</v>
      </c>
      <c r="C887" t="s">
        <v>220</v>
      </c>
      <c r="D887">
        <v>10</v>
      </c>
    </row>
    <row r="888" spans="1:4">
      <c r="A888" t="s">
        <v>223</v>
      </c>
      <c r="B888" t="s">
        <v>199</v>
      </c>
      <c r="C888" t="s">
        <v>220</v>
      </c>
      <c r="D888">
        <v>12</v>
      </c>
    </row>
    <row r="889" spans="1:4">
      <c r="A889" t="s">
        <v>249</v>
      </c>
      <c r="B889" t="s">
        <v>200</v>
      </c>
      <c r="C889" t="s">
        <v>218</v>
      </c>
      <c r="D889">
        <v>2.5</v>
      </c>
    </row>
    <row r="890" spans="1:4">
      <c r="A890" t="s">
        <v>219</v>
      </c>
      <c r="B890" t="s">
        <v>197</v>
      </c>
      <c r="C890" t="s">
        <v>220</v>
      </c>
      <c r="D890">
        <v>10</v>
      </c>
    </row>
    <row r="891" spans="1:4">
      <c r="A891" t="s">
        <v>231</v>
      </c>
      <c r="B891" t="s">
        <v>203</v>
      </c>
      <c r="C891" t="s">
        <v>218</v>
      </c>
      <c r="D891">
        <v>7</v>
      </c>
    </row>
    <row r="892" spans="1:4">
      <c r="A892" t="s">
        <v>224</v>
      </c>
      <c r="B892" t="s">
        <v>3</v>
      </c>
      <c r="C892" t="s">
        <v>218</v>
      </c>
      <c r="D892">
        <v>7</v>
      </c>
    </row>
    <row r="893" spans="1:4">
      <c r="A893" t="s">
        <v>249</v>
      </c>
      <c r="B893" t="s">
        <v>202</v>
      </c>
      <c r="C893" t="s">
        <v>220</v>
      </c>
      <c r="D893">
        <v>2.5</v>
      </c>
    </row>
    <row r="894" spans="1:4">
      <c r="A894" t="s">
        <v>254</v>
      </c>
      <c r="B894" t="s">
        <v>201</v>
      </c>
      <c r="C894" t="s">
        <v>220</v>
      </c>
      <c r="D894">
        <v>2.5</v>
      </c>
    </row>
    <row r="895" spans="1:4">
      <c r="A895" t="s">
        <v>221</v>
      </c>
      <c r="B895" t="s">
        <v>200</v>
      </c>
      <c r="C895" t="s">
        <v>220</v>
      </c>
      <c r="D895">
        <v>10</v>
      </c>
    </row>
    <row r="896" spans="1:4">
      <c r="A896" t="s">
        <v>217</v>
      </c>
      <c r="B896" t="s">
        <v>203</v>
      </c>
      <c r="C896" t="s">
        <v>218</v>
      </c>
      <c r="D896">
        <v>2.5</v>
      </c>
    </row>
    <row r="897" spans="1:4">
      <c r="A897" t="s">
        <v>217</v>
      </c>
      <c r="B897" t="s">
        <v>198</v>
      </c>
      <c r="C897" t="s">
        <v>218</v>
      </c>
      <c r="D897">
        <v>2.5</v>
      </c>
    </row>
    <row r="898" spans="1:4">
      <c r="A898" t="s">
        <v>219</v>
      </c>
      <c r="B898" t="s">
        <v>200</v>
      </c>
      <c r="C898" t="s">
        <v>218</v>
      </c>
      <c r="D898">
        <v>10</v>
      </c>
    </row>
    <row r="899" spans="1:4">
      <c r="A899" t="s">
        <v>221</v>
      </c>
      <c r="B899" t="s">
        <v>203</v>
      </c>
      <c r="C899" t="s">
        <v>218</v>
      </c>
      <c r="D899">
        <v>10</v>
      </c>
    </row>
    <row r="900" spans="1:4">
      <c r="A900" t="s">
        <v>219</v>
      </c>
      <c r="B900" t="s">
        <v>2</v>
      </c>
      <c r="C900" t="s">
        <v>218</v>
      </c>
      <c r="D900">
        <v>10</v>
      </c>
    </row>
    <row r="901" spans="1:4">
      <c r="A901" t="s">
        <v>219</v>
      </c>
      <c r="B901" t="s">
        <v>203</v>
      </c>
      <c r="C901" t="s">
        <v>220</v>
      </c>
      <c r="D901">
        <v>10</v>
      </c>
    </row>
    <row r="902" spans="1:4">
      <c r="A902" t="s">
        <v>219</v>
      </c>
      <c r="B902" t="s">
        <v>6</v>
      </c>
      <c r="C902" t="s">
        <v>218</v>
      </c>
      <c r="D902">
        <v>10</v>
      </c>
    </row>
    <row r="903" spans="1:4">
      <c r="A903" t="s">
        <v>217</v>
      </c>
      <c r="B903" t="s">
        <v>199</v>
      </c>
      <c r="C903" t="s">
        <v>220</v>
      </c>
      <c r="D903">
        <v>2.5</v>
      </c>
    </row>
    <row r="904" spans="1:4">
      <c r="A904" t="s">
        <v>240</v>
      </c>
      <c r="B904" t="s">
        <v>2</v>
      </c>
      <c r="C904" t="s">
        <v>220</v>
      </c>
      <c r="D904">
        <v>3</v>
      </c>
    </row>
    <row r="905" spans="1:4">
      <c r="A905" t="s">
        <v>245</v>
      </c>
      <c r="B905" t="s">
        <v>203</v>
      </c>
      <c r="C905" t="s">
        <v>220</v>
      </c>
      <c r="D905">
        <v>10</v>
      </c>
    </row>
    <row r="906" spans="1:4">
      <c r="A906" t="s">
        <v>224</v>
      </c>
      <c r="B906" t="s">
        <v>197</v>
      </c>
      <c r="C906" t="s">
        <v>220</v>
      </c>
      <c r="D906">
        <v>7</v>
      </c>
    </row>
    <row r="907" spans="1:4">
      <c r="A907" t="s">
        <v>219</v>
      </c>
      <c r="B907" t="s">
        <v>200</v>
      </c>
      <c r="C907" t="s">
        <v>220</v>
      </c>
      <c r="D907">
        <v>10</v>
      </c>
    </row>
    <row r="908" spans="1:4">
      <c r="A908" t="s">
        <v>219</v>
      </c>
      <c r="B908" t="s">
        <v>200</v>
      </c>
      <c r="C908" t="s">
        <v>220</v>
      </c>
      <c r="D908">
        <v>10</v>
      </c>
    </row>
    <row r="909" spans="1:4">
      <c r="A909" t="s">
        <v>219</v>
      </c>
      <c r="B909" t="s">
        <v>197</v>
      </c>
      <c r="C909" t="s">
        <v>220</v>
      </c>
      <c r="D909">
        <v>10</v>
      </c>
    </row>
    <row r="910" spans="1:4">
      <c r="A910" t="s">
        <v>219</v>
      </c>
      <c r="B910" t="s">
        <v>201</v>
      </c>
      <c r="C910" t="s">
        <v>218</v>
      </c>
      <c r="D910">
        <v>10</v>
      </c>
    </row>
    <row r="911" spans="1:4">
      <c r="A911" t="s">
        <v>221</v>
      </c>
      <c r="B911" t="s">
        <v>3</v>
      </c>
      <c r="C911" t="s">
        <v>218</v>
      </c>
      <c r="D911">
        <v>10</v>
      </c>
    </row>
    <row r="912" spans="1:4">
      <c r="A912" t="s">
        <v>245</v>
      </c>
      <c r="B912" t="s">
        <v>198</v>
      </c>
      <c r="C912" t="s">
        <v>218</v>
      </c>
      <c r="D912">
        <v>10</v>
      </c>
    </row>
    <row r="913" spans="1:4">
      <c r="A913" t="s">
        <v>224</v>
      </c>
      <c r="B913" t="s">
        <v>6</v>
      </c>
      <c r="C913" t="s">
        <v>218</v>
      </c>
      <c r="D913">
        <v>7</v>
      </c>
    </row>
    <row r="914" spans="1:4">
      <c r="A914" t="s">
        <v>221</v>
      </c>
      <c r="B914" t="s">
        <v>6</v>
      </c>
      <c r="C914" t="s">
        <v>218</v>
      </c>
      <c r="D914">
        <v>10</v>
      </c>
    </row>
    <row r="915" spans="1:4">
      <c r="A915" t="s">
        <v>219</v>
      </c>
      <c r="B915" t="s">
        <v>2</v>
      </c>
      <c r="C915" t="s">
        <v>220</v>
      </c>
      <c r="D915">
        <v>10</v>
      </c>
    </row>
    <row r="916" spans="1:4">
      <c r="A916" t="s">
        <v>224</v>
      </c>
      <c r="B916" t="s">
        <v>4</v>
      </c>
      <c r="C916" t="s">
        <v>218</v>
      </c>
      <c r="D916">
        <v>7</v>
      </c>
    </row>
    <row r="917" spans="1:4">
      <c r="A917" t="s">
        <v>249</v>
      </c>
      <c r="B917" t="s">
        <v>4</v>
      </c>
      <c r="C917" t="s">
        <v>220</v>
      </c>
      <c r="D917">
        <v>2.5</v>
      </c>
    </row>
    <row r="918" spans="1:4">
      <c r="A918" t="s">
        <v>219</v>
      </c>
      <c r="B918" t="s">
        <v>202</v>
      </c>
      <c r="C918" t="s">
        <v>218</v>
      </c>
      <c r="D918">
        <v>10</v>
      </c>
    </row>
    <row r="919" spans="1:4">
      <c r="A919" t="s">
        <v>235</v>
      </c>
      <c r="B919" t="s">
        <v>198</v>
      </c>
      <c r="C919" t="s">
        <v>218</v>
      </c>
      <c r="D919">
        <v>7</v>
      </c>
    </row>
    <row r="920" spans="1:4">
      <c r="A920" t="s">
        <v>249</v>
      </c>
      <c r="B920" t="s">
        <v>201</v>
      </c>
      <c r="C920" t="s">
        <v>218</v>
      </c>
      <c r="D920">
        <v>2.5</v>
      </c>
    </row>
    <row r="921" spans="1:4">
      <c r="A921" t="s">
        <v>249</v>
      </c>
      <c r="B921" t="s">
        <v>200</v>
      </c>
      <c r="C921" t="s">
        <v>220</v>
      </c>
      <c r="D921">
        <v>2.5</v>
      </c>
    </row>
    <row r="922" spans="1:4">
      <c r="A922" t="s">
        <v>219</v>
      </c>
      <c r="B922" t="s">
        <v>6</v>
      </c>
      <c r="C922" t="s">
        <v>218</v>
      </c>
      <c r="D922">
        <v>10</v>
      </c>
    </row>
    <row r="923" spans="1:4">
      <c r="A923" t="s">
        <v>217</v>
      </c>
      <c r="B923" t="s">
        <v>5</v>
      </c>
      <c r="C923" t="s">
        <v>220</v>
      </c>
      <c r="D923">
        <v>2.5</v>
      </c>
    </row>
    <row r="924" spans="1:4">
      <c r="A924" t="s">
        <v>255</v>
      </c>
      <c r="B924" t="s">
        <v>199</v>
      </c>
      <c r="C924" t="s">
        <v>218</v>
      </c>
      <c r="D924">
        <v>2.5</v>
      </c>
    </row>
    <row r="925" spans="1:4">
      <c r="A925" t="s">
        <v>253</v>
      </c>
      <c r="B925" t="s">
        <v>197</v>
      </c>
      <c r="C925" t="s">
        <v>218</v>
      </c>
      <c r="D925">
        <v>2.5</v>
      </c>
    </row>
    <row r="926" spans="1:4">
      <c r="A926" t="s">
        <v>219</v>
      </c>
      <c r="B926" t="s">
        <v>198</v>
      </c>
      <c r="C926" t="s">
        <v>218</v>
      </c>
      <c r="D926">
        <v>10</v>
      </c>
    </row>
    <row r="927" spans="1:4">
      <c r="A927" t="s">
        <v>252</v>
      </c>
      <c r="B927" t="s">
        <v>5</v>
      </c>
      <c r="C927" t="s">
        <v>218</v>
      </c>
      <c r="D927">
        <v>2.5</v>
      </c>
    </row>
    <row r="928" spans="1:4">
      <c r="A928" t="s">
        <v>221</v>
      </c>
      <c r="B928" t="s">
        <v>202</v>
      </c>
      <c r="C928" t="s">
        <v>218</v>
      </c>
      <c r="D928">
        <v>10</v>
      </c>
    </row>
    <row r="929" spans="1:4">
      <c r="A929" t="s">
        <v>217</v>
      </c>
      <c r="B929" t="s">
        <v>200</v>
      </c>
      <c r="C929" t="s">
        <v>218</v>
      </c>
      <c r="D929">
        <v>2.5</v>
      </c>
    </row>
    <row r="930" spans="1:4">
      <c r="A930" t="s">
        <v>224</v>
      </c>
      <c r="B930" t="s">
        <v>197</v>
      </c>
      <c r="C930" t="s">
        <v>218</v>
      </c>
      <c r="D930">
        <v>7</v>
      </c>
    </row>
    <row r="931" spans="1:4">
      <c r="A931" t="s">
        <v>219</v>
      </c>
      <c r="B931" t="s">
        <v>202</v>
      </c>
      <c r="C931" t="s">
        <v>218</v>
      </c>
      <c r="D931">
        <v>10</v>
      </c>
    </row>
    <row r="932" spans="1:4">
      <c r="A932" t="s">
        <v>249</v>
      </c>
      <c r="B932" t="s">
        <v>198</v>
      </c>
      <c r="C932" t="s">
        <v>218</v>
      </c>
      <c r="D932">
        <v>2.5</v>
      </c>
    </row>
    <row r="933" spans="1:4">
      <c r="A933" t="s">
        <v>217</v>
      </c>
      <c r="B933" t="s">
        <v>197</v>
      </c>
      <c r="C933" t="s">
        <v>220</v>
      </c>
      <c r="D933">
        <v>2.5</v>
      </c>
    </row>
    <row r="934" spans="1:4">
      <c r="A934" t="s">
        <v>219</v>
      </c>
      <c r="B934" t="s">
        <v>5</v>
      </c>
      <c r="C934" t="s">
        <v>220</v>
      </c>
      <c r="D934">
        <v>10</v>
      </c>
    </row>
    <row r="935" spans="1:4">
      <c r="A935" t="s">
        <v>249</v>
      </c>
      <c r="B935" t="s">
        <v>202</v>
      </c>
      <c r="C935" t="s">
        <v>220</v>
      </c>
      <c r="D935">
        <v>2.5</v>
      </c>
    </row>
    <row r="936" spans="1:4">
      <c r="A936" t="s">
        <v>219</v>
      </c>
      <c r="B936" t="s">
        <v>197</v>
      </c>
      <c r="C936" t="s">
        <v>220</v>
      </c>
      <c r="D936">
        <v>10</v>
      </c>
    </row>
    <row r="937" spans="1:4">
      <c r="A937" t="s">
        <v>244</v>
      </c>
      <c r="B937" t="s">
        <v>6</v>
      </c>
      <c r="C937" t="s">
        <v>220</v>
      </c>
      <c r="D937">
        <v>10</v>
      </c>
    </row>
    <row r="938" spans="1:4">
      <c r="A938" t="s">
        <v>249</v>
      </c>
      <c r="B938" t="s">
        <v>202</v>
      </c>
      <c r="C938" t="s">
        <v>220</v>
      </c>
      <c r="D938">
        <v>2.5</v>
      </c>
    </row>
    <row r="939" spans="1:4">
      <c r="A939" t="s">
        <v>217</v>
      </c>
      <c r="B939" t="s">
        <v>200</v>
      </c>
      <c r="C939" t="s">
        <v>218</v>
      </c>
      <c r="D939">
        <v>2.5</v>
      </c>
    </row>
    <row r="940" spans="1:4">
      <c r="A940" t="s">
        <v>251</v>
      </c>
      <c r="B940" t="s">
        <v>197</v>
      </c>
      <c r="C940" t="s">
        <v>218</v>
      </c>
      <c r="D940">
        <v>2.5</v>
      </c>
    </row>
    <row r="941" spans="1:4">
      <c r="A941" t="s">
        <v>217</v>
      </c>
      <c r="B941" t="s">
        <v>2</v>
      </c>
      <c r="C941" t="s">
        <v>220</v>
      </c>
      <c r="D941">
        <v>2.5</v>
      </c>
    </row>
    <row r="942" spans="1:4">
      <c r="A942" t="s">
        <v>241</v>
      </c>
      <c r="B942" t="s">
        <v>202</v>
      </c>
      <c r="C942" t="s">
        <v>220</v>
      </c>
      <c r="D942">
        <v>10</v>
      </c>
    </row>
    <row r="943" spans="1:4">
      <c r="A943" t="s">
        <v>219</v>
      </c>
      <c r="B943" t="s">
        <v>202</v>
      </c>
      <c r="C943" t="s">
        <v>218</v>
      </c>
      <c r="D943">
        <v>10</v>
      </c>
    </row>
    <row r="944" spans="1:4">
      <c r="A944" t="s">
        <v>253</v>
      </c>
      <c r="B944" t="s">
        <v>197</v>
      </c>
      <c r="C944" t="s">
        <v>218</v>
      </c>
      <c r="D944">
        <v>2.5</v>
      </c>
    </row>
    <row r="945" spans="1:4">
      <c r="A945" t="s">
        <v>219</v>
      </c>
      <c r="B945" t="s">
        <v>200</v>
      </c>
      <c r="C945" t="s">
        <v>218</v>
      </c>
      <c r="D945">
        <v>10</v>
      </c>
    </row>
    <row r="946" spans="1:4">
      <c r="A946" t="s">
        <v>219</v>
      </c>
      <c r="B946" t="s">
        <v>5</v>
      </c>
      <c r="C946" t="s">
        <v>218</v>
      </c>
      <c r="D946">
        <v>10</v>
      </c>
    </row>
    <row r="947" spans="1:4">
      <c r="A947" t="s">
        <v>229</v>
      </c>
      <c r="B947" t="s">
        <v>202</v>
      </c>
      <c r="C947" t="s">
        <v>218</v>
      </c>
      <c r="D947">
        <v>7</v>
      </c>
    </row>
    <row r="948" spans="1:4">
      <c r="A948" t="s">
        <v>219</v>
      </c>
      <c r="B948" t="s">
        <v>197</v>
      </c>
      <c r="C948" t="s">
        <v>218</v>
      </c>
      <c r="D948">
        <v>10</v>
      </c>
    </row>
    <row r="949" spans="1:4">
      <c r="A949" t="s">
        <v>217</v>
      </c>
      <c r="B949" t="s">
        <v>199</v>
      </c>
      <c r="C949" t="s">
        <v>218</v>
      </c>
      <c r="D949">
        <v>2.5</v>
      </c>
    </row>
    <row r="950" spans="1:4">
      <c r="A950" t="s">
        <v>245</v>
      </c>
      <c r="B950" t="s">
        <v>6</v>
      </c>
      <c r="C950" t="s">
        <v>218</v>
      </c>
      <c r="D950">
        <v>10</v>
      </c>
    </row>
    <row r="951" spans="1:4">
      <c r="A951" t="s">
        <v>248</v>
      </c>
      <c r="B951" t="s">
        <v>202</v>
      </c>
      <c r="C951" t="s">
        <v>218</v>
      </c>
      <c r="D951">
        <v>10</v>
      </c>
    </row>
    <row r="952" spans="1:4">
      <c r="A952" t="s">
        <v>219</v>
      </c>
      <c r="B952" t="s">
        <v>6</v>
      </c>
      <c r="C952" t="s">
        <v>218</v>
      </c>
      <c r="D952">
        <v>10</v>
      </c>
    </row>
    <row r="953" spans="1:4">
      <c r="A953" t="s">
        <v>219</v>
      </c>
      <c r="B953" t="s">
        <v>202</v>
      </c>
      <c r="C953" t="s">
        <v>218</v>
      </c>
      <c r="D953">
        <v>10</v>
      </c>
    </row>
    <row r="954" spans="1:4">
      <c r="A954" t="s">
        <v>219</v>
      </c>
      <c r="B954" t="s">
        <v>202</v>
      </c>
      <c r="C954" t="s">
        <v>218</v>
      </c>
      <c r="D954">
        <v>10</v>
      </c>
    </row>
    <row r="955" spans="1:4">
      <c r="A955" t="s">
        <v>253</v>
      </c>
      <c r="B955" t="s">
        <v>198</v>
      </c>
      <c r="C955" t="s">
        <v>220</v>
      </c>
      <c r="D955">
        <v>2.5</v>
      </c>
    </row>
    <row r="956" spans="1:4">
      <c r="A956" t="s">
        <v>248</v>
      </c>
      <c r="B956" t="s">
        <v>6</v>
      </c>
      <c r="C956" t="s">
        <v>220</v>
      </c>
      <c r="D956">
        <v>10</v>
      </c>
    </row>
    <row r="957" spans="1:4">
      <c r="A957" t="s">
        <v>219</v>
      </c>
      <c r="B957" t="s">
        <v>203</v>
      </c>
      <c r="C957" t="s">
        <v>218</v>
      </c>
      <c r="D957">
        <v>10</v>
      </c>
    </row>
    <row r="958" spans="1:4">
      <c r="A958" t="s">
        <v>224</v>
      </c>
      <c r="B958" t="s">
        <v>4</v>
      </c>
      <c r="C958" t="s">
        <v>218</v>
      </c>
      <c r="D958">
        <v>7</v>
      </c>
    </row>
    <row r="959" spans="1:4">
      <c r="A959" t="s">
        <v>219</v>
      </c>
      <c r="B959" t="s">
        <v>201</v>
      </c>
      <c r="C959" t="s">
        <v>218</v>
      </c>
      <c r="D959">
        <v>10</v>
      </c>
    </row>
    <row r="960" spans="1:4">
      <c r="A960" t="s">
        <v>249</v>
      </c>
      <c r="B960" t="s">
        <v>5</v>
      </c>
      <c r="C960" t="s">
        <v>220</v>
      </c>
      <c r="D960">
        <v>2.5</v>
      </c>
    </row>
    <row r="961" spans="1:4">
      <c r="A961" t="s">
        <v>217</v>
      </c>
      <c r="B961" t="s">
        <v>199</v>
      </c>
      <c r="C961" t="s">
        <v>220</v>
      </c>
      <c r="D961">
        <v>2.5</v>
      </c>
    </row>
    <row r="962" spans="1:4">
      <c r="A962" t="s">
        <v>219</v>
      </c>
      <c r="B962" t="s">
        <v>200</v>
      </c>
      <c r="C962" t="s">
        <v>220</v>
      </c>
      <c r="D962">
        <v>10</v>
      </c>
    </row>
    <row r="963" spans="1:4">
      <c r="A963" t="s">
        <v>219</v>
      </c>
      <c r="B963" t="s">
        <v>4</v>
      </c>
      <c r="C963" t="s">
        <v>220</v>
      </c>
      <c r="D963">
        <v>10</v>
      </c>
    </row>
    <row r="964" spans="1:4">
      <c r="A964" t="s">
        <v>236</v>
      </c>
      <c r="B964" t="s">
        <v>203</v>
      </c>
      <c r="C964" t="s">
        <v>220</v>
      </c>
      <c r="D964">
        <v>7</v>
      </c>
    </row>
    <row r="965" spans="1:4">
      <c r="A965" t="s">
        <v>249</v>
      </c>
      <c r="B965" t="s">
        <v>200</v>
      </c>
      <c r="C965" t="s">
        <v>218</v>
      </c>
      <c r="D965">
        <v>2.5</v>
      </c>
    </row>
    <row r="966" spans="1:4">
      <c r="A966" t="s">
        <v>253</v>
      </c>
      <c r="B966" t="s">
        <v>200</v>
      </c>
      <c r="C966" t="s">
        <v>218</v>
      </c>
      <c r="D966">
        <v>2.5</v>
      </c>
    </row>
    <row r="967" spans="1:4">
      <c r="A967" t="s">
        <v>219</v>
      </c>
      <c r="B967" t="s">
        <v>203</v>
      </c>
      <c r="C967" t="s">
        <v>218</v>
      </c>
      <c r="D967">
        <v>10</v>
      </c>
    </row>
    <row r="968" spans="1:4">
      <c r="A968" t="s">
        <v>217</v>
      </c>
      <c r="B968" t="s">
        <v>201</v>
      </c>
      <c r="C968" t="s">
        <v>220</v>
      </c>
      <c r="D968">
        <v>2.5</v>
      </c>
    </row>
    <row r="969" spans="1:4">
      <c r="A969" t="s">
        <v>223</v>
      </c>
      <c r="B969" t="s">
        <v>4</v>
      </c>
      <c r="C969" t="s">
        <v>218</v>
      </c>
      <c r="D969">
        <v>12</v>
      </c>
    </row>
    <row r="970" spans="1:4">
      <c r="A970" t="s">
        <v>219</v>
      </c>
      <c r="B970" t="s">
        <v>199</v>
      </c>
      <c r="C970" t="s">
        <v>218</v>
      </c>
      <c r="D970">
        <v>10</v>
      </c>
    </row>
    <row r="971" spans="1:4">
      <c r="A971" t="s">
        <v>255</v>
      </c>
      <c r="B971" t="s">
        <v>201</v>
      </c>
      <c r="C971" t="s">
        <v>220</v>
      </c>
      <c r="D971">
        <v>2.5</v>
      </c>
    </row>
    <row r="972" spans="1:4">
      <c r="A972" t="s">
        <v>219</v>
      </c>
      <c r="B972" t="s">
        <v>199</v>
      </c>
      <c r="C972" t="s">
        <v>218</v>
      </c>
      <c r="D972">
        <v>10</v>
      </c>
    </row>
    <row r="973" spans="1:4">
      <c r="A973" t="s">
        <v>217</v>
      </c>
      <c r="B973" t="s">
        <v>4</v>
      </c>
      <c r="C973" t="s">
        <v>220</v>
      </c>
      <c r="D973">
        <v>2.5</v>
      </c>
    </row>
    <row r="974" spans="1:4">
      <c r="A974" t="s">
        <v>219</v>
      </c>
      <c r="B974" t="s">
        <v>3</v>
      </c>
      <c r="C974" t="s">
        <v>220</v>
      </c>
      <c r="D974">
        <v>10</v>
      </c>
    </row>
    <row r="975" spans="1:4">
      <c r="A975" t="s">
        <v>233</v>
      </c>
      <c r="B975" t="s">
        <v>199</v>
      </c>
      <c r="C975" t="s">
        <v>218</v>
      </c>
      <c r="D975">
        <v>7</v>
      </c>
    </row>
    <row r="976" spans="1:4">
      <c r="A976" t="s">
        <v>223</v>
      </c>
      <c r="B976" t="s">
        <v>200</v>
      </c>
      <c r="C976" t="s">
        <v>220</v>
      </c>
      <c r="D976">
        <v>12</v>
      </c>
    </row>
    <row r="977" spans="1:4">
      <c r="A977" t="s">
        <v>217</v>
      </c>
      <c r="B977" t="s">
        <v>197</v>
      </c>
      <c r="C977" t="s">
        <v>220</v>
      </c>
      <c r="D977">
        <v>2.5</v>
      </c>
    </row>
    <row r="978" spans="1:4">
      <c r="A978" t="s">
        <v>249</v>
      </c>
      <c r="B978" t="s">
        <v>200</v>
      </c>
      <c r="C978" t="s">
        <v>218</v>
      </c>
      <c r="D978">
        <v>2.5</v>
      </c>
    </row>
    <row r="979" spans="1:4">
      <c r="A979" t="s">
        <v>248</v>
      </c>
      <c r="B979" t="s">
        <v>200</v>
      </c>
      <c r="C979" t="s">
        <v>218</v>
      </c>
      <c r="D979">
        <v>10</v>
      </c>
    </row>
    <row r="980" spans="1:4">
      <c r="A980" t="s">
        <v>219</v>
      </c>
      <c r="B980" t="s">
        <v>2</v>
      </c>
      <c r="C980" t="s">
        <v>220</v>
      </c>
      <c r="D980">
        <v>10</v>
      </c>
    </row>
    <row r="981" spans="1:4">
      <c r="A981" t="s">
        <v>221</v>
      </c>
      <c r="B981" t="s">
        <v>199</v>
      </c>
      <c r="C981" t="s">
        <v>218</v>
      </c>
      <c r="D981">
        <v>10</v>
      </c>
    </row>
    <row r="982" spans="1:4">
      <c r="A982" t="s">
        <v>219</v>
      </c>
      <c r="B982" t="s">
        <v>200</v>
      </c>
      <c r="C982" t="s">
        <v>220</v>
      </c>
      <c r="D982">
        <v>10</v>
      </c>
    </row>
    <row r="983" spans="1:4">
      <c r="A983" t="s">
        <v>219</v>
      </c>
      <c r="B983" t="s">
        <v>200</v>
      </c>
      <c r="C983" t="s">
        <v>220</v>
      </c>
      <c r="D983">
        <v>10</v>
      </c>
    </row>
    <row r="984" spans="1:4">
      <c r="A984" t="s">
        <v>248</v>
      </c>
      <c r="B984" t="s">
        <v>198</v>
      </c>
      <c r="C984" t="s">
        <v>218</v>
      </c>
      <c r="D984">
        <v>10</v>
      </c>
    </row>
    <row r="985" spans="1:4">
      <c r="A985" t="s">
        <v>217</v>
      </c>
      <c r="B985" t="s">
        <v>197</v>
      </c>
      <c r="C985" t="s">
        <v>218</v>
      </c>
      <c r="D985">
        <v>2.5</v>
      </c>
    </row>
    <row r="986" spans="1:4">
      <c r="A986" t="s">
        <v>240</v>
      </c>
      <c r="B986" t="s">
        <v>3</v>
      </c>
      <c r="C986" t="s">
        <v>218</v>
      </c>
      <c r="D986">
        <v>3</v>
      </c>
    </row>
    <row r="987" spans="1:4">
      <c r="A987" t="s">
        <v>253</v>
      </c>
      <c r="B987" t="s">
        <v>3</v>
      </c>
      <c r="C987" t="s">
        <v>220</v>
      </c>
      <c r="D987">
        <v>2.5</v>
      </c>
    </row>
    <row r="988" spans="1:4">
      <c r="A988" t="s">
        <v>221</v>
      </c>
      <c r="B988" t="s">
        <v>5</v>
      </c>
      <c r="C988" t="s">
        <v>220</v>
      </c>
      <c r="D988">
        <v>10</v>
      </c>
    </row>
    <row r="989" spans="1:4">
      <c r="A989" t="s">
        <v>219</v>
      </c>
      <c r="B989" t="s">
        <v>5</v>
      </c>
      <c r="C989" t="s">
        <v>218</v>
      </c>
      <c r="D989">
        <v>10</v>
      </c>
    </row>
    <row r="990" spans="1:4">
      <c r="A990" t="s">
        <v>249</v>
      </c>
      <c r="B990" t="s">
        <v>203</v>
      </c>
      <c r="C990" t="s">
        <v>218</v>
      </c>
      <c r="D990">
        <v>2.5</v>
      </c>
    </row>
    <row r="991" spans="1:4">
      <c r="A991" t="s">
        <v>219</v>
      </c>
      <c r="B991" t="s">
        <v>198</v>
      </c>
      <c r="C991" t="s">
        <v>218</v>
      </c>
      <c r="D991">
        <v>10</v>
      </c>
    </row>
    <row r="992" spans="1:4">
      <c r="A992" t="s">
        <v>219</v>
      </c>
      <c r="B992" t="s">
        <v>6</v>
      </c>
      <c r="C992" t="s">
        <v>220</v>
      </c>
      <c r="D992">
        <v>10</v>
      </c>
    </row>
    <row r="993" spans="1:4">
      <c r="A993" t="s">
        <v>219</v>
      </c>
      <c r="B993" t="s">
        <v>199</v>
      </c>
      <c r="C993" t="s">
        <v>218</v>
      </c>
      <c r="D993">
        <v>10</v>
      </c>
    </row>
    <row r="994" spans="1:4">
      <c r="A994" t="s">
        <v>219</v>
      </c>
      <c r="B994" t="s">
        <v>202</v>
      </c>
      <c r="C994" t="s">
        <v>218</v>
      </c>
      <c r="D994">
        <v>10</v>
      </c>
    </row>
    <row r="995" spans="1:4">
      <c r="A995" t="s">
        <v>217</v>
      </c>
      <c r="B995" t="s">
        <v>5</v>
      </c>
      <c r="C995" t="s">
        <v>218</v>
      </c>
      <c r="D995">
        <v>2.5</v>
      </c>
    </row>
    <row r="996" spans="1:4">
      <c r="A996" t="s">
        <v>219</v>
      </c>
      <c r="B996" t="s">
        <v>202</v>
      </c>
      <c r="C996" t="s">
        <v>218</v>
      </c>
      <c r="D996">
        <v>10</v>
      </c>
    </row>
    <row r="997" spans="1:4">
      <c r="A997" t="s">
        <v>219</v>
      </c>
      <c r="B997" t="s">
        <v>203</v>
      </c>
      <c r="C997" t="s">
        <v>218</v>
      </c>
      <c r="D997">
        <v>10</v>
      </c>
    </row>
    <row r="998" spans="1:4">
      <c r="A998" t="s">
        <v>248</v>
      </c>
      <c r="B998" t="s">
        <v>203</v>
      </c>
      <c r="C998" t="s">
        <v>220</v>
      </c>
      <c r="D998">
        <v>10</v>
      </c>
    </row>
    <row r="999" spans="1:4">
      <c r="A999" t="s">
        <v>241</v>
      </c>
      <c r="B999" t="s">
        <v>203</v>
      </c>
      <c r="C999" t="s">
        <v>220</v>
      </c>
      <c r="D999">
        <v>10</v>
      </c>
    </row>
    <row r="1000" spans="1:4">
      <c r="A1000" t="s">
        <v>219</v>
      </c>
      <c r="B1000" t="s">
        <v>199</v>
      </c>
      <c r="C1000" t="s">
        <v>218</v>
      </c>
      <c r="D1000">
        <v>10</v>
      </c>
    </row>
    <row r="1001" spans="1:4">
      <c r="A1001" t="s">
        <v>232</v>
      </c>
      <c r="B1001" t="s">
        <v>202</v>
      </c>
      <c r="C1001" t="s">
        <v>220</v>
      </c>
      <c r="D1001">
        <v>10</v>
      </c>
    </row>
    <row r="1002" spans="1:4">
      <c r="A1002" t="s">
        <v>223</v>
      </c>
      <c r="B1002" t="s">
        <v>197</v>
      </c>
      <c r="C1002" t="s">
        <v>218</v>
      </c>
      <c r="D1002">
        <v>12</v>
      </c>
    </row>
    <row r="1003" spans="1:4">
      <c r="A1003" t="s">
        <v>219</v>
      </c>
      <c r="B1003" t="s">
        <v>197</v>
      </c>
      <c r="C1003" t="s">
        <v>220</v>
      </c>
      <c r="D1003">
        <v>10</v>
      </c>
    </row>
    <row r="1004" spans="1:4">
      <c r="A1004" t="s">
        <v>249</v>
      </c>
      <c r="B1004" t="s">
        <v>2</v>
      </c>
      <c r="C1004" t="s">
        <v>220</v>
      </c>
      <c r="D1004">
        <v>2.5</v>
      </c>
    </row>
    <row r="1005" spans="1:4">
      <c r="A1005" t="s">
        <v>252</v>
      </c>
      <c r="B1005" t="s">
        <v>3</v>
      </c>
      <c r="C1005" t="s">
        <v>220</v>
      </c>
      <c r="D1005">
        <v>2.5</v>
      </c>
    </row>
    <row r="1006" spans="1:4">
      <c r="A1006" t="s">
        <v>219</v>
      </c>
      <c r="B1006" t="s">
        <v>198</v>
      </c>
      <c r="C1006" t="s">
        <v>218</v>
      </c>
      <c r="D1006">
        <v>10</v>
      </c>
    </row>
    <row r="1007" spans="1:4">
      <c r="A1007" t="s">
        <v>240</v>
      </c>
      <c r="B1007" t="s">
        <v>199</v>
      </c>
      <c r="C1007" t="s">
        <v>218</v>
      </c>
      <c r="D1007">
        <v>3</v>
      </c>
    </row>
    <row r="1008" spans="1:4">
      <c r="A1008" t="s">
        <v>219</v>
      </c>
      <c r="B1008" t="s">
        <v>6</v>
      </c>
      <c r="C1008" t="s">
        <v>220</v>
      </c>
      <c r="D1008">
        <v>10</v>
      </c>
    </row>
    <row r="1009" spans="1:4">
      <c r="A1009" t="s">
        <v>219</v>
      </c>
      <c r="B1009" t="s">
        <v>5</v>
      </c>
      <c r="C1009" t="s">
        <v>220</v>
      </c>
      <c r="D1009">
        <v>10</v>
      </c>
    </row>
    <row r="1010" spans="1:4">
      <c r="A1010" t="s">
        <v>217</v>
      </c>
      <c r="B1010" t="s">
        <v>203</v>
      </c>
      <c r="C1010" t="s">
        <v>220</v>
      </c>
      <c r="D1010">
        <v>2.5</v>
      </c>
    </row>
    <row r="1011" spans="1:4">
      <c r="A1011" t="s">
        <v>219</v>
      </c>
      <c r="B1011" t="s">
        <v>203</v>
      </c>
      <c r="C1011" t="s">
        <v>218</v>
      </c>
      <c r="D1011">
        <v>10</v>
      </c>
    </row>
    <row r="1012" spans="1:4">
      <c r="A1012" t="s">
        <v>219</v>
      </c>
      <c r="B1012" t="s">
        <v>2</v>
      </c>
      <c r="C1012" t="s">
        <v>220</v>
      </c>
      <c r="D1012">
        <v>10</v>
      </c>
    </row>
    <row r="1013" spans="1:4">
      <c r="A1013" t="s">
        <v>219</v>
      </c>
      <c r="B1013" t="s">
        <v>199</v>
      </c>
      <c r="C1013" t="s">
        <v>218</v>
      </c>
      <c r="D1013">
        <v>10</v>
      </c>
    </row>
    <row r="1014" spans="1:4">
      <c r="A1014" t="s">
        <v>249</v>
      </c>
      <c r="B1014" t="s">
        <v>2</v>
      </c>
      <c r="C1014" t="s">
        <v>220</v>
      </c>
      <c r="D1014">
        <v>2.5</v>
      </c>
    </row>
    <row r="1015" spans="1:4">
      <c r="A1015" t="s">
        <v>219</v>
      </c>
      <c r="B1015" t="s">
        <v>199</v>
      </c>
      <c r="C1015" t="s">
        <v>220</v>
      </c>
      <c r="D1015">
        <v>10</v>
      </c>
    </row>
    <row r="1016" spans="1:4">
      <c r="A1016" t="s">
        <v>219</v>
      </c>
      <c r="B1016" t="s">
        <v>202</v>
      </c>
      <c r="C1016" t="s">
        <v>218</v>
      </c>
      <c r="D1016">
        <v>10</v>
      </c>
    </row>
    <row r="1017" spans="1:4">
      <c r="A1017" t="s">
        <v>219</v>
      </c>
      <c r="B1017" t="s">
        <v>199</v>
      </c>
      <c r="C1017" t="s">
        <v>218</v>
      </c>
      <c r="D1017">
        <v>10</v>
      </c>
    </row>
    <row r="1018" spans="1:4">
      <c r="A1018" t="s">
        <v>221</v>
      </c>
      <c r="B1018" t="s">
        <v>3</v>
      </c>
      <c r="C1018" t="s">
        <v>220</v>
      </c>
      <c r="D1018">
        <v>10</v>
      </c>
    </row>
    <row r="1019" spans="1:4">
      <c r="A1019" t="s">
        <v>232</v>
      </c>
      <c r="B1019" t="s">
        <v>199</v>
      </c>
      <c r="C1019" t="s">
        <v>220</v>
      </c>
      <c r="D1019">
        <v>10</v>
      </c>
    </row>
    <row r="1020" spans="1:4">
      <c r="A1020" t="s">
        <v>223</v>
      </c>
      <c r="B1020" t="s">
        <v>201</v>
      </c>
      <c r="C1020" t="s">
        <v>220</v>
      </c>
      <c r="D1020">
        <v>12</v>
      </c>
    </row>
    <row r="1021" spans="1:4">
      <c r="A1021" t="s">
        <v>219</v>
      </c>
      <c r="B1021" t="s">
        <v>197</v>
      </c>
      <c r="C1021" t="s">
        <v>220</v>
      </c>
      <c r="D1021">
        <v>10</v>
      </c>
    </row>
    <row r="1022" spans="1:4">
      <c r="A1022" t="s">
        <v>219</v>
      </c>
      <c r="B1022" t="s">
        <v>201</v>
      </c>
      <c r="C1022" t="s">
        <v>220</v>
      </c>
      <c r="D1022">
        <v>10</v>
      </c>
    </row>
    <row r="1023" spans="1:4">
      <c r="A1023" t="s">
        <v>224</v>
      </c>
      <c r="B1023" t="s">
        <v>199</v>
      </c>
      <c r="C1023" t="s">
        <v>220</v>
      </c>
      <c r="D1023">
        <v>7</v>
      </c>
    </row>
    <row r="1024" spans="1:4">
      <c r="A1024" t="s">
        <v>219</v>
      </c>
      <c r="B1024" t="s">
        <v>202</v>
      </c>
      <c r="C1024" t="s">
        <v>218</v>
      </c>
      <c r="D1024">
        <v>10</v>
      </c>
    </row>
    <row r="1025" spans="1:4">
      <c r="A1025" t="s">
        <v>217</v>
      </c>
      <c r="B1025" t="s">
        <v>200</v>
      </c>
      <c r="C1025" t="s">
        <v>218</v>
      </c>
      <c r="D1025">
        <v>2.5</v>
      </c>
    </row>
    <row r="1026" spans="1:4">
      <c r="A1026" t="s">
        <v>238</v>
      </c>
      <c r="B1026" t="s">
        <v>197</v>
      </c>
      <c r="C1026" t="s">
        <v>218</v>
      </c>
      <c r="D1026">
        <v>7</v>
      </c>
    </row>
    <row r="1027" spans="1:4">
      <c r="A1027" t="s">
        <v>249</v>
      </c>
      <c r="B1027" t="s">
        <v>197</v>
      </c>
      <c r="C1027" t="s">
        <v>220</v>
      </c>
      <c r="D1027">
        <v>2.5</v>
      </c>
    </row>
    <row r="1028" spans="1:4">
      <c r="A1028" t="s">
        <v>223</v>
      </c>
      <c r="B1028" t="s">
        <v>197</v>
      </c>
      <c r="C1028" t="s">
        <v>218</v>
      </c>
      <c r="D1028">
        <v>12</v>
      </c>
    </row>
    <row r="1029" spans="1:4">
      <c r="A1029" t="s">
        <v>225</v>
      </c>
      <c r="B1029" t="s">
        <v>4</v>
      </c>
      <c r="C1029" t="s">
        <v>218</v>
      </c>
      <c r="D1029">
        <v>7</v>
      </c>
    </row>
    <row r="1030" spans="1:4">
      <c r="A1030" t="s">
        <v>219</v>
      </c>
      <c r="B1030" t="s">
        <v>197</v>
      </c>
      <c r="C1030" t="s">
        <v>218</v>
      </c>
      <c r="D1030">
        <v>10</v>
      </c>
    </row>
    <row r="1031" spans="1:4">
      <c r="A1031" t="s">
        <v>240</v>
      </c>
      <c r="B1031" t="s">
        <v>5</v>
      </c>
      <c r="C1031" t="s">
        <v>218</v>
      </c>
      <c r="D1031">
        <v>3</v>
      </c>
    </row>
    <row r="1032" spans="1:4">
      <c r="A1032" t="s">
        <v>223</v>
      </c>
      <c r="B1032" t="s">
        <v>3</v>
      </c>
      <c r="C1032" t="s">
        <v>220</v>
      </c>
      <c r="D1032">
        <v>12</v>
      </c>
    </row>
    <row r="1033" spans="1:4">
      <c r="A1033" t="s">
        <v>217</v>
      </c>
      <c r="B1033" t="s">
        <v>197</v>
      </c>
      <c r="C1033" t="s">
        <v>218</v>
      </c>
      <c r="D1033">
        <v>2.5</v>
      </c>
    </row>
    <row r="1034" spans="1:4">
      <c r="A1034" t="s">
        <v>249</v>
      </c>
      <c r="B1034" t="s">
        <v>202</v>
      </c>
      <c r="C1034" t="s">
        <v>220</v>
      </c>
      <c r="D1034">
        <v>2.5</v>
      </c>
    </row>
    <row r="1035" spans="1:4">
      <c r="A1035" t="s">
        <v>223</v>
      </c>
      <c r="B1035" t="s">
        <v>201</v>
      </c>
      <c r="C1035" t="s">
        <v>220</v>
      </c>
      <c r="D1035">
        <v>12</v>
      </c>
    </row>
    <row r="1036" spans="1:4">
      <c r="A1036" t="s">
        <v>235</v>
      </c>
      <c r="B1036" t="s">
        <v>3</v>
      </c>
      <c r="C1036" t="s">
        <v>220</v>
      </c>
      <c r="D1036">
        <v>7</v>
      </c>
    </row>
    <row r="1037" spans="1:4">
      <c r="A1037" t="s">
        <v>219</v>
      </c>
      <c r="B1037" t="s">
        <v>5</v>
      </c>
      <c r="C1037" t="s">
        <v>218</v>
      </c>
      <c r="D1037">
        <v>10</v>
      </c>
    </row>
    <row r="1038" spans="1:4">
      <c r="A1038" t="s">
        <v>231</v>
      </c>
      <c r="B1038" t="s">
        <v>2</v>
      </c>
      <c r="C1038" t="s">
        <v>218</v>
      </c>
      <c r="D1038">
        <v>7</v>
      </c>
    </row>
    <row r="1039" spans="1:4">
      <c r="A1039" t="s">
        <v>225</v>
      </c>
      <c r="B1039" t="s">
        <v>197</v>
      </c>
      <c r="C1039" t="s">
        <v>218</v>
      </c>
      <c r="D1039">
        <v>7</v>
      </c>
    </row>
    <row r="1040" spans="1:4">
      <c r="A1040" t="s">
        <v>248</v>
      </c>
      <c r="B1040" t="s">
        <v>201</v>
      </c>
      <c r="C1040" t="s">
        <v>218</v>
      </c>
      <c r="D1040">
        <v>10</v>
      </c>
    </row>
    <row r="1041" spans="1:4">
      <c r="A1041" t="s">
        <v>253</v>
      </c>
      <c r="B1041" t="s">
        <v>2</v>
      </c>
      <c r="C1041" t="s">
        <v>218</v>
      </c>
      <c r="D1041">
        <v>2.5</v>
      </c>
    </row>
    <row r="1042" spans="1:4">
      <c r="A1042" t="s">
        <v>223</v>
      </c>
      <c r="B1042" t="s">
        <v>2</v>
      </c>
      <c r="C1042" t="s">
        <v>220</v>
      </c>
      <c r="D1042">
        <v>12</v>
      </c>
    </row>
    <row r="1043" spans="1:4">
      <c r="A1043" t="s">
        <v>224</v>
      </c>
      <c r="B1043" t="s">
        <v>199</v>
      </c>
      <c r="C1043" t="s">
        <v>220</v>
      </c>
      <c r="D1043">
        <v>7</v>
      </c>
    </row>
    <row r="1044" spans="1:4">
      <c r="A1044" t="s">
        <v>221</v>
      </c>
      <c r="B1044" t="s">
        <v>6</v>
      </c>
      <c r="C1044" t="s">
        <v>218</v>
      </c>
      <c r="D1044">
        <v>10</v>
      </c>
    </row>
    <row r="1045" spans="1:4">
      <c r="A1045" t="s">
        <v>249</v>
      </c>
      <c r="B1045" t="s">
        <v>3</v>
      </c>
      <c r="C1045" t="s">
        <v>220</v>
      </c>
      <c r="D1045">
        <v>2.5</v>
      </c>
    </row>
    <row r="1046" spans="1:4">
      <c r="A1046" t="s">
        <v>219</v>
      </c>
      <c r="B1046" t="s">
        <v>6</v>
      </c>
      <c r="C1046" t="s">
        <v>220</v>
      </c>
      <c r="D1046">
        <v>10</v>
      </c>
    </row>
    <row r="1047" spans="1:4">
      <c r="A1047" t="s">
        <v>250</v>
      </c>
      <c r="B1047" t="s">
        <v>200</v>
      </c>
      <c r="C1047" t="s">
        <v>220</v>
      </c>
      <c r="D1047">
        <v>2.5</v>
      </c>
    </row>
    <row r="1048" spans="1:4">
      <c r="A1048" t="s">
        <v>219</v>
      </c>
      <c r="B1048" t="s">
        <v>2</v>
      </c>
      <c r="C1048" t="s">
        <v>220</v>
      </c>
      <c r="D1048">
        <v>10</v>
      </c>
    </row>
    <row r="1049" spans="1:4">
      <c r="A1049" t="s">
        <v>219</v>
      </c>
      <c r="B1049" t="s">
        <v>198</v>
      </c>
      <c r="C1049" t="s">
        <v>220</v>
      </c>
      <c r="D1049">
        <v>10</v>
      </c>
    </row>
    <row r="1050" spans="1:4">
      <c r="A1050" t="s">
        <v>248</v>
      </c>
      <c r="B1050" t="s">
        <v>2</v>
      </c>
      <c r="C1050" t="s">
        <v>220</v>
      </c>
      <c r="D1050">
        <v>10</v>
      </c>
    </row>
    <row r="1051" spans="1:4">
      <c r="A1051" t="s">
        <v>241</v>
      </c>
      <c r="B1051" t="s">
        <v>6</v>
      </c>
      <c r="C1051" t="s">
        <v>218</v>
      </c>
      <c r="D1051">
        <v>10</v>
      </c>
    </row>
    <row r="1052" spans="1:4">
      <c r="A1052" t="s">
        <v>217</v>
      </c>
      <c r="B1052" t="s">
        <v>199</v>
      </c>
      <c r="C1052" t="s">
        <v>218</v>
      </c>
      <c r="D1052">
        <v>2.5</v>
      </c>
    </row>
    <row r="1053" spans="1:4">
      <c r="A1053" t="s">
        <v>230</v>
      </c>
      <c r="B1053" t="s">
        <v>203</v>
      </c>
      <c r="C1053" t="s">
        <v>218</v>
      </c>
      <c r="D1053">
        <v>8</v>
      </c>
    </row>
    <row r="1054" spans="1:4">
      <c r="A1054" t="s">
        <v>248</v>
      </c>
      <c r="B1054" t="s">
        <v>201</v>
      </c>
      <c r="C1054" t="s">
        <v>220</v>
      </c>
      <c r="D1054">
        <v>10</v>
      </c>
    </row>
    <row r="1055" spans="1:4">
      <c r="A1055" t="s">
        <v>249</v>
      </c>
      <c r="B1055" t="s">
        <v>199</v>
      </c>
      <c r="C1055" t="s">
        <v>220</v>
      </c>
      <c r="D1055">
        <v>2.5</v>
      </c>
    </row>
    <row r="1056" spans="1:4">
      <c r="A1056" t="s">
        <v>245</v>
      </c>
      <c r="B1056" t="s">
        <v>5</v>
      </c>
      <c r="C1056" t="s">
        <v>220</v>
      </c>
      <c r="D1056">
        <v>10</v>
      </c>
    </row>
    <row r="1057" spans="1:4">
      <c r="A1057" t="s">
        <v>217</v>
      </c>
      <c r="B1057" t="s">
        <v>202</v>
      </c>
      <c r="C1057" t="s">
        <v>218</v>
      </c>
      <c r="D1057">
        <v>2.5</v>
      </c>
    </row>
    <row r="1058" spans="1:4">
      <c r="A1058" t="s">
        <v>219</v>
      </c>
      <c r="B1058" t="s">
        <v>3</v>
      </c>
      <c r="C1058" t="s">
        <v>218</v>
      </c>
      <c r="D1058">
        <v>10</v>
      </c>
    </row>
    <row r="1059" spans="1:4">
      <c r="A1059" t="s">
        <v>219</v>
      </c>
      <c r="B1059" t="s">
        <v>198</v>
      </c>
      <c r="C1059" t="s">
        <v>220</v>
      </c>
      <c r="D1059">
        <v>10</v>
      </c>
    </row>
    <row r="1060" spans="1:4">
      <c r="A1060" t="s">
        <v>217</v>
      </c>
      <c r="B1060" t="s">
        <v>2</v>
      </c>
      <c r="C1060" t="s">
        <v>218</v>
      </c>
      <c r="D1060">
        <v>2.5</v>
      </c>
    </row>
    <row r="1061" spans="1:4">
      <c r="A1061" t="s">
        <v>217</v>
      </c>
      <c r="B1061" t="s">
        <v>5</v>
      </c>
      <c r="C1061" t="s">
        <v>218</v>
      </c>
      <c r="D1061">
        <v>2.5</v>
      </c>
    </row>
    <row r="1062" spans="1:4">
      <c r="A1062" t="s">
        <v>217</v>
      </c>
      <c r="B1062" t="s">
        <v>202</v>
      </c>
      <c r="C1062" t="s">
        <v>220</v>
      </c>
      <c r="D1062">
        <v>2.5</v>
      </c>
    </row>
    <row r="1063" spans="1:4">
      <c r="A1063" t="s">
        <v>232</v>
      </c>
      <c r="B1063" t="s">
        <v>200</v>
      </c>
      <c r="C1063" t="s">
        <v>220</v>
      </c>
      <c r="D1063">
        <v>10</v>
      </c>
    </row>
    <row r="1064" spans="1:4">
      <c r="A1064" t="s">
        <v>219</v>
      </c>
      <c r="B1064" t="s">
        <v>2</v>
      </c>
      <c r="C1064" t="s">
        <v>218</v>
      </c>
      <c r="D1064">
        <v>10</v>
      </c>
    </row>
    <row r="1065" spans="1:4">
      <c r="A1065" t="s">
        <v>219</v>
      </c>
      <c r="B1065" t="s">
        <v>199</v>
      </c>
      <c r="C1065" t="s">
        <v>218</v>
      </c>
      <c r="D1065">
        <v>10</v>
      </c>
    </row>
    <row r="1066" spans="1:4">
      <c r="A1066" t="s">
        <v>224</v>
      </c>
      <c r="B1066" t="s">
        <v>5</v>
      </c>
      <c r="C1066" t="s">
        <v>218</v>
      </c>
      <c r="D1066">
        <v>7</v>
      </c>
    </row>
    <row r="1067" spans="1:4">
      <c r="A1067" t="s">
        <v>219</v>
      </c>
      <c r="B1067" t="s">
        <v>4</v>
      </c>
      <c r="C1067" t="s">
        <v>220</v>
      </c>
      <c r="D1067">
        <v>10</v>
      </c>
    </row>
    <row r="1068" spans="1:4">
      <c r="A1068" t="s">
        <v>255</v>
      </c>
      <c r="B1068" t="s">
        <v>198</v>
      </c>
      <c r="C1068" t="s">
        <v>220</v>
      </c>
      <c r="D1068">
        <v>2.5</v>
      </c>
    </row>
    <row r="1069" spans="1:4">
      <c r="A1069" t="s">
        <v>221</v>
      </c>
      <c r="B1069" t="s">
        <v>201</v>
      </c>
      <c r="C1069" t="s">
        <v>218</v>
      </c>
      <c r="D1069">
        <v>10</v>
      </c>
    </row>
    <row r="1070" spans="1:4">
      <c r="A1070" t="s">
        <v>221</v>
      </c>
      <c r="B1070" t="s">
        <v>201</v>
      </c>
      <c r="C1070" t="s">
        <v>220</v>
      </c>
      <c r="D1070">
        <v>10</v>
      </c>
    </row>
    <row r="1071" spans="1:4">
      <c r="A1071" t="s">
        <v>219</v>
      </c>
      <c r="B1071" t="s">
        <v>201</v>
      </c>
      <c r="C1071" t="s">
        <v>220</v>
      </c>
      <c r="D1071">
        <v>10</v>
      </c>
    </row>
    <row r="1072" spans="1:4">
      <c r="A1072" t="s">
        <v>239</v>
      </c>
      <c r="B1072" t="s">
        <v>4</v>
      </c>
      <c r="C1072" t="s">
        <v>218</v>
      </c>
      <c r="D1072">
        <v>10</v>
      </c>
    </row>
    <row r="1073" spans="1:4">
      <c r="A1073" t="s">
        <v>217</v>
      </c>
      <c r="B1073" t="s">
        <v>197</v>
      </c>
      <c r="C1073" t="s">
        <v>218</v>
      </c>
      <c r="D1073">
        <v>2.5</v>
      </c>
    </row>
    <row r="1074" spans="1:4">
      <c r="A1074" t="s">
        <v>249</v>
      </c>
      <c r="B1074" t="s">
        <v>3</v>
      </c>
      <c r="C1074" t="s">
        <v>220</v>
      </c>
      <c r="D1074">
        <v>2.5</v>
      </c>
    </row>
    <row r="1075" spans="1:4">
      <c r="A1075" t="s">
        <v>219</v>
      </c>
      <c r="B1075" t="s">
        <v>5</v>
      </c>
      <c r="C1075" t="s">
        <v>218</v>
      </c>
      <c r="D1075">
        <v>10</v>
      </c>
    </row>
    <row r="1076" spans="1:4">
      <c r="A1076" t="s">
        <v>219</v>
      </c>
      <c r="B1076" t="s">
        <v>4</v>
      </c>
      <c r="C1076" t="s">
        <v>220</v>
      </c>
      <c r="D1076">
        <v>10</v>
      </c>
    </row>
    <row r="1077" spans="1:4">
      <c r="A1077" t="s">
        <v>219</v>
      </c>
      <c r="B1077" t="s">
        <v>202</v>
      </c>
      <c r="C1077" t="s">
        <v>220</v>
      </c>
      <c r="D1077">
        <v>10</v>
      </c>
    </row>
    <row r="1078" spans="1:4">
      <c r="A1078" t="s">
        <v>224</v>
      </c>
      <c r="B1078" t="s">
        <v>3</v>
      </c>
      <c r="C1078" t="s">
        <v>218</v>
      </c>
      <c r="D1078">
        <v>7</v>
      </c>
    </row>
    <row r="1079" spans="1:4">
      <c r="A1079" t="s">
        <v>219</v>
      </c>
      <c r="B1079" t="s">
        <v>6</v>
      </c>
      <c r="C1079" t="s">
        <v>218</v>
      </c>
      <c r="D1079">
        <v>10</v>
      </c>
    </row>
    <row r="1080" spans="1:4">
      <c r="A1080" t="s">
        <v>219</v>
      </c>
      <c r="B1080" t="s">
        <v>3</v>
      </c>
      <c r="C1080" t="s">
        <v>220</v>
      </c>
      <c r="D1080">
        <v>10</v>
      </c>
    </row>
    <row r="1081" spans="1:4">
      <c r="A1081" t="s">
        <v>219</v>
      </c>
      <c r="B1081" t="s">
        <v>203</v>
      </c>
      <c r="C1081" t="s">
        <v>218</v>
      </c>
      <c r="D1081">
        <v>10</v>
      </c>
    </row>
    <row r="1082" spans="1:4">
      <c r="A1082" t="s">
        <v>249</v>
      </c>
      <c r="B1082" t="s">
        <v>200</v>
      </c>
      <c r="C1082" t="s">
        <v>218</v>
      </c>
      <c r="D1082">
        <v>2.5</v>
      </c>
    </row>
    <row r="1083" spans="1:4">
      <c r="A1083" t="s">
        <v>255</v>
      </c>
      <c r="B1083" t="s">
        <v>198</v>
      </c>
      <c r="C1083" t="s">
        <v>218</v>
      </c>
      <c r="D1083">
        <v>2.5</v>
      </c>
    </row>
    <row r="1084" spans="1:4">
      <c r="A1084" t="s">
        <v>217</v>
      </c>
      <c r="B1084" t="s">
        <v>197</v>
      </c>
      <c r="C1084" t="s">
        <v>218</v>
      </c>
      <c r="D1084">
        <v>2.5</v>
      </c>
    </row>
    <row r="1085" spans="1:4">
      <c r="A1085" t="s">
        <v>219</v>
      </c>
      <c r="B1085" t="s">
        <v>202</v>
      </c>
      <c r="C1085" t="s">
        <v>218</v>
      </c>
      <c r="D1085">
        <v>10</v>
      </c>
    </row>
    <row r="1086" spans="1:4">
      <c r="A1086" t="s">
        <v>219</v>
      </c>
      <c r="B1086" t="s">
        <v>4</v>
      </c>
      <c r="C1086" t="s">
        <v>218</v>
      </c>
      <c r="D1086">
        <v>10</v>
      </c>
    </row>
    <row r="1087" spans="1:4">
      <c r="A1087" t="s">
        <v>219</v>
      </c>
      <c r="B1087" t="s">
        <v>5</v>
      </c>
      <c r="C1087" t="s">
        <v>220</v>
      </c>
      <c r="D1087">
        <v>10</v>
      </c>
    </row>
    <row r="1088" spans="1:4">
      <c r="A1088" t="s">
        <v>219</v>
      </c>
      <c r="B1088" t="s">
        <v>200</v>
      </c>
      <c r="C1088" t="s">
        <v>220</v>
      </c>
      <c r="D1088">
        <v>10</v>
      </c>
    </row>
    <row r="1089" spans="1:4">
      <c r="A1089" t="s">
        <v>219</v>
      </c>
      <c r="B1089" t="s">
        <v>2</v>
      </c>
      <c r="C1089" t="s">
        <v>218</v>
      </c>
      <c r="D1089">
        <v>10</v>
      </c>
    </row>
    <row r="1090" spans="1:4">
      <c r="A1090" t="s">
        <v>219</v>
      </c>
      <c r="B1090" t="s">
        <v>202</v>
      </c>
      <c r="C1090" t="s">
        <v>218</v>
      </c>
      <c r="D1090">
        <v>10</v>
      </c>
    </row>
    <row r="1091" spans="1:4">
      <c r="A1091" t="s">
        <v>217</v>
      </c>
      <c r="B1091" t="s">
        <v>3</v>
      </c>
      <c r="C1091" t="s">
        <v>220</v>
      </c>
      <c r="D1091">
        <v>2.5</v>
      </c>
    </row>
    <row r="1092" spans="1:4">
      <c r="A1092" t="s">
        <v>219</v>
      </c>
      <c r="B1092" t="s">
        <v>200</v>
      </c>
      <c r="C1092" t="s">
        <v>220</v>
      </c>
      <c r="D1092">
        <v>10</v>
      </c>
    </row>
    <row r="1093" spans="1:4">
      <c r="A1093" t="s">
        <v>229</v>
      </c>
      <c r="B1093" t="s">
        <v>199</v>
      </c>
      <c r="C1093" t="s">
        <v>220</v>
      </c>
      <c r="D1093">
        <v>7</v>
      </c>
    </row>
    <row r="1094" spans="1:4">
      <c r="A1094" t="s">
        <v>219</v>
      </c>
      <c r="B1094" t="s">
        <v>203</v>
      </c>
      <c r="C1094" t="s">
        <v>220</v>
      </c>
      <c r="D1094">
        <v>10</v>
      </c>
    </row>
    <row r="1095" spans="1:4">
      <c r="A1095" t="s">
        <v>219</v>
      </c>
      <c r="B1095" t="s">
        <v>5</v>
      </c>
      <c r="C1095" t="s">
        <v>218</v>
      </c>
      <c r="D1095">
        <v>10</v>
      </c>
    </row>
    <row r="1096" spans="1:4">
      <c r="A1096" t="s">
        <v>217</v>
      </c>
      <c r="B1096" t="s">
        <v>200</v>
      </c>
      <c r="C1096" t="s">
        <v>220</v>
      </c>
      <c r="D1096">
        <v>2.5</v>
      </c>
    </row>
    <row r="1097" spans="1:4">
      <c r="A1097" t="s">
        <v>217</v>
      </c>
      <c r="B1097" t="s">
        <v>197</v>
      </c>
      <c r="C1097" t="s">
        <v>220</v>
      </c>
      <c r="D1097">
        <v>2.5</v>
      </c>
    </row>
    <row r="1098" spans="1:4">
      <c r="A1098" t="s">
        <v>219</v>
      </c>
      <c r="B1098" t="s">
        <v>6</v>
      </c>
      <c r="C1098" t="s">
        <v>218</v>
      </c>
      <c r="D1098">
        <v>10</v>
      </c>
    </row>
    <row r="1099" spans="1:4">
      <c r="A1099" t="s">
        <v>249</v>
      </c>
      <c r="B1099" t="s">
        <v>3</v>
      </c>
      <c r="C1099" t="s">
        <v>220</v>
      </c>
      <c r="D1099">
        <v>2.5</v>
      </c>
    </row>
    <row r="1100" spans="1:4">
      <c r="A1100" t="s">
        <v>254</v>
      </c>
      <c r="B1100" t="s">
        <v>202</v>
      </c>
      <c r="C1100" t="s">
        <v>218</v>
      </c>
      <c r="D1100">
        <v>2.5</v>
      </c>
    </row>
    <row r="1101" spans="1:4">
      <c r="A1101" t="s">
        <v>219</v>
      </c>
      <c r="B1101" t="s">
        <v>201</v>
      </c>
      <c r="C1101" t="s">
        <v>218</v>
      </c>
      <c r="D1101">
        <v>10</v>
      </c>
    </row>
    <row r="1102" spans="1:4">
      <c r="A1102" t="s">
        <v>219</v>
      </c>
      <c r="B1102" t="s">
        <v>201</v>
      </c>
      <c r="C1102" t="s">
        <v>220</v>
      </c>
      <c r="D1102">
        <v>10</v>
      </c>
    </row>
    <row r="1103" spans="1:4">
      <c r="A1103" t="s">
        <v>255</v>
      </c>
      <c r="B1103" t="s">
        <v>201</v>
      </c>
      <c r="C1103" t="s">
        <v>218</v>
      </c>
      <c r="D1103">
        <v>2.5</v>
      </c>
    </row>
    <row r="1104" spans="1:4">
      <c r="A1104" t="s">
        <v>217</v>
      </c>
      <c r="B1104" t="s">
        <v>203</v>
      </c>
      <c r="C1104" t="s">
        <v>218</v>
      </c>
      <c r="D1104">
        <v>2.5</v>
      </c>
    </row>
    <row r="1105" spans="1:4">
      <c r="A1105" t="s">
        <v>219</v>
      </c>
      <c r="B1105" t="s">
        <v>203</v>
      </c>
      <c r="C1105" t="s">
        <v>218</v>
      </c>
      <c r="D1105">
        <v>10</v>
      </c>
    </row>
    <row r="1106" spans="1:4">
      <c r="A1106" t="s">
        <v>223</v>
      </c>
      <c r="B1106" t="s">
        <v>202</v>
      </c>
      <c r="C1106" t="s">
        <v>218</v>
      </c>
      <c r="D1106">
        <v>12</v>
      </c>
    </row>
    <row r="1107" spans="1:4">
      <c r="A1107" t="s">
        <v>245</v>
      </c>
      <c r="B1107" t="s">
        <v>203</v>
      </c>
      <c r="C1107" t="s">
        <v>220</v>
      </c>
      <c r="D1107">
        <v>10</v>
      </c>
    </row>
    <row r="1108" spans="1:4">
      <c r="A1108" t="s">
        <v>224</v>
      </c>
      <c r="B1108" t="s">
        <v>198</v>
      </c>
      <c r="C1108" t="s">
        <v>218</v>
      </c>
      <c r="D1108">
        <v>7</v>
      </c>
    </row>
    <row r="1109" spans="1:4">
      <c r="A1109" t="s">
        <v>219</v>
      </c>
      <c r="B1109" t="s">
        <v>6</v>
      </c>
      <c r="C1109" t="s">
        <v>220</v>
      </c>
      <c r="D1109">
        <v>10</v>
      </c>
    </row>
    <row r="1110" spans="1:4">
      <c r="A1110" t="s">
        <v>217</v>
      </c>
      <c r="B1110" t="s">
        <v>2</v>
      </c>
      <c r="C1110" t="s">
        <v>220</v>
      </c>
      <c r="D1110">
        <v>2.5</v>
      </c>
    </row>
    <row r="1111" spans="1:4">
      <c r="A1111" t="s">
        <v>221</v>
      </c>
      <c r="B1111" t="s">
        <v>5</v>
      </c>
      <c r="C1111" t="s">
        <v>220</v>
      </c>
      <c r="D1111">
        <v>10</v>
      </c>
    </row>
    <row r="1112" spans="1:4">
      <c r="A1112" t="s">
        <v>219</v>
      </c>
      <c r="B1112" t="s">
        <v>197</v>
      </c>
      <c r="C1112" t="s">
        <v>220</v>
      </c>
      <c r="D1112">
        <v>10</v>
      </c>
    </row>
    <row r="1113" spans="1:4">
      <c r="A1113" t="s">
        <v>217</v>
      </c>
      <c r="B1113" t="s">
        <v>202</v>
      </c>
      <c r="C1113" t="s">
        <v>218</v>
      </c>
      <c r="D1113">
        <v>2.5</v>
      </c>
    </row>
    <row r="1114" spans="1:4">
      <c r="A1114" t="s">
        <v>249</v>
      </c>
      <c r="B1114" t="s">
        <v>199</v>
      </c>
      <c r="C1114" t="s">
        <v>218</v>
      </c>
      <c r="D1114">
        <v>2.5</v>
      </c>
    </row>
    <row r="1115" spans="1:4">
      <c r="A1115" t="s">
        <v>254</v>
      </c>
      <c r="B1115" t="s">
        <v>4</v>
      </c>
      <c r="C1115" t="s">
        <v>220</v>
      </c>
      <c r="D1115">
        <v>2.5</v>
      </c>
    </row>
    <row r="1116" spans="1:4">
      <c r="A1116" t="s">
        <v>219</v>
      </c>
      <c r="B1116" t="s">
        <v>199</v>
      </c>
      <c r="C1116" t="s">
        <v>220</v>
      </c>
      <c r="D1116">
        <v>10</v>
      </c>
    </row>
    <row r="1117" spans="1:4">
      <c r="A1117" t="s">
        <v>219</v>
      </c>
      <c r="B1117" t="s">
        <v>202</v>
      </c>
      <c r="C1117" t="s">
        <v>218</v>
      </c>
      <c r="D1117">
        <v>10</v>
      </c>
    </row>
    <row r="1118" spans="1:4">
      <c r="A1118" t="s">
        <v>249</v>
      </c>
      <c r="B1118" t="s">
        <v>4</v>
      </c>
      <c r="C1118" t="s">
        <v>218</v>
      </c>
      <c r="D1118">
        <v>2.5</v>
      </c>
    </row>
    <row r="1119" spans="1:4">
      <c r="A1119" t="s">
        <v>221</v>
      </c>
      <c r="B1119" t="s">
        <v>198</v>
      </c>
      <c r="C1119" t="s">
        <v>220</v>
      </c>
      <c r="D1119">
        <v>10</v>
      </c>
    </row>
    <row r="1120" spans="1:4">
      <c r="A1120" t="s">
        <v>217</v>
      </c>
      <c r="B1120" t="s">
        <v>198</v>
      </c>
      <c r="C1120" t="s">
        <v>220</v>
      </c>
      <c r="D1120">
        <v>2.5</v>
      </c>
    </row>
    <row r="1121" spans="1:4">
      <c r="A1121" t="s">
        <v>219</v>
      </c>
      <c r="B1121" t="s">
        <v>3</v>
      </c>
      <c r="C1121" t="s">
        <v>220</v>
      </c>
      <c r="D1121">
        <v>10</v>
      </c>
    </row>
    <row r="1122" spans="1:4">
      <c r="A1122" t="s">
        <v>223</v>
      </c>
      <c r="B1122" t="s">
        <v>202</v>
      </c>
      <c r="C1122" t="s">
        <v>220</v>
      </c>
      <c r="D1122">
        <v>12</v>
      </c>
    </row>
    <row r="1123" spans="1:4">
      <c r="A1123" t="s">
        <v>219</v>
      </c>
      <c r="B1123" t="s">
        <v>198</v>
      </c>
      <c r="C1123" t="s">
        <v>218</v>
      </c>
      <c r="D1123">
        <v>10</v>
      </c>
    </row>
    <row r="1124" spans="1:4">
      <c r="A1124" t="s">
        <v>219</v>
      </c>
      <c r="B1124" t="s">
        <v>197</v>
      </c>
      <c r="C1124" t="s">
        <v>220</v>
      </c>
      <c r="D1124">
        <v>10</v>
      </c>
    </row>
    <row r="1125" spans="1:4">
      <c r="A1125" t="s">
        <v>237</v>
      </c>
      <c r="B1125" t="s">
        <v>5</v>
      </c>
      <c r="C1125" t="s">
        <v>220</v>
      </c>
      <c r="D1125">
        <v>7</v>
      </c>
    </row>
    <row r="1126" spans="1:4">
      <c r="A1126" t="s">
        <v>219</v>
      </c>
      <c r="B1126" t="s">
        <v>197</v>
      </c>
      <c r="C1126" t="s">
        <v>218</v>
      </c>
      <c r="D1126">
        <v>10</v>
      </c>
    </row>
    <row r="1127" spans="1:4">
      <c r="A1127" t="s">
        <v>217</v>
      </c>
      <c r="B1127" t="s">
        <v>3</v>
      </c>
      <c r="C1127" t="s">
        <v>218</v>
      </c>
      <c r="D1127">
        <v>2.5</v>
      </c>
    </row>
    <row r="1128" spans="1:4">
      <c r="A1128" t="s">
        <v>217</v>
      </c>
      <c r="B1128" t="s">
        <v>198</v>
      </c>
      <c r="C1128" t="s">
        <v>218</v>
      </c>
      <c r="D1128">
        <v>2.5</v>
      </c>
    </row>
    <row r="1129" spans="1:4">
      <c r="A1129" t="s">
        <v>219</v>
      </c>
      <c r="B1129" t="s">
        <v>3</v>
      </c>
      <c r="C1129" t="s">
        <v>218</v>
      </c>
      <c r="D1129">
        <v>10</v>
      </c>
    </row>
    <row r="1130" spans="1:4">
      <c r="A1130" t="s">
        <v>229</v>
      </c>
      <c r="B1130" t="s">
        <v>2</v>
      </c>
      <c r="C1130" t="s">
        <v>220</v>
      </c>
      <c r="D1130">
        <v>7</v>
      </c>
    </row>
    <row r="1131" spans="1:4">
      <c r="A1131" t="s">
        <v>235</v>
      </c>
      <c r="B1131" t="s">
        <v>5</v>
      </c>
      <c r="C1131" t="s">
        <v>218</v>
      </c>
      <c r="D1131">
        <v>7</v>
      </c>
    </row>
    <row r="1132" spans="1:4">
      <c r="A1132" t="s">
        <v>219</v>
      </c>
      <c r="B1132" t="s">
        <v>4</v>
      </c>
      <c r="C1132" t="s">
        <v>220</v>
      </c>
      <c r="D1132">
        <v>10</v>
      </c>
    </row>
    <row r="1133" spans="1:4">
      <c r="A1133" t="s">
        <v>249</v>
      </c>
      <c r="B1133" t="s">
        <v>199</v>
      </c>
      <c r="C1133" t="s">
        <v>218</v>
      </c>
      <c r="D1133">
        <v>2.5</v>
      </c>
    </row>
    <row r="1134" spans="1:4">
      <c r="A1134" t="s">
        <v>223</v>
      </c>
      <c r="B1134" t="s">
        <v>5</v>
      </c>
      <c r="C1134" t="s">
        <v>220</v>
      </c>
      <c r="D1134">
        <v>12</v>
      </c>
    </row>
    <row r="1135" spans="1:4">
      <c r="A1135" t="s">
        <v>249</v>
      </c>
      <c r="B1135" t="s">
        <v>4</v>
      </c>
      <c r="C1135" t="s">
        <v>220</v>
      </c>
      <c r="D1135">
        <v>2.5</v>
      </c>
    </row>
    <row r="1136" spans="1:4">
      <c r="A1136" t="s">
        <v>217</v>
      </c>
      <c r="B1136" t="s">
        <v>197</v>
      </c>
      <c r="C1136" t="s">
        <v>218</v>
      </c>
      <c r="D1136">
        <v>2.5</v>
      </c>
    </row>
    <row r="1137" spans="1:4">
      <c r="A1137" t="s">
        <v>219</v>
      </c>
      <c r="B1137" t="s">
        <v>4</v>
      </c>
      <c r="C1137" t="s">
        <v>220</v>
      </c>
      <c r="D1137">
        <v>10</v>
      </c>
    </row>
    <row r="1138" spans="1:4">
      <c r="A1138" t="s">
        <v>219</v>
      </c>
      <c r="B1138" t="s">
        <v>200</v>
      </c>
      <c r="C1138" t="s">
        <v>220</v>
      </c>
      <c r="D1138">
        <v>10</v>
      </c>
    </row>
    <row r="1139" spans="1:4">
      <c r="A1139" t="s">
        <v>255</v>
      </c>
      <c r="B1139" t="s">
        <v>6</v>
      </c>
      <c r="C1139" t="s">
        <v>218</v>
      </c>
      <c r="D1139">
        <v>2.5</v>
      </c>
    </row>
    <row r="1140" spans="1:4">
      <c r="A1140" t="s">
        <v>235</v>
      </c>
      <c r="B1140" t="s">
        <v>198</v>
      </c>
      <c r="C1140" t="s">
        <v>220</v>
      </c>
      <c r="D1140">
        <v>7</v>
      </c>
    </row>
    <row r="1141" spans="1:4">
      <c r="A1141" t="s">
        <v>223</v>
      </c>
      <c r="B1141" t="s">
        <v>197</v>
      </c>
      <c r="C1141" t="s">
        <v>218</v>
      </c>
      <c r="D1141">
        <v>12</v>
      </c>
    </row>
    <row r="1142" spans="1:4">
      <c r="A1142" t="s">
        <v>219</v>
      </c>
      <c r="B1142" t="s">
        <v>199</v>
      </c>
      <c r="C1142" t="s">
        <v>218</v>
      </c>
      <c r="D1142">
        <v>10</v>
      </c>
    </row>
    <row r="1143" spans="1:4">
      <c r="A1143" t="s">
        <v>219</v>
      </c>
      <c r="B1143" t="s">
        <v>200</v>
      </c>
      <c r="C1143" t="s">
        <v>220</v>
      </c>
      <c r="D1143">
        <v>10</v>
      </c>
    </row>
    <row r="1144" spans="1:4">
      <c r="A1144" t="s">
        <v>219</v>
      </c>
      <c r="B1144" t="s">
        <v>198</v>
      </c>
      <c r="C1144" t="s">
        <v>218</v>
      </c>
      <c r="D1144">
        <v>10</v>
      </c>
    </row>
    <row r="1145" spans="1:4">
      <c r="A1145" t="s">
        <v>249</v>
      </c>
      <c r="B1145" t="s">
        <v>4</v>
      </c>
      <c r="C1145" t="s">
        <v>218</v>
      </c>
      <c r="D1145">
        <v>2.5</v>
      </c>
    </row>
    <row r="1146" spans="1:4">
      <c r="A1146" t="s">
        <v>249</v>
      </c>
      <c r="B1146" t="s">
        <v>197</v>
      </c>
      <c r="C1146" t="s">
        <v>218</v>
      </c>
      <c r="D1146">
        <v>2.5</v>
      </c>
    </row>
    <row r="1147" spans="1:4">
      <c r="A1147" t="s">
        <v>219</v>
      </c>
      <c r="B1147" t="s">
        <v>5</v>
      </c>
      <c r="C1147" t="s">
        <v>218</v>
      </c>
      <c r="D1147">
        <v>10</v>
      </c>
    </row>
    <row r="1148" spans="1:4">
      <c r="A1148" t="s">
        <v>219</v>
      </c>
      <c r="B1148" t="s">
        <v>203</v>
      </c>
      <c r="C1148" t="s">
        <v>220</v>
      </c>
      <c r="D1148">
        <v>10</v>
      </c>
    </row>
    <row r="1149" spans="1:4">
      <c r="A1149" t="s">
        <v>223</v>
      </c>
      <c r="B1149" t="s">
        <v>6</v>
      </c>
      <c r="C1149" t="s">
        <v>220</v>
      </c>
      <c r="D1149">
        <v>12</v>
      </c>
    </row>
    <row r="1150" spans="1:4">
      <c r="A1150" t="s">
        <v>254</v>
      </c>
      <c r="B1150" t="s">
        <v>6</v>
      </c>
      <c r="C1150" t="s">
        <v>218</v>
      </c>
      <c r="D1150">
        <v>2.5</v>
      </c>
    </row>
    <row r="1151" spans="1:4">
      <c r="A1151" t="s">
        <v>249</v>
      </c>
      <c r="B1151" t="s">
        <v>197</v>
      </c>
      <c r="C1151" t="s">
        <v>218</v>
      </c>
      <c r="D1151">
        <v>2.5</v>
      </c>
    </row>
    <row r="1152" spans="1:4">
      <c r="A1152" t="s">
        <v>219</v>
      </c>
      <c r="B1152" t="s">
        <v>6</v>
      </c>
      <c r="C1152" t="s">
        <v>220</v>
      </c>
      <c r="D1152">
        <v>10</v>
      </c>
    </row>
    <row r="1153" spans="1:4">
      <c r="A1153" t="s">
        <v>249</v>
      </c>
      <c r="B1153" t="s">
        <v>4</v>
      </c>
      <c r="C1153" t="s">
        <v>220</v>
      </c>
      <c r="D1153">
        <v>2.5</v>
      </c>
    </row>
    <row r="1154" spans="1:4">
      <c r="A1154" t="s">
        <v>249</v>
      </c>
      <c r="B1154" t="s">
        <v>6</v>
      </c>
      <c r="C1154" t="s">
        <v>218</v>
      </c>
      <c r="D1154">
        <v>2.5</v>
      </c>
    </row>
    <row r="1155" spans="1:4">
      <c r="A1155" t="s">
        <v>223</v>
      </c>
      <c r="B1155" t="s">
        <v>3</v>
      </c>
      <c r="C1155" t="s">
        <v>218</v>
      </c>
      <c r="D1155">
        <v>12</v>
      </c>
    </row>
    <row r="1156" spans="1:4">
      <c r="A1156" t="s">
        <v>238</v>
      </c>
      <c r="B1156" t="s">
        <v>198</v>
      </c>
      <c r="C1156" t="s">
        <v>218</v>
      </c>
      <c r="D1156">
        <v>7</v>
      </c>
    </row>
    <row r="1157" spans="1:4">
      <c r="A1157" t="s">
        <v>240</v>
      </c>
      <c r="B1157" t="s">
        <v>201</v>
      </c>
      <c r="C1157" t="s">
        <v>220</v>
      </c>
      <c r="D1157">
        <v>3</v>
      </c>
    </row>
    <row r="1158" spans="1:4">
      <c r="A1158" t="s">
        <v>219</v>
      </c>
      <c r="B1158" t="s">
        <v>3</v>
      </c>
      <c r="C1158" t="s">
        <v>218</v>
      </c>
      <c r="D1158">
        <v>10</v>
      </c>
    </row>
    <row r="1159" spans="1:4">
      <c r="A1159" t="s">
        <v>249</v>
      </c>
      <c r="B1159" t="s">
        <v>3</v>
      </c>
      <c r="C1159" t="s">
        <v>220</v>
      </c>
      <c r="D1159">
        <v>2.5</v>
      </c>
    </row>
    <row r="1160" spans="1:4">
      <c r="A1160" t="s">
        <v>219</v>
      </c>
      <c r="B1160" t="s">
        <v>201</v>
      </c>
      <c r="C1160" t="s">
        <v>220</v>
      </c>
      <c r="D1160">
        <v>10</v>
      </c>
    </row>
    <row r="1161" spans="1:4">
      <c r="A1161" t="s">
        <v>249</v>
      </c>
      <c r="B1161" t="s">
        <v>200</v>
      </c>
      <c r="C1161" t="s">
        <v>220</v>
      </c>
      <c r="D1161">
        <v>2.5</v>
      </c>
    </row>
    <row r="1162" spans="1:4">
      <c r="A1162" t="s">
        <v>249</v>
      </c>
      <c r="B1162" t="s">
        <v>4</v>
      </c>
      <c r="C1162" t="s">
        <v>220</v>
      </c>
      <c r="D1162">
        <v>2.5</v>
      </c>
    </row>
    <row r="1163" spans="1:4">
      <c r="A1163" t="s">
        <v>224</v>
      </c>
      <c r="B1163" t="s">
        <v>4</v>
      </c>
      <c r="C1163" t="s">
        <v>218</v>
      </c>
      <c r="D1163">
        <v>7</v>
      </c>
    </row>
    <row r="1164" spans="1:4">
      <c r="A1164" t="s">
        <v>217</v>
      </c>
      <c r="B1164" t="s">
        <v>201</v>
      </c>
      <c r="C1164" t="s">
        <v>218</v>
      </c>
      <c r="D1164">
        <v>2.5</v>
      </c>
    </row>
    <row r="1165" spans="1:4">
      <c r="A1165" t="s">
        <v>219</v>
      </c>
      <c r="B1165" t="s">
        <v>200</v>
      </c>
      <c r="C1165" t="s">
        <v>218</v>
      </c>
      <c r="D1165">
        <v>10</v>
      </c>
    </row>
    <row r="1166" spans="1:4">
      <c r="A1166" t="s">
        <v>219</v>
      </c>
      <c r="B1166" t="s">
        <v>5</v>
      </c>
      <c r="C1166" t="s">
        <v>220</v>
      </c>
      <c r="D1166">
        <v>10</v>
      </c>
    </row>
    <row r="1167" spans="1:4">
      <c r="A1167" t="s">
        <v>252</v>
      </c>
      <c r="B1167" t="s">
        <v>200</v>
      </c>
      <c r="C1167" t="s">
        <v>218</v>
      </c>
      <c r="D1167">
        <v>2.5</v>
      </c>
    </row>
    <row r="1168" spans="1:4">
      <c r="A1168" t="s">
        <v>217</v>
      </c>
      <c r="B1168" t="s">
        <v>202</v>
      </c>
      <c r="C1168" t="s">
        <v>220</v>
      </c>
      <c r="D1168">
        <v>2.5</v>
      </c>
    </row>
    <row r="1169" spans="1:4">
      <c r="A1169" t="s">
        <v>219</v>
      </c>
      <c r="B1169" t="s">
        <v>6</v>
      </c>
      <c r="C1169" t="s">
        <v>220</v>
      </c>
      <c r="D1169">
        <v>10</v>
      </c>
    </row>
    <row r="1170" spans="1:4">
      <c r="A1170" t="s">
        <v>248</v>
      </c>
      <c r="B1170" t="s">
        <v>2</v>
      </c>
      <c r="C1170" t="s">
        <v>218</v>
      </c>
      <c r="D1170">
        <v>10</v>
      </c>
    </row>
    <row r="1171" spans="1:4">
      <c r="A1171" t="s">
        <v>249</v>
      </c>
      <c r="B1171" t="s">
        <v>4</v>
      </c>
      <c r="C1171" t="s">
        <v>220</v>
      </c>
      <c r="D1171">
        <v>2.5</v>
      </c>
    </row>
    <row r="1172" spans="1:4">
      <c r="A1172" t="s">
        <v>224</v>
      </c>
      <c r="B1172" t="s">
        <v>198</v>
      </c>
      <c r="C1172" t="s">
        <v>220</v>
      </c>
      <c r="D1172">
        <v>7</v>
      </c>
    </row>
    <row r="1173" spans="1:4">
      <c r="A1173" t="s">
        <v>249</v>
      </c>
      <c r="B1173" t="s">
        <v>199</v>
      </c>
      <c r="C1173" t="s">
        <v>220</v>
      </c>
      <c r="D1173">
        <v>2.5</v>
      </c>
    </row>
    <row r="1174" spans="1:4">
      <c r="A1174" t="s">
        <v>217</v>
      </c>
      <c r="B1174" t="s">
        <v>4</v>
      </c>
      <c r="C1174" t="s">
        <v>220</v>
      </c>
      <c r="D1174">
        <v>2.5</v>
      </c>
    </row>
    <row r="1175" spans="1:4">
      <c r="A1175" t="s">
        <v>219</v>
      </c>
      <c r="B1175" t="s">
        <v>203</v>
      </c>
      <c r="C1175" t="s">
        <v>218</v>
      </c>
      <c r="D1175">
        <v>10</v>
      </c>
    </row>
    <row r="1176" spans="1:4">
      <c r="A1176" t="s">
        <v>219</v>
      </c>
      <c r="B1176" t="s">
        <v>6</v>
      </c>
      <c r="C1176" t="s">
        <v>218</v>
      </c>
      <c r="D1176">
        <v>10</v>
      </c>
    </row>
    <row r="1177" spans="1:4">
      <c r="A1177" t="s">
        <v>219</v>
      </c>
      <c r="B1177" t="s">
        <v>6</v>
      </c>
      <c r="C1177" t="s">
        <v>220</v>
      </c>
      <c r="D1177">
        <v>10</v>
      </c>
    </row>
    <row r="1178" spans="1:4">
      <c r="A1178" t="s">
        <v>219</v>
      </c>
      <c r="B1178" t="s">
        <v>201</v>
      </c>
      <c r="C1178" t="s">
        <v>218</v>
      </c>
      <c r="D1178">
        <v>10</v>
      </c>
    </row>
    <row r="1179" spans="1:4">
      <c r="A1179" t="s">
        <v>219</v>
      </c>
      <c r="B1179" t="s">
        <v>202</v>
      </c>
      <c r="C1179" t="s">
        <v>220</v>
      </c>
      <c r="D1179">
        <v>10</v>
      </c>
    </row>
    <row r="1180" spans="1:4">
      <c r="A1180" t="s">
        <v>217</v>
      </c>
      <c r="B1180" t="s">
        <v>197</v>
      </c>
      <c r="C1180" t="s">
        <v>218</v>
      </c>
      <c r="D1180">
        <v>2.5</v>
      </c>
    </row>
    <row r="1181" spans="1:4">
      <c r="A1181" t="s">
        <v>248</v>
      </c>
      <c r="B1181" t="s">
        <v>4</v>
      </c>
      <c r="C1181" t="s">
        <v>218</v>
      </c>
      <c r="D1181">
        <v>10</v>
      </c>
    </row>
    <row r="1182" spans="1:4">
      <c r="A1182" t="s">
        <v>219</v>
      </c>
      <c r="B1182" t="s">
        <v>198</v>
      </c>
      <c r="C1182" t="s">
        <v>220</v>
      </c>
      <c r="D1182">
        <v>10</v>
      </c>
    </row>
    <row r="1183" spans="1:4">
      <c r="A1183" t="s">
        <v>219</v>
      </c>
      <c r="B1183" t="s">
        <v>5</v>
      </c>
      <c r="C1183" t="s">
        <v>218</v>
      </c>
      <c r="D1183">
        <v>10</v>
      </c>
    </row>
    <row r="1184" spans="1:4">
      <c r="A1184" t="s">
        <v>248</v>
      </c>
      <c r="B1184" t="s">
        <v>5</v>
      </c>
      <c r="C1184" t="s">
        <v>220</v>
      </c>
      <c r="D1184">
        <v>10</v>
      </c>
    </row>
    <row r="1185" spans="1:4">
      <c r="A1185" t="s">
        <v>221</v>
      </c>
      <c r="B1185" t="s">
        <v>2</v>
      </c>
      <c r="C1185" t="s">
        <v>220</v>
      </c>
      <c r="D1185">
        <v>10</v>
      </c>
    </row>
    <row r="1186" spans="1:4">
      <c r="A1186" t="s">
        <v>234</v>
      </c>
      <c r="B1186" t="s">
        <v>3</v>
      </c>
      <c r="C1186" t="s">
        <v>218</v>
      </c>
      <c r="D1186">
        <v>2.5</v>
      </c>
    </row>
    <row r="1187" spans="1:4">
      <c r="A1187" t="s">
        <v>219</v>
      </c>
      <c r="B1187" t="s">
        <v>202</v>
      </c>
      <c r="C1187" t="s">
        <v>218</v>
      </c>
      <c r="D1187">
        <v>10</v>
      </c>
    </row>
    <row r="1188" spans="1:4">
      <c r="A1188" t="s">
        <v>219</v>
      </c>
      <c r="B1188" t="s">
        <v>3</v>
      </c>
      <c r="C1188" t="s">
        <v>220</v>
      </c>
      <c r="D1188">
        <v>10</v>
      </c>
    </row>
    <row r="1189" spans="1:4">
      <c r="A1189" t="s">
        <v>219</v>
      </c>
      <c r="B1189" t="s">
        <v>6</v>
      </c>
      <c r="C1189" t="s">
        <v>218</v>
      </c>
      <c r="D1189">
        <v>10</v>
      </c>
    </row>
    <row r="1190" spans="1:4">
      <c r="A1190" t="s">
        <v>217</v>
      </c>
      <c r="B1190" t="s">
        <v>199</v>
      </c>
      <c r="C1190" t="s">
        <v>218</v>
      </c>
      <c r="D1190">
        <v>2.5</v>
      </c>
    </row>
    <row r="1191" spans="1:4">
      <c r="A1191" t="s">
        <v>249</v>
      </c>
      <c r="B1191" t="s">
        <v>6</v>
      </c>
      <c r="C1191" t="s">
        <v>218</v>
      </c>
      <c r="D1191">
        <v>2.5</v>
      </c>
    </row>
    <row r="1192" spans="1:4">
      <c r="A1192" t="s">
        <v>219</v>
      </c>
      <c r="B1192" t="s">
        <v>2</v>
      </c>
      <c r="C1192" t="s">
        <v>218</v>
      </c>
      <c r="D1192">
        <v>10</v>
      </c>
    </row>
    <row r="1193" spans="1:4">
      <c r="A1193" t="s">
        <v>249</v>
      </c>
      <c r="B1193" t="s">
        <v>199</v>
      </c>
      <c r="C1193" t="s">
        <v>218</v>
      </c>
      <c r="D1193">
        <v>2.5</v>
      </c>
    </row>
    <row r="1194" spans="1:4">
      <c r="A1194" t="s">
        <v>217</v>
      </c>
      <c r="B1194" t="s">
        <v>198</v>
      </c>
      <c r="C1194" t="s">
        <v>218</v>
      </c>
      <c r="D1194">
        <v>2.5</v>
      </c>
    </row>
    <row r="1195" spans="1:4">
      <c r="A1195" t="s">
        <v>221</v>
      </c>
      <c r="B1195" t="s">
        <v>199</v>
      </c>
      <c r="C1195" t="s">
        <v>220</v>
      </c>
      <c r="D1195">
        <v>10</v>
      </c>
    </row>
    <row r="1196" spans="1:4">
      <c r="A1196" t="s">
        <v>219</v>
      </c>
      <c r="B1196" t="s">
        <v>2</v>
      </c>
      <c r="C1196" t="s">
        <v>220</v>
      </c>
      <c r="D1196">
        <v>10</v>
      </c>
    </row>
    <row r="1197" spans="1:4">
      <c r="A1197" t="s">
        <v>253</v>
      </c>
      <c r="B1197" t="s">
        <v>201</v>
      </c>
      <c r="C1197" t="s">
        <v>220</v>
      </c>
      <c r="D1197">
        <v>2.5</v>
      </c>
    </row>
    <row r="1198" spans="1:4">
      <c r="A1198" t="s">
        <v>223</v>
      </c>
      <c r="B1198" t="s">
        <v>197</v>
      </c>
      <c r="C1198" t="s">
        <v>220</v>
      </c>
      <c r="D1198">
        <v>12</v>
      </c>
    </row>
    <row r="1199" spans="1:4">
      <c r="A1199" t="s">
        <v>254</v>
      </c>
      <c r="B1199" t="s">
        <v>200</v>
      </c>
      <c r="C1199" t="s">
        <v>220</v>
      </c>
      <c r="D1199">
        <v>2.5</v>
      </c>
    </row>
    <row r="1200" spans="1:4">
      <c r="A1200" t="s">
        <v>248</v>
      </c>
      <c r="B1200" t="s">
        <v>197</v>
      </c>
      <c r="C1200" t="s">
        <v>220</v>
      </c>
      <c r="D1200">
        <v>10</v>
      </c>
    </row>
    <row r="1201" spans="1:4">
      <c r="A1201" t="s">
        <v>217</v>
      </c>
      <c r="B1201" t="s">
        <v>199</v>
      </c>
      <c r="C1201" t="s">
        <v>218</v>
      </c>
      <c r="D1201">
        <v>2.5</v>
      </c>
    </row>
    <row r="1202" spans="1:4">
      <c r="A1202" t="s">
        <v>219</v>
      </c>
      <c r="B1202" t="s">
        <v>198</v>
      </c>
      <c r="C1202" t="s">
        <v>220</v>
      </c>
      <c r="D1202">
        <v>10</v>
      </c>
    </row>
    <row r="1203" spans="1:4">
      <c r="A1203" t="s">
        <v>219</v>
      </c>
      <c r="B1203" t="s">
        <v>203</v>
      </c>
      <c r="C1203" t="s">
        <v>220</v>
      </c>
      <c r="D1203">
        <v>10</v>
      </c>
    </row>
    <row r="1204" spans="1:4">
      <c r="A1204" t="s">
        <v>249</v>
      </c>
      <c r="B1204" t="s">
        <v>2</v>
      </c>
      <c r="C1204" t="s">
        <v>220</v>
      </c>
      <c r="D1204">
        <v>2.5</v>
      </c>
    </row>
    <row r="1205" spans="1:4">
      <c r="A1205" t="s">
        <v>249</v>
      </c>
      <c r="B1205" t="s">
        <v>3</v>
      </c>
      <c r="C1205" t="s">
        <v>220</v>
      </c>
      <c r="D1205">
        <v>2.5</v>
      </c>
    </row>
    <row r="1206" spans="1:4">
      <c r="A1206" t="s">
        <v>219</v>
      </c>
      <c r="B1206" t="s">
        <v>5</v>
      </c>
      <c r="C1206" t="s">
        <v>220</v>
      </c>
      <c r="D1206">
        <v>10</v>
      </c>
    </row>
    <row r="1207" spans="1:4">
      <c r="A1207" t="s">
        <v>240</v>
      </c>
      <c r="B1207" t="s">
        <v>3</v>
      </c>
      <c r="C1207" t="s">
        <v>220</v>
      </c>
      <c r="D1207">
        <v>3</v>
      </c>
    </row>
    <row r="1208" spans="1:4">
      <c r="A1208" t="s">
        <v>254</v>
      </c>
      <c r="B1208" t="s">
        <v>199</v>
      </c>
      <c r="C1208" t="s">
        <v>218</v>
      </c>
      <c r="D1208">
        <v>2.5</v>
      </c>
    </row>
    <row r="1209" spans="1:4">
      <c r="A1209" t="s">
        <v>219</v>
      </c>
      <c r="B1209" t="s">
        <v>200</v>
      </c>
      <c r="C1209" t="s">
        <v>220</v>
      </c>
      <c r="D1209">
        <v>10</v>
      </c>
    </row>
    <row r="1210" spans="1:4">
      <c r="A1210" t="s">
        <v>217</v>
      </c>
      <c r="B1210" t="s">
        <v>198</v>
      </c>
      <c r="C1210" t="s">
        <v>220</v>
      </c>
      <c r="D1210">
        <v>2.5</v>
      </c>
    </row>
    <row r="1211" spans="1:4">
      <c r="A1211" t="s">
        <v>219</v>
      </c>
      <c r="B1211" t="s">
        <v>198</v>
      </c>
      <c r="C1211" t="s">
        <v>220</v>
      </c>
      <c r="D1211">
        <v>10</v>
      </c>
    </row>
    <row r="1212" spans="1:4">
      <c r="A1212" t="s">
        <v>249</v>
      </c>
      <c r="B1212" t="s">
        <v>199</v>
      </c>
      <c r="C1212" t="s">
        <v>220</v>
      </c>
      <c r="D1212">
        <v>2.5</v>
      </c>
    </row>
    <row r="1213" spans="1:4">
      <c r="A1213" t="s">
        <v>219</v>
      </c>
      <c r="B1213" t="s">
        <v>197</v>
      </c>
      <c r="C1213" t="s">
        <v>218</v>
      </c>
      <c r="D1213">
        <v>10</v>
      </c>
    </row>
    <row r="1214" spans="1:4">
      <c r="A1214" t="s">
        <v>249</v>
      </c>
      <c r="B1214" t="s">
        <v>5</v>
      </c>
      <c r="C1214" t="s">
        <v>220</v>
      </c>
      <c r="D1214">
        <v>2.5</v>
      </c>
    </row>
    <row r="1215" spans="1:4">
      <c r="A1215" t="s">
        <v>245</v>
      </c>
      <c r="B1215" t="s">
        <v>2</v>
      </c>
      <c r="C1215" t="s">
        <v>220</v>
      </c>
      <c r="D1215">
        <v>10</v>
      </c>
    </row>
    <row r="1216" spans="1:4">
      <c r="A1216" t="s">
        <v>219</v>
      </c>
      <c r="B1216" t="s">
        <v>199</v>
      </c>
      <c r="C1216" t="s">
        <v>218</v>
      </c>
      <c r="D1216">
        <v>10</v>
      </c>
    </row>
    <row r="1217" spans="1:4">
      <c r="A1217" t="s">
        <v>219</v>
      </c>
      <c r="B1217" t="s">
        <v>199</v>
      </c>
      <c r="C1217" t="s">
        <v>218</v>
      </c>
      <c r="D1217">
        <v>10</v>
      </c>
    </row>
    <row r="1218" spans="1:4">
      <c r="A1218" t="s">
        <v>254</v>
      </c>
      <c r="B1218" t="s">
        <v>202</v>
      </c>
      <c r="C1218" t="s">
        <v>220</v>
      </c>
      <c r="D1218">
        <v>2.5</v>
      </c>
    </row>
    <row r="1219" spans="1:4">
      <c r="A1219" t="s">
        <v>249</v>
      </c>
      <c r="B1219" t="s">
        <v>199</v>
      </c>
      <c r="C1219" t="s">
        <v>218</v>
      </c>
      <c r="D1219">
        <v>2.5</v>
      </c>
    </row>
    <row r="1220" spans="1:4">
      <c r="A1220" t="s">
        <v>219</v>
      </c>
      <c r="B1220" t="s">
        <v>197</v>
      </c>
      <c r="C1220" t="s">
        <v>218</v>
      </c>
      <c r="D1220">
        <v>10</v>
      </c>
    </row>
    <row r="1221" spans="1:4">
      <c r="A1221" t="s">
        <v>217</v>
      </c>
      <c r="B1221" t="s">
        <v>2</v>
      </c>
      <c r="C1221" t="s">
        <v>218</v>
      </c>
      <c r="D1221">
        <v>2.5</v>
      </c>
    </row>
    <row r="1222" spans="1:4">
      <c r="A1222" t="s">
        <v>239</v>
      </c>
      <c r="B1222" t="s">
        <v>200</v>
      </c>
      <c r="C1222" t="s">
        <v>220</v>
      </c>
      <c r="D1222">
        <v>10</v>
      </c>
    </row>
    <row r="1223" spans="1:4">
      <c r="A1223" t="s">
        <v>223</v>
      </c>
      <c r="B1223" t="s">
        <v>3</v>
      </c>
      <c r="C1223" t="s">
        <v>220</v>
      </c>
      <c r="D1223">
        <v>12</v>
      </c>
    </row>
    <row r="1224" spans="1:4">
      <c r="A1224" t="s">
        <v>219</v>
      </c>
      <c r="B1224" t="s">
        <v>197</v>
      </c>
      <c r="C1224" t="s">
        <v>220</v>
      </c>
      <c r="D1224">
        <v>10</v>
      </c>
    </row>
    <row r="1225" spans="1:4">
      <c r="A1225" t="s">
        <v>235</v>
      </c>
      <c r="B1225" t="s">
        <v>197</v>
      </c>
      <c r="C1225" t="s">
        <v>218</v>
      </c>
      <c r="D1225">
        <v>7</v>
      </c>
    </row>
    <row r="1226" spans="1:4">
      <c r="A1226" t="s">
        <v>219</v>
      </c>
      <c r="B1226" t="s">
        <v>198</v>
      </c>
      <c r="C1226" t="s">
        <v>220</v>
      </c>
      <c r="D1226">
        <v>10</v>
      </c>
    </row>
    <row r="1227" spans="1:4">
      <c r="A1227" t="s">
        <v>219</v>
      </c>
      <c r="B1227" t="s">
        <v>5</v>
      </c>
      <c r="C1227" t="s">
        <v>218</v>
      </c>
      <c r="D1227">
        <v>10</v>
      </c>
    </row>
    <row r="1228" spans="1:4">
      <c r="A1228" t="s">
        <v>217</v>
      </c>
      <c r="B1228" t="s">
        <v>198</v>
      </c>
      <c r="C1228" t="s">
        <v>218</v>
      </c>
      <c r="D1228">
        <v>2.5</v>
      </c>
    </row>
    <row r="1229" spans="1:4">
      <c r="A1229" t="s">
        <v>219</v>
      </c>
      <c r="B1229" t="s">
        <v>198</v>
      </c>
      <c r="C1229" t="s">
        <v>220</v>
      </c>
      <c r="D1229">
        <v>10</v>
      </c>
    </row>
    <row r="1230" spans="1:4">
      <c r="A1230" t="s">
        <v>223</v>
      </c>
      <c r="B1230" t="s">
        <v>200</v>
      </c>
      <c r="C1230" t="s">
        <v>218</v>
      </c>
      <c r="D1230">
        <v>12</v>
      </c>
    </row>
    <row r="1231" spans="1:4">
      <c r="A1231" t="s">
        <v>219</v>
      </c>
      <c r="B1231" t="s">
        <v>200</v>
      </c>
      <c r="C1231" t="s">
        <v>218</v>
      </c>
      <c r="D1231">
        <v>10</v>
      </c>
    </row>
    <row r="1232" spans="1:4">
      <c r="A1232" t="s">
        <v>249</v>
      </c>
      <c r="B1232" t="s">
        <v>201</v>
      </c>
      <c r="C1232" t="s">
        <v>218</v>
      </c>
      <c r="D1232">
        <v>2.5</v>
      </c>
    </row>
    <row r="1233" spans="1:4">
      <c r="A1233" t="s">
        <v>253</v>
      </c>
      <c r="B1233" t="s">
        <v>5</v>
      </c>
      <c r="C1233" t="s">
        <v>220</v>
      </c>
      <c r="D1233">
        <v>2.5</v>
      </c>
    </row>
    <row r="1234" spans="1:4">
      <c r="A1234" t="s">
        <v>217</v>
      </c>
      <c r="B1234" t="s">
        <v>3</v>
      </c>
      <c r="C1234" t="s">
        <v>220</v>
      </c>
      <c r="D1234">
        <v>2.5</v>
      </c>
    </row>
    <row r="1235" spans="1:4">
      <c r="A1235" t="s">
        <v>252</v>
      </c>
      <c r="B1235" t="s">
        <v>5</v>
      </c>
      <c r="C1235" t="s">
        <v>220</v>
      </c>
      <c r="D1235">
        <v>2.5</v>
      </c>
    </row>
    <row r="1236" spans="1:4">
      <c r="A1236" t="s">
        <v>252</v>
      </c>
      <c r="B1236" t="s">
        <v>2</v>
      </c>
      <c r="C1236" t="s">
        <v>220</v>
      </c>
      <c r="D1236">
        <v>2.5</v>
      </c>
    </row>
    <row r="1237" spans="1:4">
      <c r="A1237" t="s">
        <v>219</v>
      </c>
      <c r="B1237" t="s">
        <v>203</v>
      </c>
      <c r="C1237" t="s">
        <v>218</v>
      </c>
      <c r="D1237">
        <v>10</v>
      </c>
    </row>
    <row r="1238" spans="1:4">
      <c r="A1238" t="s">
        <v>219</v>
      </c>
      <c r="B1238" t="s">
        <v>6</v>
      </c>
      <c r="C1238" t="s">
        <v>218</v>
      </c>
      <c r="D1238">
        <v>10</v>
      </c>
    </row>
    <row r="1239" spans="1:4">
      <c r="A1239" t="s">
        <v>249</v>
      </c>
      <c r="B1239" t="s">
        <v>201</v>
      </c>
      <c r="C1239" t="s">
        <v>220</v>
      </c>
      <c r="D1239">
        <v>2.5</v>
      </c>
    </row>
    <row r="1240" spans="1:4">
      <c r="A1240" t="s">
        <v>219</v>
      </c>
      <c r="B1240" t="s">
        <v>203</v>
      </c>
      <c r="C1240" t="s">
        <v>220</v>
      </c>
      <c r="D1240">
        <v>10</v>
      </c>
    </row>
    <row r="1241" spans="1:4">
      <c r="A1241" t="s">
        <v>245</v>
      </c>
      <c r="B1241" t="s">
        <v>203</v>
      </c>
      <c r="C1241" t="s">
        <v>218</v>
      </c>
      <c r="D1241">
        <v>10</v>
      </c>
    </row>
    <row r="1242" spans="1:4">
      <c r="A1242" t="s">
        <v>223</v>
      </c>
      <c r="B1242" t="s">
        <v>5</v>
      </c>
      <c r="C1242" t="s">
        <v>218</v>
      </c>
      <c r="D1242">
        <v>12</v>
      </c>
    </row>
    <row r="1243" spans="1:4">
      <c r="A1243" t="s">
        <v>235</v>
      </c>
      <c r="B1243" t="s">
        <v>198</v>
      </c>
      <c r="C1243" t="s">
        <v>220</v>
      </c>
      <c r="D1243">
        <v>7</v>
      </c>
    </row>
    <row r="1244" spans="1:4">
      <c r="A1244" t="s">
        <v>249</v>
      </c>
      <c r="B1244" t="s">
        <v>198</v>
      </c>
      <c r="C1244" t="s">
        <v>220</v>
      </c>
      <c r="D1244">
        <v>2.5</v>
      </c>
    </row>
    <row r="1245" spans="1:4">
      <c r="A1245" t="s">
        <v>217</v>
      </c>
      <c r="B1245" t="s">
        <v>3</v>
      </c>
      <c r="C1245" t="s">
        <v>218</v>
      </c>
      <c r="D1245">
        <v>2.5</v>
      </c>
    </row>
    <row r="1246" spans="1:4">
      <c r="A1246" t="s">
        <v>219</v>
      </c>
      <c r="B1246" t="s">
        <v>5</v>
      </c>
      <c r="C1246" t="s">
        <v>220</v>
      </c>
      <c r="D1246">
        <v>10</v>
      </c>
    </row>
    <row r="1247" spans="1:4">
      <c r="A1247" t="s">
        <v>235</v>
      </c>
      <c r="B1247" t="s">
        <v>4</v>
      </c>
      <c r="C1247" t="s">
        <v>220</v>
      </c>
      <c r="D1247">
        <v>7</v>
      </c>
    </row>
    <row r="1248" spans="1:4">
      <c r="A1248" t="s">
        <v>217</v>
      </c>
      <c r="B1248" t="s">
        <v>3</v>
      </c>
      <c r="C1248" t="s">
        <v>218</v>
      </c>
      <c r="D1248">
        <v>2.5</v>
      </c>
    </row>
    <row r="1249" spans="1:4">
      <c r="A1249" t="s">
        <v>225</v>
      </c>
      <c r="B1249" t="s">
        <v>6</v>
      </c>
      <c r="C1249" t="s">
        <v>218</v>
      </c>
      <c r="D1249">
        <v>7</v>
      </c>
    </row>
    <row r="1250" spans="1:4">
      <c r="A1250" t="s">
        <v>224</v>
      </c>
      <c r="B1250" t="s">
        <v>3</v>
      </c>
      <c r="C1250" t="s">
        <v>220</v>
      </c>
      <c r="D1250">
        <v>7</v>
      </c>
    </row>
    <row r="1251" spans="1:4">
      <c r="A1251" t="s">
        <v>249</v>
      </c>
      <c r="B1251" t="s">
        <v>201</v>
      </c>
      <c r="C1251" t="s">
        <v>220</v>
      </c>
      <c r="D1251">
        <v>2.5</v>
      </c>
    </row>
    <row r="1252" spans="1:4">
      <c r="A1252" t="s">
        <v>248</v>
      </c>
      <c r="B1252" t="s">
        <v>200</v>
      </c>
      <c r="C1252" t="s">
        <v>218</v>
      </c>
      <c r="D1252">
        <v>10</v>
      </c>
    </row>
    <row r="1253" spans="1:4">
      <c r="A1253" t="s">
        <v>219</v>
      </c>
      <c r="B1253" t="s">
        <v>2</v>
      </c>
      <c r="C1253" t="s">
        <v>220</v>
      </c>
      <c r="D1253">
        <v>10</v>
      </c>
    </row>
    <row r="1254" spans="1:4">
      <c r="A1254" t="s">
        <v>219</v>
      </c>
      <c r="B1254" t="s">
        <v>5</v>
      </c>
      <c r="C1254" t="s">
        <v>218</v>
      </c>
      <c r="D1254">
        <v>10</v>
      </c>
    </row>
    <row r="1255" spans="1:4">
      <c r="A1255" t="s">
        <v>217</v>
      </c>
      <c r="B1255" t="s">
        <v>199</v>
      </c>
      <c r="C1255" t="s">
        <v>218</v>
      </c>
      <c r="D1255">
        <v>2.5</v>
      </c>
    </row>
    <row r="1256" spans="1:4">
      <c r="A1256" t="s">
        <v>249</v>
      </c>
      <c r="B1256" t="s">
        <v>5</v>
      </c>
      <c r="C1256" t="s">
        <v>220</v>
      </c>
      <c r="D1256">
        <v>2.5</v>
      </c>
    </row>
    <row r="1257" spans="1:4">
      <c r="A1257" t="s">
        <v>219</v>
      </c>
      <c r="B1257" t="s">
        <v>203</v>
      </c>
      <c r="C1257" t="s">
        <v>218</v>
      </c>
      <c r="D1257">
        <v>10</v>
      </c>
    </row>
    <row r="1258" spans="1:4">
      <c r="A1258" t="s">
        <v>217</v>
      </c>
      <c r="B1258" t="s">
        <v>202</v>
      </c>
      <c r="C1258" t="s">
        <v>218</v>
      </c>
      <c r="D1258">
        <v>2.5</v>
      </c>
    </row>
    <row r="1259" spans="1:4">
      <c r="A1259" t="s">
        <v>219</v>
      </c>
      <c r="B1259" t="s">
        <v>2</v>
      </c>
      <c r="C1259" t="s">
        <v>218</v>
      </c>
      <c r="D1259">
        <v>10</v>
      </c>
    </row>
    <row r="1260" spans="1:4">
      <c r="A1260" t="s">
        <v>217</v>
      </c>
      <c r="B1260" t="s">
        <v>4</v>
      </c>
      <c r="C1260" t="s">
        <v>220</v>
      </c>
      <c r="D1260">
        <v>2.5</v>
      </c>
    </row>
    <row r="1261" spans="1:4">
      <c r="A1261" t="s">
        <v>219</v>
      </c>
      <c r="B1261" t="s">
        <v>198</v>
      </c>
      <c r="C1261" t="s">
        <v>218</v>
      </c>
      <c r="D1261">
        <v>10</v>
      </c>
    </row>
    <row r="1262" spans="1:4">
      <c r="A1262" t="s">
        <v>221</v>
      </c>
      <c r="B1262" t="s">
        <v>6</v>
      </c>
      <c r="C1262" t="s">
        <v>220</v>
      </c>
      <c r="D1262">
        <v>10</v>
      </c>
    </row>
    <row r="1263" spans="1:4">
      <c r="A1263" t="s">
        <v>235</v>
      </c>
      <c r="B1263" t="s">
        <v>2</v>
      </c>
      <c r="C1263" t="s">
        <v>218</v>
      </c>
      <c r="D1263">
        <v>7</v>
      </c>
    </row>
    <row r="1264" spans="1:4">
      <c r="A1264" t="s">
        <v>217</v>
      </c>
      <c r="B1264" t="s">
        <v>2</v>
      </c>
      <c r="C1264" t="s">
        <v>218</v>
      </c>
      <c r="D1264">
        <v>2.5</v>
      </c>
    </row>
    <row r="1265" spans="1:4">
      <c r="A1265" t="s">
        <v>219</v>
      </c>
      <c r="B1265" t="s">
        <v>2</v>
      </c>
      <c r="C1265" t="s">
        <v>220</v>
      </c>
      <c r="D1265">
        <v>10</v>
      </c>
    </row>
    <row r="1266" spans="1:4">
      <c r="A1266" t="s">
        <v>217</v>
      </c>
      <c r="B1266" t="s">
        <v>198</v>
      </c>
      <c r="C1266" t="s">
        <v>220</v>
      </c>
      <c r="D1266">
        <v>2.5</v>
      </c>
    </row>
    <row r="1267" spans="1:4">
      <c r="A1267" t="s">
        <v>249</v>
      </c>
      <c r="B1267" t="s">
        <v>199</v>
      </c>
      <c r="C1267" t="s">
        <v>220</v>
      </c>
      <c r="D1267">
        <v>2.5</v>
      </c>
    </row>
    <row r="1268" spans="1:4">
      <c r="A1268" t="s">
        <v>219</v>
      </c>
      <c r="B1268" t="s">
        <v>201</v>
      </c>
      <c r="C1268" t="s">
        <v>220</v>
      </c>
      <c r="D1268">
        <v>10</v>
      </c>
    </row>
    <row r="1269" spans="1:4">
      <c r="A1269" t="s">
        <v>217</v>
      </c>
      <c r="B1269" t="s">
        <v>201</v>
      </c>
      <c r="C1269" t="s">
        <v>218</v>
      </c>
      <c r="D1269">
        <v>2.5</v>
      </c>
    </row>
    <row r="1270" spans="1:4">
      <c r="A1270" t="s">
        <v>219</v>
      </c>
      <c r="B1270" t="s">
        <v>5</v>
      </c>
      <c r="C1270" t="s">
        <v>218</v>
      </c>
      <c r="D1270">
        <v>10</v>
      </c>
    </row>
    <row r="1271" spans="1:4">
      <c r="A1271" t="s">
        <v>217</v>
      </c>
      <c r="B1271" t="s">
        <v>6</v>
      </c>
      <c r="C1271" t="s">
        <v>220</v>
      </c>
      <c r="D1271">
        <v>2.5</v>
      </c>
    </row>
    <row r="1272" spans="1:4">
      <c r="A1272" t="s">
        <v>235</v>
      </c>
      <c r="B1272" t="s">
        <v>6</v>
      </c>
      <c r="C1272" t="s">
        <v>220</v>
      </c>
      <c r="D1272">
        <v>7</v>
      </c>
    </row>
    <row r="1273" spans="1:4">
      <c r="A1273" t="s">
        <v>219</v>
      </c>
      <c r="B1273" t="s">
        <v>2</v>
      </c>
      <c r="C1273" t="s">
        <v>218</v>
      </c>
      <c r="D1273">
        <v>10</v>
      </c>
    </row>
    <row r="1274" spans="1:4">
      <c r="A1274" t="s">
        <v>217</v>
      </c>
      <c r="B1274" t="s">
        <v>203</v>
      </c>
      <c r="C1274" t="s">
        <v>218</v>
      </c>
      <c r="D1274">
        <v>2.5</v>
      </c>
    </row>
    <row r="1275" spans="1:4">
      <c r="A1275" t="s">
        <v>217</v>
      </c>
      <c r="B1275" t="s">
        <v>6</v>
      </c>
      <c r="C1275" t="s">
        <v>220</v>
      </c>
      <c r="D1275">
        <v>2.5</v>
      </c>
    </row>
    <row r="1276" spans="1:4">
      <c r="A1276" t="s">
        <v>217</v>
      </c>
      <c r="B1276" t="s">
        <v>197</v>
      </c>
      <c r="C1276" t="s">
        <v>220</v>
      </c>
      <c r="D1276">
        <v>2.5</v>
      </c>
    </row>
    <row r="1277" spans="1:4">
      <c r="A1277" t="s">
        <v>238</v>
      </c>
      <c r="B1277" t="s">
        <v>4</v>
      </c>
      <c r="C1277" t="s">
        <v>218</v>
      </c>
      <c r="D1277">
        <v>7</v>
      </c>
    </row>
    <row r="1278" spans="1:4">
      <c r="A1278" t="s">
        <v>221</v>
      </c>
      <c r="B1278" t="s">
        <v>199</v>
      </c>
      <c r="C1278" t="s">
        <v>220</v>
      </c>
      <c r="D1278">
        <v>10</v>
      </c>
    </row>
    <row r="1279" spans="1:4">
      <c r="A1279" t="s">
        <v>225</v>
      </c>
      <c r="B1279" t="s">
        <v>4</v>
      </c>
      <c r="C1279" t="s">
        <v>218</v>
      </c>
      <c r="D1279">
        <v>7</v>
      </c>
    </row>
    <row r="1280" spans="1:4">
      <c r="A1280" t="s">
        <v>219</v>
      </c>
      <c r="B1280" t="s">
        <v>202</v>
      </c>
      <c r="C1280" t="s">
        <v>218</v>
      </c>
      <c r="D1280">
        <v>10</v>
      </c>
    </row>
    <row r="1281" spans="1:4">
      <c r="A1281" t="s">
        <v>219</v>
      </c>
      <c r="B1281" t="s">
        <v>199</v>
      </c>
      <c r="C1281" t="s">
        <v>218</v>
      </c>
      <c r="D1281">
        <v>10</v>
      </c>
    </row>
    <row r="1282" spans="1:4">
      <c r="A1282" t="s">
        <v>235</v>
      </c>
      <c r="B1282" t="s">
        <v>5</v>
      </c>
      <c r="C1282" t="s">
        <v>218</v>
      </c>
      <c r="D1282">
        <v>7</v>
      </c>
    </row>
    <row r="1283" spans="1:4">
      <c r="A1283" t="s">
        <v>224</v>
      </c>
      <c r="B1283" t="s">
        <v>202</v>
      </c>
      <c r="C1283" t="s">
        <v>218</v>
      </c>
      <c r="D1283">
        <v>7</v>
      </c>
    </row>
    <row r="1284" spans="1:4">
      <c r="A1284" t="s">
        <v>217</v>
      </c>
      <c r="B1284" t="s">
        <v>203</v>
      </c>
      <c r="C1284" t="s">
        <v>220</v>
      </c>
      <c r="D1284">
        <v>2.5</v>
      </c>
    </row>
    <row r="1285" spans="1:4">
      <c r="A1285" t="s">
        <v>219</v>
      </c>
      <c r="B1285" t="s">
        <v>2</v>
      </c>
      <c r="C1285" t="s">
        <v>218</v>
      </c>
      <c r="D1285">
        <v>10</v>
      </c>
    </row>
    <row r="1286" spans="1:4">
      <c r="A1286" t="s">
        <v>219</v>
      </c>
      <c r="B1286" t="s">
        <v>197</v>
      </c>
      <c r="C1286" t="s">
        <v>218</v>
      </c>
      <c r="D1286">
        <v>10</v>
      </c>
    </row>
    <row r="1287" spans="1:4">
      <c r="A1287" t="s">
        <v>217</v>
      </c>
      <c r="B1287" t="s">
        <v>200</v>
      </c>
      <c r="C1287" t="s">
        <v>220</v>
      </c>
      <c r="D1287">
        <v>2.5</v>
      </c>
    </row>
    <row r="1288" spans="1:4">
      <c r="A1288" t="s">
        <v>240</v>
      </c>
      <c r="B1288" t="s">
        <v>197</v>
      </c>
      <c r="C1288" t="s">
        <v>220</v>
      </c>
      <c r="D1288">
        <v>3</v>
      </c>
    </row>
    <row r="1289" spans="1:4">
      <c r="A1289" t="s">
        <v>217</v>
      </c>
      <c r="B1289" t="s">
        <v>199</v>
      </c>
      <c r="C1289" t="s">
        <v>218</v>
      </c>
      <c r="D1289">
        <v>2.5</v>
      </c>
    </row>
    <row r="1290" spans="1:4">
      <c r="A1290" t="s">
        <v>217</v>
      </c>
      <c r="B1290" t="s">
        <v>3</v>
      </c>
      <c r="C1290" t="s">
        <v>220</v>
      </c>
      <c r="D1290">
        <v>2.5</v>
      </c>
    </row>
    <row r="1291" spans="1:4">
      <c r="A1291" t="s">
        <v>221</v>
      </c>
      <c r="B1291" t="s">
        <v>3</v>
      </c>
      <c r="C1291" t="s">
        <v>220</v>
      </c>
      <c r="D1291">
        <v>10</v>
      </c>
    </row>
    <row r="1292" spans="1:4">
      <c r="A1292" t="s">
        <v>254</v>
      </c>
      <c r="B1292" t="s">
        <v>2</v>
      </c>
      <c r="C1292" t="s">
        <v>218</v>
      </c>
      <c r="D1292">
        <v>2.5</v>
      </c>
    </row>
    <row r="1293" spans="1:4">
      <c r="A1293" t="s">
        <v>217</v>
      </c>
      <c r="B1293" t="s">
        <v>202</v>
      </c>
      <c r="C1293" t="s">
        <v>218</v>
      </c>
      <c r="D1293">
        <v>2.5</v>
      </c>
    </row>
    <row r="1294" spans="1:4">
      <c r="A1294" t="s">
        <v>219</v>
      </c>
      <c r="B1294" t="s">
        <v>3</v>
      </c>
      <c r="C1294" t="s">
        <v>220</v>
      </c>
      <c r="D1294">
        <v>10</v>
      </c>
    </row>
    <row r="1295" spans="1:4">
      <c r="A1295" t="s">
        <v>219</v>
      </c>
      <c r="B1295" t="s">
        <v>203</v>
      </c>
      <c r="C1295" t="s">
        <v>220</v>
      </c>
      <c r="D1295">
        <v>10</v>
      </c>
    </row>
    <row r="1296" spans="1:4">
      <c r="A1296" t="s">
        <v>217</v>
      </c>
      <c r="B1296" t="s">
        <v>198</v>
      </c>
      <c r="C1296" t="s">
        <v>220</v>
      </c>
      <c r="D1296">
        <v>2.5</v>
      </c>
    </row>
    <row r="1297" spans="1:4">
      <c r="A1297" t="s">
        <v>219</v>
      </c>
      <c r="B1297" t="s">
        <v>201</v>
      </c>
      <c r="C1297" t="s">
        <v>218</v>
      </c>
      <c r="D1297">
        <v>10</v>
      </c>
    </row>
    <row r="1298" spans="1:4">
      <c r="A1298" t="s">
        <v>224</v>
      </c>
      <c r="B1298" t="s">
        <v>199</v>
      </c>
      <c r="C1298" t="s">
        <v>220</v>
      </c>
      <c r="D1298">
        <v>7</v>
      </c>
    </row>
    <row r="1299" spans="1:4">
      <c r="A1299" t="s">
        <v>223</v>
      </c>
      <c r="B1299" t="s">
        <v>202</v>
      </c>
      <c r="C1299" t="s">
        <v>220</v>
      </c>
      <c r="D1299">
        <v>12</v>
      </c>
    </row>
    <row r="1300" spans="1:4">
      <c r="A1300" t="s">
        <v>240</v>
      </c>
      <c r="B1300" t="s">
        <v>200</v>
      </c>
      <c r="C1300" t="s">
        <v>218</v>
      </c>
      <c r="D1300">
        <v>3</v>
      </c>
    </row>
    <row r="1301" spans="1:4">
      <c r="A1301" t="s">
        <v>219</v>
      </c>
      <c r="B1301" t="s">
        <v>202</v>
      </c>
      <c r="C1301" t="s">
        <v>218</v>
      </c>
      <c r="D1301">
        <v>10</v>
      </c>
    </row>
    <row r="1302" spans="1:4">
      <c r="A1302" t="s">
        <v>219</v>
      </c>
      <c r="B1302" t="s">
        <v>203</v>
      </c>
      <c r="C1302" t="s">
        <v>218</v>
      </c>
      <c r="D1302">
        <v>10</v>
      </c>
    </row>
    <row r="1303" spans="1:4">
      <c r="A1303" t="s">
        <v>219</v>
      </c>
      <c r="B1303" t="s">
        <v>197</v>
      </c>
      <c r="C1303" t="s">
        <v>220</v>
      </c>
      <c r="D1303">
        <v>10</v>
      </c>
    </row>
    <row r="1304" spans="1:4">
      <c r="A1304" t="s">
        <v>252</v>
      </c>
      <c r="B1304" t="s">
        <v>203</v>
      </c>
      <c r="C1304" t="s">
        <v>220</v>
      </c>
      <c r="D1304">
        <v>2.5</v>
      </c>
    </row>
    <row r="1305" spans="1:4">
      <c r="A1305" t="s">
        <v>219</v>
      </c>
      <c r="B1305" t="s">
        <v>3</v>
      </c>
      <c r="C1305" t="s">
        <v>220</v>
      </c>
      <c r="D1305">
        <v>10</v>
      </c>
    </row>
    <row r="1306" spans="1:4">
      <c r="A1306" t="s">
        <v>221</v>
      </c>
      <c r="B1306" t="s">
        <v>4</v>
      </c>
      <c r="C1306" t="s">
        <v>218</v>
      </c>
      <c r="D1306">
        <v>10</v>
      </c>
    </row>
    <row r="1307" spans="1:4">
      <c r="A1307" t="s">
        <v>224</v>
      </c>
      <c r="B1307" t="s">
        <v>6</v>
      </c>
      <c r="C1307" t="s">
        <v>220</v>
      </c>
      <c r="D1307">
        <v>7</v>
      </c>
    </row>
    <row r="1308" spans="1:4">
      <c r="A1308" t="s">
        <v>217</v>
      </c>
      <c r="B1308" t="s">
        <v>2</v>
      </c>
      <c r="C1308" t="s">
        <v>218</v>
      </c>
      <c r="D1308">
        <v>2.5</v>
      </c>
    </row>
    <row r="1309" spans="1:4">
      <c r="A1309" t="s">
        <v>249</v>
      </c>
      <c r="B1309" t="s">
        <v>6</v>
      </c>
      <c r="C1309" t="s">
        <v>220</v>
      </c>
      <c r="D1309">
        <v>2.5</v>
      </c>
    </row>
    <row r="1310" spans="1:4">
      <c r="A1310" t="s">
        <v>217</v>
      </c>
      <c r="B1310" t="s">
        <v>202</v>
      </c>
      <c r="C1310" t="s">
        <v>218</v>
      </c>
      <c r="D1310">
        <v>2.5</v>
      </c>
    </row>
    <row r="1311" spans="1:4">
      <c r="A1311" t="s">
        <v>235</v>
      </c>
      <c r="B1311" t="s">
        <v>4</v>
      </c>
      <c r="C1311" t="s">
        <v>220</v>
      </c>
      <c r="D1311">
        <v>7</v>
      </c>
    </row>
    <row r="1312" spans="1:4">
      <c r="A1312" t="s">
        <v>219</v>
      </c>
      <c r="B1312" t="s">
        <v>3</v>
      </c>
      <c r="C1312" t="s">
        <v>220</v>
      </c>
      <c r="D1312">
        <v>10</v>
      </c>
    </row>
    <row r="1313" spans="1:4">
      <c r="A1313" t="s">
        <v>234</v>
      </c>
      <c r="B1313" t="s">
        <v>198</v>
      </c>
      <c r="C1313" t="s">
        <v>218</v>
      </c>
      <c r="D1313">
        <v>2.5</v>
      </c>
    </row>
    <row r="1314" spans="1:4">
      <c r="A1314" t="s">
        <v>249</v>
      </c>
      <c r="B1314" t="s">
        <v>203</v>
      </c>
      <c r="C1314" t="s">
        <v>218</v>
      </c>
      <c r="D1314">
        <v>2.5</v>
      </c>
    </row>
    <row r="1315" spans="1:4">
      <c r="A1315" t="s">
        <v>219</v>
      </c>
      <c r="B1315" t="s">
        <v>198</v>
      </c>
      <c r="C1315" t="s">
        <v>220</v>
      </c>
      <c r="D1315">
        <v>10</v>
      </c>
    </row>
    <row r="1316" spans="1:4">
      <c r="A1316" t="s">
        <v>251</v>
      </c>
      <c r="B1316" t="s">
        <v>6</v>
      </c>
      <c r="C1316" t="s">
        <v>220</v>
      </c>
      <c r="D1316">
        <v>2.5</v>
      </c>
    </row>
    <row r="1317" spans="1:4">
      <c r="A1317" t="s">
        <v>221</v>
      </c>
      <c r="B1317" t="s">
        <v>198</v>
      </c>
      <c r="C1317" t="s">
        <v>220</v>
      </c>
      <c r="D1317">
        <v>10</v>
      </c>
    </row>
    <row r="1318" spans="1:4">
      <c r="A1318" t="s">
        <v>219</v>
      </c>
      <c r="B1318" t="s">
        <v>200</v>
      </c>
      <c r="C1318" t="s">
        <v>220</v>
      </c>
      <c r="D1318">
        <v>10</v>
      </c>
    </row>
    <row r="1319" spans="1:4">
      <c r="A1319" t="s">
        <v>236</v>
      </c>
      <c r="B1319" t="s">
        <v>203</v>
      </c>
      <c r="C1319" t="s">
        <v>218</v>
      </c>
      <c r="D1319">
        <v>7</v>
      </c>
    </row>
    <row r="1320" spans="1:4">
      <c r="A1320" t="s">
        <v>217</v>
      </c>
      <c r="B1320" t="s">
        <v>199</v>
      </c>
      <c r="C1320" t="s">
        <v>220</v>
      </c>
      <c r="D1320">
        <v>2.5</v>
      </c>
    </row>
    <row r="1321" spans="1:4">
      <c r="A1321" t="s">
        <v>223</v>
      </c>
      <c r="B1321" t="s">
        <v>200</v>
      </c>
      <c r="C1321" t="s">
        <v>218</v>
      </c>
      <c r="D1321">
        <v>12</v>
      </c>
    </row>
    <row r="1322" spans="1:4">
      <c r="A1322" t="s">
        <v>219</v>
      </c>
      <c r="B1322" t="s">
        <v>6</v>
      </c>
      <c r="C1322" t="s">
        <v>218</v>
      </c>
      <c r="D1322">
        <v>10</v>
      </c>
    </row>
    <row r="1323" spans="1:4">
      <c r="A1323" t="s">
        <v>217</v>
      </c>
      <c r="B1323" t="s">
        <v>202</v>
      </c>
      <c r="C1323" t="s">
        <v>220</v>
      </c>
      <c r="D1323">
        <v>2.5</v>
      </c>
    </row>
    <row r="1324" spans="1:4">
      <c r="A1324" t="s">
        <v>223</v>
      </c>
      <c r="B1324" t="s">
        <v>201</v>
      </c>
      <c r="C1324" t="s">
        <v>218</v>
      </c>
      <c r="D1324">
        <v>12</v>
      </c>
    </row>
    <row r="1325" spans="1:4">
      <c r="A1325" t="s">
        <v>219</v>
      </c>
      <c r="B1325" t="s">
        <v>201</v>
      </c>
      <c r="C1325" t="s">
        <v>218</v>
      </c>
      <c r="D1325">
        <v>10</v>
      </c>
    </row>
    <row r="1326" spans="1:4">
      <c r="A1326" t="s">
        <v>254</v>
      </c>
      <c r="B1326" t="s">
        <v>201</v>
      </c>
      <c r="C1326" t="s">
        <v>220</v>
      </c>
      <c r="D1326">
        <v>2.5</v>
      </c>
    </row>
    <row r="1327" spans="1:4">
      <c r="A1327" t="s">
        <v>219</v>
      </c>
      <c r="B1327" t="s">
        <v>203</v>
      </c>
      <c r="C1327" t="s">
        <v>218</v>
      </c>
      <c r="D13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49393-C0F6-4005-A318-56B3B210551B}">
  <dimension ref="A1:S1096"/>
  <sheetViews>
    <sheetView workbookViewId="0">
      <selection activeCell="N8" sqref="N8"/>
    </sheetView>
  </sheetViews>
  <sheetFormatPr defaultRowHeight="15"/>
  <cols>
    <col min="1" max="3" width="16.28515625" customWidth="1"/>
    <col min="13" max="14" width="12.5703125" bestFit="1" customWidth="1"/>
    <col min="15" max="15" width="15.5703125" bestFit="1" customWidth="1"/>
    <col min="16" max="16" width="14" bestFit="1" customWidth="1"/>
    <col min="17" max="17" width="17.28515625" bestFit="1" customWidth="1"/>
    <col min="18" max="18" width="19.7109375" bestFit="1" customWidth="1"/>
    <col min="19" max="19" width="16.28515625" bestFit="1" customWidth="1"/>
  </cols>
  <sheetData>
    <row r="1" spans="1:18">
      <c r="A1" s="3" t="s">
        <v>23</v>
      </c>
      <c r="B1" s="3" t="s">
        <v>181</v>
      </c>
      <c r="C1" s="3" t="s">
        <v>182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</row>
    <row r="2" spans="1:18">
      <c r="A2" s="4">
        <v>41275</v>
      </c>
      <c r="B2" s="4" t="str">
        <f>TEXT(A2,"dddd")</f>
        <v>Tuesday</v>
      </c>
      <c r="C2" s="4" t="str">
        <f>TEXT(A2,"mmmm")</f>
        <v>January</v>
      </c>
      <c r="D2" s="3">
        <v>79</v>
      </c>
      <c r="E2" s="3">
        <v>46</v>
      </c>
      <c r="F2" s="3">
        <v>518</v>
      </c>
      <c r="G2" s="3">
        <v>60</v>
      </c>
      <c r="H2" s="3">
        <v>233</v>
      </c>
      <c r="I2" s="3" t="s">
        <v>30</v>
      </c>
    </row>
    <row r="3" spans="1:18">
      <c r="A3" s="4">
        <v>41276</v>
      </c>
      <c r="B3" s="4" t="str">
        <f t="shared" ref="B3:B66" si="0">TEXT(A3,"dddd")</f>
        <v>Wednesday</v>
      </c>
      <c r="C3" s="4" t="str">
        <f t="shared" ref="C3:C66" si="1">TEXT(A3,"mmmm")</f>
        <v>January</v>
      </c>
      <c r="D3" s="3">
        <v>91</v>
      </c>
      <c r="E3" s="3">
        <v>50</v>
      </c>
      <c r="F3" s="3">
        <v>539</v>
      </c>
      <c r="G3" s="3">
        <v>161</v>
      </c>
      <c r="H3" s="3">
        <v>427</v>
      </c>
      <c r="I3" s="3" t="s">
        <v>30</v>
      </c>
    </row>
    <row r="4" spans="1:18">
      <c r="A4" s="4">
        <v>41277</v>
      </c>
      <c r="B4" s="4" t="str">
        <f t="shared" si="0"/>
        <v>Thursday</v>
      </c>
      <c r="C4" s="4" t="str">
        <f t="shared" si="1"/>
        <v>January</v>
      </c>
      <c r="D4" s="3">
        <v>47</v>
      </c>
      <c r="E4" s="3">
        <v>60</v>
      </c>
      <c r="F4" s="3">
        <v>222</v>
      </c>
      <c r="G4" s="3">
        <v>166</v>
      </c>
      <c r="H4" s="3">
        <v>347</v>
      </c>
      <c r="I4" s="3" t="s">
        <v>30</v>
      </c>
    </row>
    <row r="5" spans="1:18">
      <c r="A5" s="4">
        <v>41278</v>
      </c>
      <c r="B5" s="4" t="str">
        <f t="shared" si="0"/>
        <v>Friday</v>
      </c>
      <c r="C5" s="4" t="str">
        <f t="shared" si="1"/>
        <v>January</v>
      </c>
      <c r="D5" s="3">
        <v>89</v>
      </c>
      <c r="E5" s="3">
        <v>64</v>
      </c>
      <c r="F5" s="3">
        <v>734</v>
      </c>
      <c r="G5" s="3">
        <v>153</v>
      </c>
      <c r="H5" s="3">
        <v>358</v>
      </c>
      <c r="I5" s="3" t="s">
        <v>30</v>
      </c>
    </row>
    <row r="6" spans="1:18">
      <c r="A6" s="4">
        <v>41279</v>
      </c>
      <c r="B6" s="4" t="str">
        <f t="shared" si="0"/>
        <v>Saturday</v>
      </c>
      <c r="C6" s="4" t="str">
        <f t="shared" si="1"/>
        <v>January</v>
      </c>
      <c r="D6" s="3">
        <v>112</v>
      </c>
      <c r="E6" s="3">
        <v>73</v>
      </c>
      <c r="F6" s="3">
        <v>764</v>
      </c>
      <c r="G6" s="3">
        <v>240</v>
      </c>
      <c r="H6" s="3">
        <v>392</v>
      </c>
      <c r="I6" s="3" t="s">
        <v>30</v>
      </c>
      <c r="M6" s="18" t="s">
        <v>183</v>
      </c>
      <c r="N6" s="18" t="s">
        <v>184</v>
      </c>
      <c r="O6" t="s">
        <v>185</v>
      </c>
      <c r="P6" t="s">
        <v>186</v>
      </c>
      <c r="Q6" t="s">
        <v>187</v>
      </c>
      <c r="R6" t="s">
        <v>188</v>
      </c>
    </row>
    <row r="7" spans="1:18">
      <c r="A7" s="4">
        <v>41280</v>
      </c>
      <c r="B7" s="4" t="str">
        <f t="shared" si="0"/>
        <v>Sunday</v>
      </c>
      <c r="C7" s="4" t="str">
        <f t="shared" si="1"/>
        <v>January</v>
      </c>
      <c r="D7" s="3">
        <v>89</v>
      </c>
      <c r="E7" s="3">
        <v>57</v>
      </c>
      <c r="F7" s="3">
        <v>922</v>
      </c>
      <c r="G7" s="3">
        <v>259</v>
      </c>
      <c r="H7" s="3">
        <v>510</v>
      </c>
      <c r="I7" s="3" t="s">
        <v>30</v>
      </c>
      <c r="M7" s="17" t="s">
        <v>189</v>
      </c>
      <c r="N7">
        <v>353.75641025641028</v>
      </c>
      <c r="O7">
        <v>482.09615384615387</v>
      </c>
      <c r="P7">
        <v>48.192307692307693</v>
      </c>
      <c r="Q7">
        <v>78.583333333333329</v>
      </c>
      <c r="R7">
        <v>195.36538461538461</v>
      </c>
    </row>
    <row r="8" spans="1:18">
      <c r="A8" s="4">
        <v>41281</v>
      </c>
      <c r="B8" s="4" t="str">
        <f t="shared" si="0"/>
        <v>Monday</v>
      </c>
      <c r="C8" s="4" t="str">
        <f t="shared" si="1"/>
        <v>January</v>
      </c>
      <c r="D8" s="3">
        <v>70</v>
      </c>
      <c r="E8" s="3">
        <v>50</v>
      </c>
      <c r="F8" s="3">
        <v>476</v>
      </c>
      <c r="G8" s="3">
        <v>120</v>
      </c>
      <c r="H8" s="3">
        <v>334</v>
      </c>
      <c r="I8" s="3" t="s">
        <v>30</v>
      </c>
      <c r="M8" s="17" t="s">
        <v>190</v>
      </c>
      <c r="N8">
        <v>348.36305732484078</v>
      </c>
      <c r="O8">
        <v>480.62420382165607</v>
      </c>
      <c r="P8">
        <v>46.764331210191081</v>
      </c>
      <c r="Q8">
        <v>76.936305732484072</v>
      </c>
      <c r="R8">
        <v>198.57324840764332</v>
      </c>
    </row>
    <row r="9" spans="1:18">
      <c r="A9" s="4">
        <v>41282</v>
      </c>
      <c r="B9" s="4" t="str">
        <f t="shared" si="0"/>
        <v>Tuesday</v>
      </c>
      <c r="C9" s="4" t="str">
        <f t="shared" si="1"/>
        <v>January</v>
      </c>
      <c r="D9" s="3">
        <v>70</v>
      </c>
      <c r="E9" s="3">
        <v>48</v>
      </c>
      <c r="F9" s="3">
        <v>496</v>
      </c>
      <c r="G9" s="3">
        <v>222</v>
      </c>
      <c r="H9" s="3">
        <v>316</v>
      </c>
      <c r="I9" s="3" t="s">
        <v>30</v>
      </c>
      <c r="M9" s="17" t="s">
        <v>191</v>
      </c>
      <c r="N9">
        <v>347.52866242038215</v>
      </c>
      <c r="O9">
        <v>486.86624203821657</v>
      </c>
      <c r="P9">
        <v>47.751592356687901</v>
      </c>
      <c r="Q9">
        <v>76.343949044585983</v>
      </c>
      <c r="R9">
        <v>198.21019108280254</v>
      </c>
    </row>
    <row r="10" spans="1:18">
      <c r="A10" s="4">
        <v>41283</v>
      </c>
      <c r="B10" s="4" t="str">
        <f t="shared" si="0"/>
        <v>Wednesday</v>
      </c>
      <c r="C10" s="4" t="str">
        <f t="shared" si="1"/>
        <v>January</v>
      </c>
      <c r="D10" s="3">
        <v>59</v>
      </c>
      <c r="E10" s="3">
        <v>37</v>
      </c>
      <c r="F10" s="3">
        <v>587</v>
      </c>
      <c r="G10" s="3">
        <v>181</v>
      </c>
      <c r="H10" s="3">
        <v>156</v>
      </c>
      <c r="I10" s="3" t="s">
        <v>30</v>
      </c>
      <c r="M10" s="17" t="s">
        <v>192</v>
      </c>
      <c r="N10">
        <v>362.94267515923565</v>
      </c>
      <c r="O10">
        <v>488.67515923566879</v>
      </c>
      <c r="P10">
        <v>48.108280254777071</v>
      </c>
      <c r="Q10">
        <v>77.375796178343947</v>
      </c>
      <c r="R10">
        <v>197.171974522293</v>
      </c>
    </row>
    <row r="11" spans="1:18">
      <c r="A11" s="4">
        <v>41284</v>
      </c>
      <c r="B11" s="4" t="str">
        <f t="shared" si="0"/>
        <v>Thursday</v>
      </c>
      <c r="C11" s="4" t="str">
        <f t="shared" si="1"/>
        <v>January</v>
      </c>
      <c r="D11" s="3">
        <v>71</v>
      </c>
      <c r="E11" s="3">
        <v>36</v>
      </c>
      <c r="F11" s="3">
        <v>488</v>
      </c>
      <c r="G11" s="3">
        <v>178</v>
      </c>
      <c r="H11" s="3">
        <v>298</v>
      </c>
      <c r="I11" s="3" t="s">
        <v>30</v>
      </c>
      <c r="M11" s="17" t="s">
        <v>193</v>
      </c>
      <c r="N11">
        <v>427.03205128205127</v>
      </c>
      <c r="O11">
        <v>597.33974358974353</v>
      </c>
      <c r="P11">
        <v>59.685897435897438</v>
      </c>
      <c r="Q11">
        <v>94.679487179487182</v>
      </c>
      <c r="R11">
        <v>235.00641025641025</v>
      </c>
    </row>
    <row r="12" spans="1:18">
      <c r="A12" s="4">
        <v>41285</v>
      </c>
      <c r="B12" s="4" t="str">
        <f t="shared" si="0"/>
        <v>Friday</v>
      </c>
      <c r="C12" s="4" t="str">
        <f t="shared" si="1"/>
        <v>January</v>
      </c>
      <c r="D12" s="3">
        <v>74</v>
      </c>
      <c r="E12" s="3">
        <v>50</v>
      </c>
      <c r="F12" s="3">
        <v>645</v>
      </c>
      <c r="G12" s="3">
        <v>100</v>
      </c>
      <c r="H12" s="3">
        <v>490</v>
      </c>
      <c r="I12" s="3" t="s">
        <v>30</v>
      </c>
      <c r="M12" s="17" t="s">
        <v>194</v>
      </c>
      <c r="N12">
        <v>467.99358974358972</v>
      </c>
      <c r="O12">
        <v>654.71794871794873</v>
      </c>
      <c r="P12">
        <v>64.980769230769226</v>
      </c>
      <c r="Q12">
        <v>103.72435897435898</v>
      </c>
      <c r="R12">
        <v>265.05128205128204</v>
      </c>
    </row>
    <row r="13" spans="1:18">
      <c r="A13" s="4">
        <v>41286</v>
      </c>
      <c r="B13" s="4" t="str">
        <f t="shared" si="0"/>
        <v>Saturday</v>
      </c>
      <c r="C13" s="4" t="str">
        <f t="shared" si="1"/>
        <v>January</v>
      </c>
      <c r="D13" s="3">
        <v>119</v>
      </c>
      <c r="E13" s="3">
        <v>71</v>
      </c>
      <c r="F13" s="3">
        <v>438</v>
      </c>
      <c r="G13" s="3">
        <v>162</v>
      </c>
      <c r="H13" s="3">
        <v>416</v>
      </c>
      <c r="I13" s="3" t="s">
        <v>30</v>
      </c>
      <c r="M13" s="17" t="s">
        <v>195</v>
      </c>
      <c r="N13">
        <v>434.5128205128205</v>
      </c>
      <c r="O13">
        <v>593.89743589743591</v>
      </c>
      <c r="P13">
        <v>59.467948717948715</v>
      </c>
      <c r="Q13">
        <v>96.5</v>
      </c>
      <c r="R13">
        <v>240.28205128205127</v>
      </c>
    </row>
    <row r="14" spans="1:18">
      <c r="A14" s="4">
        <v>41287</v>
      </c>
      <c r="B14" s="4" t="str">
        <f t="shared" si="0"/>
        <v>Sunday</v>
      </c>
      <c r="C14" s="4" t="str">
        <f t="shared" si="1"/>
        <v>January</v>
      </c>
      <c r="D14" s="3">
        <v>90</v>
      </c>
      <c r="E14" s="3">
        <v>51</v>
      </c>
      <c r="F14" s="3">
        <v>568</v>
      </c>
      <c r="G14" s="3">
        <v>137</v>
      </c>
      <c r="H14" s="3">
        <v>434</v>
      </c>
      <c r="I14" s="3" t="s">
        <v>30</v>
      </c>
      <c r="M14" s="17" t="s">
        <v>196</v>
      </c>
      <c r="N14">
        <v>391.62648401826482</v>
      </c>
      <c r="O14">
        <v>540.45114155251144</v>
      </c>
      <c r="P14">
        <v>53.547945205479451</v>
      </c>
      <c r="Q14">
        <v>86.280365296803652</v>
      </c>
      <c r="R14">
        <v>218.46666666666667</v>
      </c>
    </row>
    <row r="15" spans="1:18">
      <c r="A15" s="4">
        <v>41288</v>
      </c>
      <c r="B15" s="4" t="str">
        <f t="shared" si="0"/>
        <v>Monday</v>
      </c>
      <c r="C15" s="4" t="str">
        <f t="shared" si="1"/>
        <v>January</v>
      </c>
      <c r="D15" s="3">
        <v>96</v>
      </c>
      <c r="E15" s="3">
        <v>48</v>
      </c>
      <c r="F15" s="3">
        <v>585</v>
      </c>
      <c r="G15" s="3">
        <v>194</v>
      </c>
      <c r="H15" s="3">
        <v>573</v>
      </c>
      <c r="I15" s="3" t="s">
        <v>29</v>
      </c>
    </row>
    <row r="16" spans="1:18">
      <c r="A16" s="4">
        <v>41289</v>
      </c>
      <c r="B16" s="4" t="str">
        <f t="shared" si="0"/>
        <v>Tuesday</v>
      </c>
      <c r="C16" s="4" t="str">
        <f t="shared" si="1"/>
        <v>January</v>
      </c>
      <c r="D16" s="3">
        <v>62</v>
      </c>
      <c r="E16" s="3">
        <v>56</v>
      </c>
      <c r="F16" s="3">
        <v>536</v>
      </c>
      <c r="G16" s="3">
        <v>112</v>
      </c>
      <c r="H16" s="3">
        <v>287</v>
      </c>
      <c r="I16" s="3" t="s">
        <v>30</v>
      </c>
    </row>
    <row r="17" spans="1:9">
      <c r="A17" s="4">
        <v>41290</v>
      </c>
      <c r="B17" s="4" t="str">
        <f t="shared" si="0"/>
        <v>Wednesday</v>
      </c>
      <c r="C17" s="4" t="str">
        <f t="shared" si="1"/>
        <v>January</v>
      </c>
      <c r="D17" s="3">
        <v>48</v>
      </c>
      <c r="E17" s="3">
        <v>33</v>
      </c>
      <c r="F17" s="3">
        <v>336</v>
      </c>
      <c r="G17" s="3">
        <v>151</v>
      </c>
      <c r="H17" s="3">
        <v>420</v>
      </c>
      <c r="I17" s="3" t="s">
        <v>30</v>
      </c>
    </row>
    <row r="18" spans="1:9">
      <c r="A18" s="4">
        <v>41291</v>
      </c>
      <c r="B18" s="4" t="str">
        <f t="shared" si="0"/>
        <v>Thursday</v>
      </c>
      <c r="C18" s="4" t="str">
        <f t="shared" si="1"/>
        <v>January</v>
      </c>
      <c r="D18" s="3">
        <v>58</v>
      </c>
      <c r="E18" s="3">
        <v>67</v>
      </c>
      <c r="F18" s="3">
        <v>404</v>
      </c>
      <c r="G18" s="3">
        <v>166</v>
      </c>
      <c r="H18" s="3">
        <v>376</v>
      </c>
      <c r="I18" s="3" t="s">
        <v>30</v>
      </c>
    </row>
    <row r="19" spans="1:9">
      <c r="A19" s="4">
        <v>41292</v>
      </c>
      <c r="B19" s="4" t="str">
        <f t="shared" si="0"/>
        <v>Friday</v>
      </c>
      <c r="C19" s="4" t="str">
        <f t="shared" si="1"/>
        <v>January</v>
      </c>
      <c r="D19" s="3">
        <v>74</v>
      </c>
      <c r="E19" s="3">
        <v>74</v>
      </c>
      <c r="F19" s="3">
        <v>533</v>
      </c>
      <c r="G19" s="3">
        <v>181</v>
      </c>
      <c r="H19" s="3">
        <v>456</v>
      </c>
      <c r="I19" s="3" t="s">
        <v>30</v>
      </c>
    </row>
    <row r="20" spans="1:9">
      <c r="A20" s="4">
        <v>41293</v>
      </c>
      <c r="B20" s="4" t="str">
        <f t="shared" si="0"/>
        <v>Saturday</v>
      </c>
      <c r="C20" s="4" t="str">
        <f t="shared" si="1"/>
        <v>January</v>
      </c>
      <c r="D20" s="3">
        <v>94</v>
      </c>
      <c r="E20" s="3">
        <v>45</v>
      </c>
      <c r="F20" s="3">
        <v>470</v>
      </c>
      <c r="G20" s="3">
        <v>208</v>
      </c>
      <c r="H20" s="3">
        <v>584</v>
      </c>
      <c r="I20" s="3" t="s">
        <v>30</v>
      </c>
    </row>
    <row r="21" spans="1:9">
      <c r="A21" s="4">
        <v>41294</v>
      </c>
      <c r="B21" s="4" t="str">
        <f t="shared" si="0"/>
        <v>Sunday</v>
      </c>
      <c r="C21" s="4" t="str">
        <f t="shared" si="1"/>
        <v>January</v>
      </c>
      <c r="D21" s="3">
        <v>97</v>
      </c>
      <c r="E21" s="3">
        <v>54</v>
      </c>
      <c r="F21" s="3">
        <v>395</v>
      </c>
      <c r="G21" s="3">
        <v>231</v>
      </c>
      <c r="H21" s="3">
        <v>411</v>
      </c>
      <c r="I21" s="3" t="s">
        <v>30</v>
      </c>
    </row>
    <row r="22" spans="1:9">
      <c r="A22" s="4">
        <v>41295</v>
      </c>
      <c r="B22" s="4" t="str">
        <f t="shared" si="0"/>
        <v>Monday</v>
      </c>
      <c r="C22" s="4" t="str">
        <f t="shared" si="1"/>
        <v>January</v>
      </c>
      <c r="D22" s="3">
        <v>79</v>
      </c>
      <c r="E22" s="3">
        <v>36</v>
      </c>
      <c r="F22" s="3">
        <v>431</v>
      </c>
      <c r="G22" s="3">
        <v>159</v>
      </c>
      <c r="H22" s="3">
        <v>308</v>
      </c>
      <c r="I22" s="3" t="s">
        <v>30</v>
      </c>
    </row>
    <row r="23" spans="1:9">
      <c r="A23" s="4">
        <v>41296</v>
      </c>
      <c r="B23" s="4" t="str">
        <f t="shared" si="0"/>
        <v>Tuesday</v>
      </c>
      <c r="C23" s="4" t="str">
        <f t="shared" si="1"/>
        <v>January</v>
      </c>
      <c r="D23" s="3">
        <v>67</v>
      </c>
      <c r="E23" s="3">
        <v>39</v>
      </c>
      <c r="F23" s="3">
        <v>276</v>
      </c>
      <c r="G23" s="3">
        <v>204</v>
      </c>
      <c r="H23" s="3">
        <v>382</v>
      </c>
      <c r="I23" s="3" t="s">
        <v>30</v>
      </c>
    </row>
    <row r="24" spans="1:9">
      <c r="A24" s="4">
        <v>41297</v>
      </c>
      <c r="B24" s="4" t="str">
        <f t="shared" si="0"/>
        <v>Wednesday</v>
      </c>
      <c r="C24" s="4" t="str">
        <f t="shared" si="1"/>
        <v>January</v>
      </c>
      <c r="D24" s="3">
        <v>81</v>
      </c>
      <c r="E24" s="3">
        <v>43</v>
      </c>
      <c r="F24" s="3">
        <v>387</v>
      </c>
      <c r="G24" s="3">
        <v>184</v>
      </c>
      <c r="H24" s="3">
        <v>295</v>
      </c>
      <c r="I24" s="3" t="s">
        <v>30</v>
      </c>
    </row>
    <row r="25" spans="1:9">
      <c r="A25" s="4">
        <v>41298</v>
      </c>
      <c r="B25" s="4" t="str">
        <f t="shared" si="0"/>
        <v>Thursday</v>
      </c>
      <c r="C25" s="4" t="str">
        <f t="shared" si="1"/>
        <v>January</v>
      </c>
      <c r="D25" s="3">
        <v>71</v>
      </c>
      <c r="E25" s="3">
        <v>42</v>
      </c>
      <c r="F25" s="3">
        <v>456</v>
      </c>
      <c r="G25" s="3">
        <v>114</v>
      </c>
      <c r="H25" s="3">
        <v>365</v>
      </c>
      <c r="I25" s="3" t="s">
        <v>30</v>
      </c>
    </row>
    <row r="26" spans="1:9">
      <c r="A26" s="4">
        <v>41299</v>
      </c>
      <c r="B26" s="4" t="str">
        <f t="shared" si="0"/>
        <v>Friday</v>
      </c>
      <c r="C26" s="4" t="str">
        <f t="shared" si="1"/>
        <v>January</v>
      </c>
      <c r="D26" s="3">
        <v>95</v>
      </c>
      <c r="E26" s="3">
        <v>58</v>
      </c>
      <c r="F26" s="3">
        <v>647</v>
      </c>
      <c r="G26" s="3">
        <v>113</v>
      </c>
      <c r="H26" s="3">
        <v>362</v>
      </c>
      <c r="I26" s="3" t="s">
        <v>30</v>
      </c>
    </row>
    <row r="27" spans="1:9">
      <c r="A27" s="4">
        <v>41300</v>
      </c>
      <c r="B27" s="4" t="str">
        <f t="shared" si="0"/>
        <v>Saturday</v>
      </c>
      <c r="C27" s="4" t="str">
        <f t="shared" si="1"/>
        <v>January</v>
      </c>
      <c r="D27" s="3">
        <v>95</v>
      </c>
      <c r="E27" s="3">
        <v>16</v>
      </c>
      <c r="F27" s="3">
        <v>597</v>
      </c>
      <c r="G27" s="3">
        <v>178</v>
      </c>
      <c r="H27" s="3">
        <v>425</v>
      </c>
      <c r="I27" s="3" t="s">
        <v>30</v>
      </c>
    </row>
    <row r="28" spans="1:9">
      <c r="A28" s="4">
        <v>41301</v>
      </c>
      <c r="B28" s="4" t="str">
        <f t="shared" si="0"/>
        <v>Sunday</v>
      </c>
      <c r="C28" s="4" t="str">
        <f t="shared" si="1"/>
        <v>January</v>
      </c>
      <c r="D28" s="3">
        <v>93</v>
      </c>
      <c r="E28" s="3">
        <v>66</v>
      </c>
      <c r="F28" s="3">
        <v>470</v>
      </c>
      <c r="G28" s="3">
        <v>192</v>
      </c>
      <c r="H28" s="3">
        <v>355</v>
      </c>
      <c r="I28" s="3" t="s">
        <v>30</v>
      </c>
    </row>
    <row r="29" spans="1:9">
      <c r="A29" s="4">
        <v>41302</v>
      </c>
      <c r="B29" s="4" t="str">
        <f t="shared" si="0"/>
        <v>Monday</v>
      </c>
      <c r="C29" s="4" t="str">
        <f t="shared" si="1"/>
        <v>January</v>
      </c>
      <c r="D29" s="3">
        <v>60</v>
      </c>
      <c r="E29" s="3">
        <v>46</v>
      </c>
      <c r="F29" s="3">
        <v>590</v>
      </c>
      <c r="G29" s="3">
        <v>203</v>
      </c>
      <c r="H29" s="3">
        <v>255</v>
      </c>
      <c r="I29" s="3" t="s">
        <v>30</v>
      </c>
    </row>
    <row r="30" spans="1:9">
      <c r="A30" s="4">
        <v>41303</v>
      </c>
      <c r="B30" s="4" t="str">
        <f t="shared" si="0"/>
        <v>Tuesday</v>
      </c>
      <c r="C30" s="4" t="str">
        <f t="shared" si="1"/>
        <v>January</v>
      </c>
      <c r="D30" s="3">
        <v>79</v>
      </c>
      <c r="E30" s="3">
        <v>38</v>
      </c>
      <c r="F30" s="3">
        <v>535</v>
      </c>
      <c r="G30" s="3">
        <v>141</v>
      </c>
      <c r="H30" s="3">
        <v>287</v>
      </c>
      <c r="I30" s="3" t="s">
        <v>30</v>
      </c>
    </row>
    <row r="31" spans="1:9">
      <c r="A31" s="4">
        <v>41304</v>
      </c>
      <c r="B31" s="4" t="str">
        <f t="shared" si="0"/>
        <v>Wednesday</v>
      </c>
      <c r="C31" s="4" t="str">
        <f t="shared" si="1"/>
        <v>January</v>
      </c>
      <c r="D31" s="3">
        <v>80</v>
      </c>
      <c r="E31" s="3">
        <v>40</v>
      </c>
      <c r="F31" s="3">
        <v>397</v>
      </c>
      <c r="G31" s="3">
        <v>204</v>
      </c>
      <c r="H31" s="3">
        <v>382</v>
      </c>
      <c r="I31" s="3" t="s">
        <v>30</v>
      </c>
    </row>
    <row r="32" spans="1:9">
      <c r="A32" s="4">
        <v>41305</v>
      </c>
      <c r="B32" s="4" t="str">
        <f t="shared" si="0"/>
        <v>Thursday</v>
      </c>
      <c r="C32" s="4" t="str">
        <f t="shared" si="1"/>
        <v>January</v>
      </c>
      <c r="D32" s="3">
        <v>77</v>
      </c>
      <c r="E32" s="3">
        <v>45</v>
      </c>
      <c r="F32" s="3">
        <v>508</v>
      </c>
      <c r="G32" s="3">
        <v>181</v>
      </c>
      <c r="H32" s="3">
        <v>503</v>
      </c>
      <c r="I32" s="3" t="s">
        <v>30</v>
      </c>
    </row>
    <row r="33" spans="1:19">
      <c r="A33" s="4">
        <v>41306</v>
      </c>
      <c r="B33" s="4" t="str">
        <f t="shared" si="0"/>
        <v>Friday</v>
      </c>
      <c r="C33" s="4" t="str">
        <f t="shared" si="1"/>
        <v>February</v>
      </c>
      <c r="D33" s="3">
        <v>71</v>
      </c>
      <c r="E33" s="3">
        <v>59</v>
      </c>
      <c r="F33" s="3">
        <v>731</v>
      </c>
      <c r="G33" s="3">
        <v>236</v>
      </c>
      <c r="H33" s="3">
        <v>419</v>
      </c>
      <c r="I33" s="3" t="s">
        <v>30</v>
      </c>
    </row>
    <row r="34" spans="1:19">
      <c r="A34" s="4">
        <v>41307</v>
      </c>
      <c r="B34" s="4" t="str">
        <f t="shared" si="0"/>
        <v>Saturday</v>
      </c>
      <c r="C34" s="4" t="str">
        <f t="shared" si="1"/>
        <v>February</v>
      </c>
      <c r="D34" s="3">
        <v>89</v>
      </c>
      <c r="E34" s="3">
        <v>62</v>
      </c>
      <c r="F34" s="3">
        <v>602</v>
      </c>
      <c r="G34" s="3">
        <v>213</v>
      </c>
      <c r="H34" s="3">
        <v>329</v>
      </c>
      <c r="I34" s="3" t="s">
        <v>30</v>
      </c>
      <c r="N34" s="18" t="s">
        <v>183</v>
      </c>
      <c r="O34" s="18" t="s">
        <v>187</v>
      </c>
      <c r="P34" t="s">
        <v>186</v>
      </c>
      <c r="Q34" t="s">
        <v>185</v>
      </c>
      <c r="R34" t="s">
        <v>188</v>
      </c>
      <c r="S34" t="s">
        <v>184</v>
      </c>
    </row>
    <row r="35" spans="1:19">
      <c r="A35" s="4">
        <v>41308</v>
      </c>
      <c r="B35" s="4" t="str">
        <f t="shared" si="0"/>
        <v>Sunday</v>
      </c>
      <c r="C35" s="4" t="str">
        <f t="shared" si="1"/>
        <v>February</v>
      </c>
      <c r="D35" s="3">
        <v>90</v>
      </c>
      <c r="E35" s="3">
        <v>59</v>
      </c>
      <c r="F35" s="3">
        <v>536</v>
      </c>
      <c r="G35" s="3">
        <v>224</v>
      </c>
      <c r="H35" s="3">
        <v>627</v>
      </c>
      <c r="I35" s="3" t="s">
        <v>30</v>
      </c>
      <c r="N35" s="17" t="s">
        <v>2</v>
      </c>
      <c r="O35">
        <v>83.075268817204304</v>
      </c>
      <c r="P35">
        <v>51.645161290322584</v>
      </c>
      <c r="Q35">
        <v>516.88172043010752</v>
      </c>
      <c r="R35">
        <v>171.55913978494624</v>
      </c>
      <c r="S35">
        <v>398.26881720430106</v>
      </c>
    </row>
    <row r="36" spans="1:19">
      <c r="A36" s="4">
        <v>41309</v>
      </c>
      <c r="B36" s="4" t="str">
        <f t="shared" si="0"/>
        <v>Monday</v>
      </c>
      <c r="C36" s="4" t="str">
        <f t="shared" si="1"/>
        <v>February</v>
      </c>
      <c r="D36" s="3">
        <v>81</v>
      </c>
      <c r="E36" s="3">
        <v>49</v>
      </c>
      <c r="F36" s="3">
        <v>518</v>
      </c>
      <c r="G36" s="3">
        <v>127</v>
      </c>
      <c r="H36" s="3">
        <v>429</v>
      </c>
      <c r="I36" s="3" t="s">
        <v>30</v>
      </c>
      <c r="N36" s="17" t="s">
        <v>3</v>
      </c>
      <c r="O36">
        <v>84.392857142857139</v>
      </c>
      <c r="P36">
        <v>53.654761904761905</v>
      </c>
      <c r="Q36">
        <v>534.35714285714289</v>
      </c>
      <c r="R36">
        <v>174.9047619047619</v>
      </c>
      <c r="S36">
        <v>398.97619047619048</v>
      </c>
    </row>
    <row r="37" spans="1:19">
      <c r="A37" s="4">
        <v>41310</v>
      </c>
      <c r="B37" s="4" t="str">
        <f t="shared" si="0"/>
        <v>Tuesday</v>
      </c>
      <c r="C37" s="4" t="str">
        <f t="shared" si="1"/>
        <v>February</v>
      </c>
      <c r="D37" s="3">
        <v>93</v>
      </c>
      <c r="E37" s="3">
        <v>54</v>
      </c>
      <c r="F37" s="3">
        <v>331</v>
      </c>
      <c r="G37" s="3">
        <v>171</v>
      </c>
      <c r="H37" s="3">
        <v>328</v>
      </c>
      <c r="I37" s="3" t="s">
        <v>30</v>
      </c>
      <c r="N37" s="17" t="s">
        <v>4</v>
      </c>
      <c r="O37">
        <v>84.387096774193552</v>
      </c>
      <c r="P37">
        <v>53.752688172043008</v>
      </c>
      <c r="Q37">
        <v>545.84946236559142</v>
      </c>
      <c r="R37">
        <v>182.04301075268816</v>
      </c>
      <c r="S37">
        <v>390.50537634408602</v>
      </c>
    </row>
    <row r="38" spans="1:19">
      <c r="A38" s="4">
        <v>41311</v>
      </c>
      <c r="B38" s="4" t="str">
        <f t="shared" si="0"/>
        <v>Wednesday</v>
      </c>
      <c r="C38" s="4" t="str">
        <f t="shared" si="1"/>
        <v>February</v>
      </c>
      <c r="D38" s="3">
        <v>65</v>
      </c>
      <c r="E38" s="3">
        <v>34</v>
      </c>
      <c r="F38" s="3">
        <v>406</v>
      </c>
      <c r="G38" s="3">
        <v>146</v>
      </c>
      <c r="H38" s="3">
        <v>435</v>
      </c>
      <c r="I38" s="3" t="s">
        <v>30</v>
      </c>
      <c r="N38" s="17" t="s">
        <v>5</v>
      </c>
      <c r="O38">
        <v>84.455555555555549</v>
      </c>
      <c r="P38">
        <v>51.633333333333333</v>
      </c>
      <c r="Q38">
        <v>519.33333333333337</v>
      </c>
      <c r="R38">
        <v>211.28888888888889</v>
      </c>
      <c r="S38">
        <v>383.88888888888891</v>
      </c>
    </row>
    <row r="39" spans="1:19">
      <c r="A39" s="4">
        <v>41312</v>
      </c>
      <c r="B39" s="4" t="str">
        <f t="shared" si="0"/>
        <v>Thursday</v>
      </c>
      <c r="C39" s="4" t="str">
        <f t="shared" si="1"/>
        <v>February</v>
      </c>
      <c r="D39" s="3">
        <v>61</v>
      </c>
      <c r="E39" s="3">
        <v>50</v>
      </c>
      <c r="F39" s="3">
        <v>430</v>
      </c>
      <c r="G39" s="3">
        <v>160</v>
      </c>
      <c r="H39" s="3">
        <v>376</v>
      </c>
      <c r="I39" s="3" t="s">
        <v>30</v>
      </c>
      <c r="N39" s="17" t="s">
        <v>6</v>
      </c>
      <c r="O39">
        <v>89.892473118279568</v>
      </c>
      <c r="P39">
        <v>52.107526881720432</v>
      </c>
      <c r="Q39">
        <v>536.18279569892468</v>
      </c>
      <c r="R39">
        <v>241.2258064516129</v>
      </c>
      <c r="S39">
        <v>369.84946236559142</v>
      </c>
    </row>
    <row r="40" spans="1:19">
      <c r="A40" s="4">
        <v>41313</v>
      </c>
      <c r="B40" s="4" t="str">
        <f t="shared" si="0"/>
        <v>Friday</v>
      </c>
      <c r="C40" s="4" t="str">
        <f t="shared" si="1"/>
        <v>February</v>
      </c>
      <c r="D40" s="3">
        <v>112</v>
      </c>
      <c r="E40" s="3">
        <v>70</v>
      </c>
      <c r="F40" s="3">
        <v>601</v>
      </c>
      <c r="G40" s="3">
        <v>267</v>
      </c>
      <c r="H40" s="3">
        <v>581</v>
      </c>
      <c r="I40" s="3" t="s">
        <v>30</v>
      </c>
      <c r="N40" s="17" t="s">
        <v>197</v>
      </c>
      <c r="O40">
        <v>86.222222222222229</v>
      </c>
      <c r="P40">
        <v>54.977777777777774</v>
      </c>
      <c r="Q40">
        <v>525.5333333333333</v>
      </c>
      <c r="R40">
        <v>277.45555555555558</v>
      </c>
      <c r="S40">
        <v>388.2</v>
      </c>
    </row>
    <row r="41" spans="1:19">
      <c r="A41" s="4">
        <v>41314</v>
      </c>
      <c r="B41" s="4" t="str">
        <f t="shared" si="0"/>
        <v>Saturday</v>
      </c>
      <c r="C41" s="4" t="str">
        <f t="shared" si="1"/>
        <v>February</v>
      </c>
      <c r="D41" s="3">
        <v>103</v>
      </c>
      <c r="E41" s="3">
        <v>58</v>
      </c>
      <c r="F41" s="3">
        <v>411</v>
      </c>
      <c r="G41" s="3">
        <v>141</v>
      </c>
      <c r="H41" s="3">
        <v>488</v>
      </c>
      <c r="I41" s="3" t="s">
        <v>30</v>
      </c>
      <c r="N41" s="17" t="s">
        <v>198</v>
      </c>
      <c r="O41">
        <v>86.935483870967744</v>
      </c>
      <c r="P41">
        <v>52.483870967741936</v>
      </c>
      <c r="Q41">
        <v>540.08602150537638</v>
      </c>
      <c r="R41">
        <v>286.60215053763443</v>
      </c>
      <c r="S41">
        <v>398.01075268817203</v>
      </c>
    </row>
    <row r="42" spans="1:19">
      <c r="A42" s="4">
        <v>41315</v>
      </c>
      <c r="B42" s="4" t="str">
        <f t="shared" si="0"/>
        <v>Sunday</v>
      </c>
      <c r="C42" s="4" t="str">
        <f t="shared" si="1"/>
        <v>February</v>
      </c>
      <c r="D42" s="3">
        <v>113</v>
      </c>
      <c r="E42" s="3">
        <v>60</v>
      </c>
      <c r="F42" s="3">
        <v>440</v>
      </c>
      <c r="G42" s="3">
        <v>187</v>
      </c>
      <c r="H42" s="3">
        <v>387</v>
      </c>
      <c r="I42" s="3" t="s">
        <v>30</v>
      </c>
      <c r="N42" s="17" t="s">
        <v>199</v>
      </c>
      <c r="O42">
        <v>84.924731182795696</v>
      </c>
      <c r="P42">
        <v>55.161290322580648</v>
      </c>
      <c r="Q42">
        <v>544.88172043010752</v>
      </c>
      <c r="R42">
        <v>287.35483870967744</v>
      </c>
      <c r="S42">
        <v>406.27956989247309</v>
      </c>
    </row>
    <row r="43" spans="1:19">
      <c r="A43" s="4">
        <v>41316</v>
      </c>
      <c r="B43" s="4" t="str">
        <f t="shared" si="0"/>
        <v>Monday</v>
      </c>
      <c r="C43" s="4" t="str">
        <f t="shared" si="1"/>
        <v>February</v>
      </c>
      <c r="D43" s="3">
        <v>63</v>
      </c>
      <c r="E43" s="3">
        <v>43</v>
      </c>
      <c r="F43" s="3">
        <v>334</v>
      </c>
      <c r="G43" s="3">
        <v>209</v>
      </c>
      <c r="H43" s="3">
        <v>236</v>
      </c>
      <c r="I43" s="3" t="s">
        <v>30</v>
      </c>
      <c r="N43" s="17" t="s">
        <v>200</v>
      </c>
      <c r="O43">
        <v>87.13333333333334</v>
      </c>
      <c r="P43">
        <v>52.355555555555554</v>
      </c>
      <c r="Q43">
        <v>551.16666666666663</v>
      </c>
      <c r="R43">
        <v>219.3</v>
      </c>
      <c r="S43">
        <v>378.67777777777781</v>
      </c>
    </row>
    <row r="44" spans="1:19">
      <c r="A44" s="4">
        <v>41317</v>
      </c>
      <c r="B44" s="4" t="str">
        <f t="shared" si="0"/>
        <v>Tuesday</v>
      </c>
      <c r="C44" s="4" t="str">
        <f t="shared" si="1"/>
        <v>February</v>
      </c>
      <c r="D44" s="3">
        <v>72</v>
      </c>
      <c r="E44" s="3">
        <v>49</v>
      </c>
      <c r="F44" s="3">
        <v>424</v>
      </c>
      <c r="G44" s="3">
        <v>184</v>
      </c>
      <c r="H44" s="3">
        <v>460</v>
      </c>
      <c r="I44" s="3" t="s">
        <v>30</v>
      </c>
      <c r="N44" s="17" t="s">
        <v>201</v>
      </c>
      <c r="O44">
        <v>86.462365591397855</v>
      </c>
      <c r="P44">
        <v>55.021505376344088</v>
      </c>
      <c r="Q44">
        <v>554.05376344086017</v>
      </c>
      <c r="R44">
        <v>213.04301075268816</v>
      </c>
      <c r="S44">
        <v>392.66666666666669</v>
      </c>
    </row>
    <row r="45" spans="1:19">
      <c r="A45" s="4">
        <v>41318</v>
      </c>
      <c r="B45" s="4" t="str">
        <f t="shared" si="0"/>
        <v>Wednesday</v>
      </c>
      <c r="C45" s="4" t="str">
        <f t="shared" si="1"/>
        <v>February</v>
      </c>
      <c r="D45" s="3">
        <v>93</v>
      </c>
      <c r="E45" s="3">
        <v>61</v>
      </c>
      <c r="F45" s="3">
        <v>599</v>
      </c>
      <c r="G45" s="3">
        <v>218</v>
      </c>
      <c r="H45" s="3">
        <v>388</v>
      </c>
      <c r="I45" s="3" t="s">
        <v>29</v>
      </c>
      <c r="N45" s="17" t="s">
        <v>202</v>
      </c>
      <c r="O45">
        <v>89.388888888888886</v>
      </c>
      <c r="P45">
        <v>55.055555555555557</v>
      </c>
      <c r="Q45">
        <v>573.52222222222224</v>
      </c>
      <c r="R45">
        <v>171.8111111111111</v>
      </c>
      <c r="S45">
        <v>396.81111111111113</v>
      </c>
    </row>
    <row r="46" spans="1:19">
      <c r="A46" s="4">
        <v>41319</v>
      </c>
      <c r="B46" s="4" t="str">
        <f t="shared" si="0"/>
        <v>Thursday</v>
      </c>
      <c r="C46" s="4" t="str">
        <f t="shared" si="1"/>
        <v>February</v>
      </c>
      <c r="D46" s="3">
        <v>63</v>
      </c>
      <c r="E46" s="3">
        <v>53</v>
      </c>
      <c r="F46" s="3">
        <v>371</v>
      </c>
      <c r="G46" s="3">
        <v>118</v>
      </c>
      <c r="H46" s="3">
        <v>226</v>
      </c>
      <c r="I46" s="3" t="s">
        <v>30</v>
      </c>
      <c r="N46" s="17" t="s">
        <v>203</v>
      </c>
      <c r="O46">
        <v>87.978494623655919</v>
      </c>
      <c r="P46">
        <v>54.731182795698928</v>
      </c>
      <c r="Q46">
        <v>543.22580645161293</v>
      </c>
      <c r="R46">
        <v>180.98924731182797</v>
      </c>
      <c r="S46">
        <v>397.48387096774195</v>
      </c>
    </row>
    <row r="47" spans="1:19">
      <c r="A47" s="4">
        <v>41320</v>
      </c>
      <c r="B47" s="4" t="str">
        <f t="shared" si="0"/>
        <v>Friday</v>
      </c>
      <c r="C47" s="4" t="str">
        <f t="shared" si="1"/>
        <v>February</v>
      </c>
      <c r="D47" s="3">
        <v>67</v>
      </c>
      <c r="E47" s="3">
        <v>50</v>
      </c>
      <c r="F47" s="3">
        <v>730</v>
      </c>
      <c r="G47" s="3">
        <v>195</v>
      </c>
      <c r="H47" s="3">
        <v>523</v>
      </c>
      <c r="I47" s="3" t="s">
        <v>29</v>
      </c>
      <c r="N47" s="17" t="s">
        <v>196</v>
      </c>
      <c r="O47">
        <v>86.280365296803652</v>
      </c>
      <c r="P47">
        <v>53.547945205479451</v>
      </c>
      <c r="Q47">
        <v>540.45114155251144</v>
      </c>
      <c r="R47">
        <v>218.46666666666667</v>
      </c>
      <c r="S47">
        <v>391.62648401826482</v>
      </c>
    </row>
    <row r="48" spans="1:19">
      <c r="A48" s="4">
        <v>41321</v>
      </c>
      <c r="B48" s="4" t="str">
        <f t="shared" si="0"/>
        <v>Saturday</v>
      </c>
      <c r="C48" s="4" t="str">
        <f t="shared" si="1"/>
        <v>February</v>
      </c>
      <c r="D48" s="3">
        <v>66</v>
      </c>
      <c r="E48" s="3">
        <v>71</v>
      </c>
      <c r="F48" s="3">
        <v>820</v>
      </c>
      <c r="G48" s="3">
        <v>225</v>
      </c>
      <c r="H48" s="3">
        <v>568</v>
      </c>
      <c r="I48" s="3" t="s">
        <v>30</v>
      </c>
    </row>
    <row r="49" spans="1:9">
      <c r="A49" s="4">
        <v>41322</v>
      </c>
      <c r="B49" s="4" t="str">
        <f t="shared" si="0"/>
        <v>Sunday</v>
      </c>
      <c r="C49" s="4" t="str">
        <f t="shared" si="1"/>
        <v>February</v>
      </c>
      <c r="D49" s="3">
        <v>83</v>
      </c>
      <c r="E49" s="3">
        <v>69</v>
      </c>
      <c r="F49" s="3">
        <v>611</v>
      </c>
      <c r="G49" s="3">
        <v>125</v>
      </c>
      <c r="H49" s="3">
        <v>535</v>
      </c>
      <c r="I49" s="3" t="s">
        <v>30</v>
      </c>
    </row>
    <row r="50" spans="1:9">
      <c r="A50" s="4">
        <v>41323</v>
      </c>
      <c r="B50" s="4" t="str">
        <f t="shared" si="0"/>
        <v>Monday</v>
      </c>
      <c r="C50" s="4" t="str">
        <f t="shared" si="1"/>
        <v>February</v>
      </c>
      <c r="D50" s="3">
        <v>84</v>
      </c>
      <c r="E50" s="3">
        <v>56</v>
      </c>
      <c r="F50" s="3">
        <v>549</v>
      </c>
      <c r="G50" s="3">
        <v>179</v>
      </c>
      <c r="H50" s="3">
        <v>320</v>
      </c>
      <c r="I50" s="3" t="s">
        <v>29</v>
      </c>
    </row>
    <row r="51" spans="1:9">
      <c r="A51" s="4">
        <v>41324</v>
      </c>
      <c r="B51" s="4" t="str">
        <f t="shared" si="0"/>
        <v>Tuesday</v>
      </c>
      <c r="C51" s="4" t="str">
        <f t="shared" si="1"/>
        <v>February</v>
      </c>
      <c r="D51" s="3">
        <v>77</v>
      </c>
      <c r="E51" s="3">
        <v>43</v>
      </c>
      <c r="F51" s="3">
        <v>405</v>
      </c>
      <c r="G51" s="3">
        <v>206</v>
      </c>
      <c r="H51" s="3">
        <v>310</v>
      </c>
      <c r="I51" s="3" t="s">
        <v>30</v>
      </c>
    </row>
    <row r="52" spans="1:9">
      <c r="A52" s="4">
        <v>41325</v>
      </c>
      <c r="B52" s="4" t="str">
        <f t="shared" si="0"/>
        <v>Wednesday</v>
      </c>
      <c r="C52" s="4" t="str">
        <f t="shared" si="1"/>
        <v>February</v>
      </c>
      <c r="D52" s="3">
        <v>69</v>
      </c>
      <c r="E52" s="3">
        <v>59</v>
      </c>
      <c r="F52" s="3">
        <v>431</v>
      </c>
      <c r="G52" s="3">
        <v>202</v>
      </c>
      <c r="H52" s="3">
        <v>509</v>
      </c>
      <c r="I52" s="3" t="s">
        <v>30</v>
      </c>
    </row>
    <row r="53" spans="1:9">
      <c r="A53" s="4">
        <v>41326</v>
      </c>
      <c r="B53" s="4" t="str">
        <f t="shared" si="0"/>
        <v>Thursday</v>
      </c>
      <c r="C53" s="4" t="str">
        <f t="shared" si="1"/>
        <v>February</v>
      </c>
      <c r="D53" s="3">
        <v>94</v>
      </c>
      <c r="E53" s="3">
        <v>45</v>
      </c>
      <c r="F53" s="3">
        <v>632</v>
      </c>
      <c r="G53" s="3">
        <v>260</v>
      </c>
      <c r="H53" s="3">
        <v>200</v>
      </c>
      <c r="I53" s="3" t="s">
        <v>29</v>
      </c>
    </row>
    <row r="54" spans="1:9">
      <c r="A54" s="4">
        <v>41327</v>
      </c>
      <c r="B54" s="4" t="str">
        <f t="shared" si="0"/>
        <v>Friday</v>
      </c>
      <c r="C54" s="4" t="str">
        <f t="shared" si="1"/>
        <v>February</v>
      </c>
      <c r="D54" s="3">
        <v>93</v>
      </c>
      <c r="E54" s="3">
        <v>44</v>
      </c>
      <c r="F54" s="3">
        <v>689</v>
      </c>
      <c r="G54" s="3">
        <v>159</v>
      </c>
      <c r="H54" s="3">
        <v>420</v>
      </c>
      <c r="I54" s="3" t="s">
        <v>30</v>
      </c>
    </row>
    <row r="55" spans="1:9">
      <c r="A55" s="4">
        <v>41328</v>
      </c>
      <c r="B55" s="4" t="str">
        <f t="shared" si="0"/>
        <v>Saturday</v>
      </c>
      <c r="C55" s="4" t="str">
        <f t="shared" si="1"/>
        <v>February</v>
      </c>
      <c r="D55" s="3">
        <v>70</v>
      </c>
      <c r="E55" s="3">
        <v>70</v>
      </c>
      <c r="F55" s="3">
        <v>612</v>
      </c>
      <c r="G55" s="3">
        <v>244</v>
      </c>
      <c r="H55" s="3">
        <v>258</v>
      </c>
      <c r="I55" s="3" t="s">
        <v>30</v>
      </c>
    </row>
    <row r="56" spans="1:9">
      <c r="A56" s="4">
        <v>41329</v>
      </c>
      <c r="B56" s="4" t="str">
        <f t="shared" si="0"/>
        <v>Sunday</v>
      </c>
      <c r="C56" s="4" t="str">
        <f t="shared" si="1"/>
        <v>February</v>
      </c>
      <c r="D56" s="3">
        <v>58</v>
      </c>
      <c r="E56" s="3">
        <v>51</v>
      </c>
      <c r="F56" s="3">
        <v>599</v>
      </c>
      <c r="G56" s="3">
        <v>203</v>
      </c>
      <c r="H56" s="3">
        <v>331</v>
      </c>
      <c r="I56" s="3" t="s">
        <v>30</v>
      </c>
    </row>
    <row r="57" spans="1:9">
      <c r="A57" s="4">
        <v>41330</v>
      </c>
      <c r="B57" s="4" t="str">
        <f t="shared" si="0"/>
        <v>Monday</v>
      </c>
      <c r="C57" s="4" t="str">
        <f t="shared" si="1"/>
        <v>February</v>
      </c>
      <c r="D57" s="3">
        <v>63</v>
      </c>
      <c r="E57" s="3">
        <v>57</v>
      </c>
      <c r="F57" s="3">
        <v>502</v>
      </c>
      <c r="G57" s="3">
        <v>143</v>
      </c>
      <c r="H57" s="3">
        <v>330</v>
      </c>
      <c r="I57" s="3" t="s">
        <v>30</v>
      </c>
    </row>
    <row r="58" spans="1:9">
      <c r="A58" s="4">
        <v>41331</v>
      </c>
      <c r="B58" s="4" t="str">
        <f t="shared" si="0"/>
        <v>Tuesday</v>
      </c>
      <c r="C58" s="4" t="str">
        <f t="shared" si="1"/>
        <v>February</v>
      </c>
      <c r="D58" s="3">
        <v>68</v>
      </c>
      <c r="E58" s="3">
        <v>34</v>
      </c>
      <c r="F58" s="3">
        <v>411</v>
      </c>
      <c r="G58" s="3">
        <v>99</v>
      </c>
      <c r="H58" s="3">
        <v>282</v>
      </c>
      <c r="I58" s="3" t="s">
        <v>30</v>
      </c>
    </row>
    <row r="59" spans="1:9">
      <c r="A59" s="4">
        <v>41332</v>
      </c>
      <c r="B59" s="4" t="str">
        <f t="shared" si="0"/>
        <v>Wednesday</v>
      </c>
      <c r="C59" s="4" t="str">
        <f t="shared" si="1"/>
        <v>February</v>
      </c>
      <c r="D59" s="3">
        <v>66</v>
      </c>
      <c r="E59" s="3">
        <v>56</v>
      </c>
      <c r="F59" s="3">
        <v>551</v>
      </c>
      <c r="G59" s="3">
        <v>159</v>
      </c>
      <c r="H59" s="3">
        <v>445</v>
      </c>
      <c r="I59" s="3" t="s">
        <v>30</v>
      </c>
    </row>
    <row r="60" spans="1:9">
      <c r="A60" s="4">
        <v>41333</v>
      </c>
      <c r="B60" s="4" t="str">
        <f t="shared" si="0"/>
        <v>Thursday</v>
      </c>
      <c r="C60" s="4" t="str">
        <f t="shared" si="1"/>
        <v>February</v>
      </c>
      <c r="D60" s="3">
        <v>48</v>
      </c>
      <c r="E60" s="3">
        <v>50</v>
      </c>
      <c r="F60" s="3">
        <v>470</v>
      </c>
      <c r="G60" s="3">
        <v>165</v>
      </c>
      <c r="H60" s="3">
        <v>248</v>
      </c>
      <c r="I60" s="3" t="s">
        <v>30</v>
      </c>
    </row>
    <row r="61" spans="1:9">
      <c r="A61" s="4">
        <v>41334</v>
      </c>
      <c r="B61" s="4" t="str">
        <f t="shared" si="0"/>
        <v>Friday</v>
      </c>
      <c r="C61" s="4" t="str">
        <f t="shared" si="1"/>
        <v>March</v>
      </c>
      <c r="D61" s="3">
        <v>73</v>
      </c>
      <c r="E61" s="3">
        <v>56</v>
      </c>
      <c r="F61" s="3">
        <v>622</v>
      </c>
      <c r="G61" s="3">
        <v>119</v>
      </c>
      <c r="H61" s="3">
        <v>355</v>
      </c>
      <c r="I61" s="3" t="s">
        <v>30</v>
      </c>
    </row>
    <row r="62" spans="1:9">
      <c r="A62" s="4">
        <v>41335</v>
      </c>
      <c r="B62" s="4" t="str">
        <f t="shared" si="0"/>
        <v>Saturday</v>
      </c>
      <c r="C62" s="4" t="str">
        <f t="shared" si="1"/>
        <v>March</v>
      </c>
      <c r="D62" s="3">
        <v>120</v>
      </c>
      <c r="E62" s="3">
        <v>84</v>
      </c>
      <c r="F62" s="3">
        <v>597</v>
      </c>
      <c r="G62" s="3">
        <v>247</v>
      </c>
      <c r="H62" s="3">
        <v>506</v>
      </c>
      <c r="I62" s="3" t="s">
        <v>29</v>
      </c>
    </row>
    <row r="63" spans="1:9">
      <c r="A63" s="4">
        <v>41336</v>
      </c>
      <c r="B63" s="4" t="str">
        <f t="shared" si="0"/>
        <v>Sunday</v>
      </c>
      <c r="C63" s="4" t="str">
        <f t="shared" si="1"/>
        <v>March</v>
      </c>
      <c r="D63" s="3">
        <v>122</v>
      </c>
      <c r="E63" s="3">
        <v>52</v>
      </c>
      <c r="F63" s="3">
        <v>679</v>
      </c>
      <c r="G63" s="3">
        <v>139</v>
      </c>
      <c r="H63" s="3">
        <v>506</v>
      </c>
      <c r="I63" s="3" t="s">
        <v>29</v>
      </c>
    </row>
    <row r="64" spans="1:9">
      <c r="A64" s="4">
        <v>41337</v>
      </c>
      <c r="B64" s="4" t="str">
        <f t="shared" si="0"/>
        <v>Monday</v>
      </c>
      <c r="C64" s="4" t="str">
        <f t="shared" si="1"/>
        <v>March</v>
      </c>
      <c r="D64" s="3">
        <v>55</v>
      </c>
      <c r="E64" s="3">
        <v>42</v>
      </c>
      <c r="F64" s="3">
        <v>352</v>
      </c>
      <c r="G64" s="3">
        <v>156</v>
      </c>
      <c r="H64" s="3">
        <v>297</v>
      </c>
      <c r="I64" s="3" t="s">
        <v>30</v>
      </c>
    </row>
    <row r="65" spans="1:9">
      <c r="A65" s="4">
        <v>41338</v>
      </c>
      <c r="B65" s="4" t="str">
        <f t="shared" si="0"/>
        <v>Tuesday</v>
      </c>
      <c r="C65" s="4" t="str">
        <f t="shared" si="1"/>
        <v>March</v>
      </c>
      <c r="D65" s="3">
        <v>84</v>
      </c>
      <c r="E65" s="3">
        <v>46</v>
      </c>
      <c r="F65" s="3">
        <v>513</v>
      </c>
      <c r="G65" s="3">
        <v>161</v>
      </c>
      <c r="H65" s="3">
        <v>251</v>
      </c>
      <c r="I65" s="3" t="s">
        <v>30</v>
      </c>
    </row>
    <row r="66" spans="1:9">
      <c r="A66" s="4">
        <v>41339</v>
      </c>
      <c r="B66" s="4" t="str">
        <f t="shared" si="0"/>
        <v>Wednesday</v>
      </c>
      <c r="C66" s="4" t="str">
        <f t="shared" si="1"/>
        <v>March</v>
      </c>
      <c r="D66" s="3">
        <v>75</v>
      </c>
      <c r="E66" s="3">
        <v>52</v>
      </c>
      <c r="F66" s="3">
        <v>365</v>
      </c>
      <c r="G66" s="3">
        <v>100</v>
      </c>
      <c r="H66" s="3">
        <v>357</v>
      </c>
      <c r="I66" s="3" t="s">
        <v>30</v>
      </c>
    </row>
    <row r="67" spans="1:9">
      <c r="A67" s="4">
        <v>41340</v>
      </c>
      <c r="B67" s="4" t="str">
        <f t="shared" ref="B67:B130" si="2">TEXT(A67,"dddd")</f>
        <v>Thursday</v>
      </c>
      <c r="C67" s="4" t="str">
        <f t="shared" ref="C67:C130" si="3">TEXT(A67,"mmmm")</f>
        <v>March</v>
      </c>
      <c r="D67" s="3">
        <v>44</v>
      </c>
      <c r="E67" s="3">
        <v>45</v>
      </c>
      <c r="F67" s="3">
        <v>392</v>
      </c>
      <c r="G67" s="3">
        <v>126</v>
      </c>
      <c r="H67" s="3">
        <v>317</v>
      </c>
      <c r="I67" s="3" t="s">
        <v>30</v>
      </c>
    </row>
    <row r="68" spans="1:9">
      <c r="A68" s="4">
        <v>41341</v>
      </c>
      <c r="B68" s="4" t="str">
        <f t="shared" si="2"/>
        <v>Friday</v>
      </c>
      <c r="C68" s="4" t="str">
        <f t="shared" si="3"/>
        <v>March</v>
      </c>
      <c r="D68" s="3">
        <v>87</v>
      </c>
      <c r="E68" s="3">
        <v>49</v>
      </c>
      <c r="F68" s="3">
        <v>653</v>
      </c>
      <c r="G68" s="3">
        <v>241</v>
      </c>
      <c r="H68" s="3">
        <v>455</v>
      </c>
      <c r="I68" s="3" t="s">
        <v>30</v>
      </c>
    </row>
    <row r="69" spans="1:9">
      <c r="A69" s="4">
        <v>41342</v>
      </c>
      <c r="B69" s="4" t="str">
        <f t="shared" si="2"/>
        <v>Saturday</v>
      </c>
      <c r="C69" s="4" t="str">
        <f t="shared" si="3"/>
        <v>March</v>
      </c>
      <c r="D69" s="3">
        <v>128</v>
      </c>
      <c r="E69" s="3">
        <v>48</v>
      </c>
      <c r="F69" s="3">
        <v>674</v>
      </c>
      <c r="G69" s="3">
        <v>168</v>
      </c>
      <c r="H69" s="3">
        <v>630</v>
      </c>
      <c r="I69" s="3" t="s">
        <v>30</v>
      </c>
    </row>
    <row r="70" spans="1:9">
      <c r="A70" s="4">
        <v>41343</v>
      </c>
      <c r="B70" s="4" t="str">
        <f t="shared" si="2"/>
        <v>Sunday</v>
      </c>
      <c r="C70" s="4" t="str">
        <f t="shared" si="3"/>
        <v>March</v>
      </c>
      <c r="D70" s="3">
        <v>103</v>
      </c>
      <c r="E70" s="3">
        <v>59</v>
      </c>
      <c r="F70" s="3">
        <v>762</v>
      </c>
      <c r="G70" s="3">
        <v>206</v>
      </c>
      <c r="H70" s="3">
        <v>481</v>
      </c>
      <c r="I70" s="3" t="s">
        <v>30</v>
      </c>
    </row>
    <row r="71" spans="1:9">
      <c r="A71" s="4">
        <v>41344</v>
      </c>
      <c r="B71" s="4" t="str">
        <f t="shared" si="2"/>
        <v>Monday</v>
      </c>
      <c r="C71" s="4" t="str">
        <f t="shared" si="3"/>
        <v>March</v>
      </c>
      <c r="D71" s="3">
        <v>62</v>
      </c>
      <c r="E71" s="3">
        <v>54</v>
      </c>
      <c r="F71" s="3">
        <v>356</v>
      </c>
      <c r="G71" s="3">
        <v>137</v>
      </c>
      <c r="H71" s="3">
        <v>231</v>
      </c>
      <c r="I71" s="3" t="s">
        <v>30</v>
      </c>
    </row>
    <row r="72" spans="1:9">
      <c r="A72" s="4">
        <v>41345</v>
      </c>
      <c r="B72" s="4" t="str">
        <f t="shared" si="2"/>
        <v>Tuesday</v>
      </c>
      <c r="C72" s="4" t="str">
        <f t="shared" si="3"/>
        <v>March</v>
      </c>
      <c r="D72" s="3">
        <v>92</v>
      </c>
      <c r="E72" s="3">
        <v>50</v>
      </c>
      <c r="F72" s="3">
        <v>605</v>
      </c>
      <c r="G72" s="3">
        <v>171</v>
      </c>
      <c r="H72" s="3">
        <v>388</v>
      </c>
      <c r="I72" s="3" t="s">
        <v>30</v>
      </c>
    </row>
    <row r="73" spans="1:9">
      <c r="A73" s="4">
        <v>41346</v>
      </c>
      <c r="B73" s="4" t="str">
        <f t="shared" si="2"/>
        <v>Wednesday</v>
      </c>
      <c r="C73" s="4" t="str">
        <f t="shared" si="3"/>
        <v>March</v>
      </c>
      <c r="D73" s="3">
        <v>83</v>
      </c>
      <c r="E73" s="3">
        <v>52</v>
      </c>
      <c r="F73" s="3">
        <v>527</v>
      </c>
      <c r="G73" s="3">
        <v>150</v>
      </c>
      <c r="H73" s="3">
        <v>485</v>
      </c>
      <c r="I73" s="3" t="s">
        <v>30</v>
      </c>
    </row>
    <row r="74" spans="1:9">
      <c r="A74" s="4">
        <v>41347</v>
      </c>
      <c r="B74" s="4" t="str">
        <f t="shared" si="2"/>
        <v>Thursday</v>
      </c>
      <c r="C74" s="4" t="str">
        <f t="shared" si="3"/>
        <v>March</v>
      </c>
      <c r="D74" s="3">
        <v>78</v>
      </c>
      <c r="E74" s="3">
        <v>38</v>
      </c>
      <c r="F74" s="3">
        <v>439</v>
      </c>
      <c r="G74" s="3">
        <v>92</v>
      </c>
      <c r="H74" s="3">
        <v>285</v>
      </c>
      <c r="I74" s="3" t="s">
        <v>30</v>
      </c>
    </row>
    <row r="75" spans="1:9">
      <c r="A75" s="4">
        <v>41348</v>
      </c>
      <c r="B75" s="4" t="str">
        <f t="shared" si="2"/>
        <v>Friday</v>
      </c>
      <c r="C75" s="4" t="str">
        <f t="shared" si="3"/>
        <v>March</v>
      </c>
      <c r="D75" s="3">
        <v>67</v>
      </c>
      <c r="E75" s="3">
        <v>47</v>
      </c>
      <c r="F75" s="3">
        <v>639</v>
      </c>
      <c r="G75" s="3">
        <v>246</v>
      </c>
      <c r="H75" s="3">
        <v>444</v>
      </c>
      <c r="I75" s="3" t="s">
        <v>30</v>
      </c>
    </row>
    <row r="76" spans="1:9">
      <c r="A76" s="4">
        <v>41349</v>
      </c>
      <c r="B76" s="4" t="str">
        <f t="shared" si="2"/>
        <v>Saturday</v>
      </c>
      <c r="C76" s="4" t="str">
        <f t="shared" si="3"/>
        <v>March</v>
      </c>
      <c r="D76" s="3">
        <v>116</v>
      </c>
      <c r="E76" s="3">
        <v>51</v>
      </c>
      <c r="F76" s="3">
        <v>557</v>
      </c>
      <c r="G76" s="3">
        <v>291</v>
      </c>
      <c r="H76" s="3">
        <v>381</v>
      </c>
      <c r="I76" s="3" t="s">
        <v>30</v>
      </c>
    </row>
    <row r="77" spans="1:9">
      <c r="A77" s="4">
        <v>41350</v>
      </c>
      <c r="B77" s="4" t="str">
        <f t="shared" si="2"/>
        <v>Sunday</v>
      </c>
      <c r="C77" s="4" t="str">
        <f t="shared" si="3"/>
        <v>March</v>
      </c>
      <c r="D77" s="3">
        <v>117</v>
      </c>
      <c r="E77" s="3">
        <v>57</v>
      </c>
      <c r="F77" s="3">
        <v>718</v>
      </c>
      <c r="G77" s="3">
        <v>269</v>
      </c>
      <c r="H77" s="3">
        <v>440</v>
      </c>
      <c r="I77" s="3" t="s">
        <v>29</v>
      </c>
    </row>
    <row r="78" spans="1:9">
      <c r="A78" s="4">
        <v>41351</v>
      </c>
      <c r="B78" s="4" t="str">
        <f t="shared" si="2"/>
        <v>Monday</v>
      </c>
      <c r="C78" s="4" t="str">
        <f t="shared" si="3"/>
        <v>March</v>
      </c>
      <c r="D78" s="3">
        <v>57</v>
      </c>
      <c r="E78" s="3">
        <v>45</v>
      </c>
      <c r="F78" s="3">
        <v>520</v>
      </c>
      <c r="G78" s="3">
        <v>140</v>
      </c>
      <c r="H78" s="3">
        <v>186</v>
      </c>
      <c r="I78" s="3" t="s">
        <v>30</v>
      </c>
    </row>
    <row r="79" spans="1:9">
      <c r="A79" s="4">
        <v>41352</v>
      </c>
      <c r="B79" s="4" t="str">
        <f t="shared" si="2"/>
        <v>Tuesday</v>
      </c>
      <c r="C79" s="4" t="str">
        <f t="shared" si="3"/>
        <v>March</v>
      </c>
      <c r="D79" s="3">
        <v>71</v>
      </c>
      <c r="E79" s="3">
        <v>30</v>
      </c>
      <c r="F79" s="3">
        <v>343</v>
      </c>
      <c r="G79" s="3">
        <v>130</v>
      </c>
      <c r="H79" s="3">
        <v>255</v>
      </c>
      <c r="I79" s="3" t="s">
        <v>30</v>
      </c>
    </row>
    <row r="80" spans="1:9">
      <c r="A80" s="4">
        <v>41353</v>
      </c>
      <c r="B80" s="4" t="str">
        <f t="shared" si="2"/>
        <v>Wednesday</v>
      </c>
      <c r="C80" s="4" t="str">
        <f t="shared" si="3"/>
        <v>March</v>
      </c>
      <c r="D80" s="3">
        <v>110</v>
      </c>
      <c r="E80" s="3">
        <v>43</v>
      </c>
      <c r="F80" s="3">
        <v>261</v>
      </c>
      <c r="G80" s="3">
        <v>129</v>
      </c>
      <c r="H80" s="3">
        <v>304</v>
      </c>
      <c r="I80" s="3" t="s">
        <v>30</v>
      </c>
    </row>
    <row r="81" spans="1:9">
      <c r="A81" s="4">
        <v>41354</v>
      </c>
      <c r="B81" s="4" t="str">
        <f t="shared" si="2"/>
        <v>Thursday</v>
      </c>
      <c r="C81" s="4" t="str">
        <f t="shared" si="3"/>
        <v>March</v>
      </c>
      <c r="D81" s="3">
        <v>84</v>
      </c>
      <c r="E81" s="3">
        <v>37</v>
      </c>
      <c r="F81" s="3">
        <v>420</v>
      </c>
      <c r="G81" s="3">
        <v>179</v>
      </c>
      <c r="H81" s="3">
        <v>462</v>
      </c>
      <c r="I81" s="3" t="s">
        <v>30</v>
      </c>
    </row>
    <row r="82" spans="1:9">
      <c r="A82" s="4">
        <v>41355</v>
      </c>
      <c r="B82" s="4" t="str">
        <f t="shared" si="2"/>
        <v>Friday</v>
      </c>
      <c r="C82" s="4" t="str">
        <f t="shared" si="3"/>
        <v>March</v>
      </c>
      <c r="D82" s="3">
        <v>81</v>
      </c>
      <c r="E82" s="3">
        <v>44</v>
      </c>
      <c r="F82" s="3">
        <v>515</v>
      </c>
      <c r="G82" s="3">
        <v>224</v>
      </c>
      <c r="H82" s="3">
        <v>483</v>
      </c>
      <c r="I82" s="3" t="s">
        <v>30</v>
      </c>
    </row>
    <row r="83" spans="1:9">
      <c r="A83" s="4">
        <v>41356</v>
      </c>
      <c r="B83" s="4" t="str">
        <f t="shared" si="2"/>
        <v>Saturday</v>
      </c>
      <c r="C83" s="4" t="str">
        <f t="shared" si="3"/>
        <v>March</v>
      </c>
      <c r="D83" s="3">
        <v>108</v>
      </c>
      <c r="E83" s="3">
        <v>68</v>
      </c>
      <c r="F83" s="3">
        <v>793</v>
      </c>
      <c r="G83" s="3">
        <v>235</v>
      </c>
      <c r="H83" s="3">
        <v>375</v>
      </c>
      <c r="I83" s="3" t="s">
        <v>30</v>
      </c>
    </row>
    <row r="84" spans="1:9">
      <c r="A84" s="4">
        <v>41357</v>
      </c>
      <c r="B84" s="4" t="str">
        <f t="shared" si="2"/>
        <v>Sunday</v>
      </c>
      <c r="C84" s="4" t="str">
        <f t="shared" si="3"/>
        <v>March</v>
      </c>
      <c r="D84" s="3">
        <v>87</v>
      </c>
      <c r="E84" s="3">
        <v>46</v>
      </c>
      <c r="F84" s="3">
        <v>585</v>
      </c>
      <c r="G84" s="3">
        <v>281</v>
      </c>
      <c r="H84" s="3">
        <v>455</v>
      </c>
      <c r="I84" s="3" t="s">
        <v>30</v>
      </c>
    </row>
    <row r="85" spans="1:9">
      <c r="A85" s="4">
        <v>41358</v>
      </c>
      <c r="B85" s="4" t="str">
        <f t="shared" si="2"/>
        <v>Monday</v>
      </c>
      <c r="C85" s="4" t="str">
        <f t="shared" si="3"/>
        <v>March</v>
      </c>
      <c r="D85" s="3">
        <v>80</v>
      </c>
      <c r="E85" s="3">
        <v>46</v>
      </c>
      <c r="F85" s="3">
        <v>308</v>
      </c>
      <c r="G85" s="3">
        <v>117</v>
      </c>
      <c r="H85" s="3">
        <v>374</v>
      </c>
      <c r="I85" s="3" t="s">
        <v>30</v>
      </c>
    </row>
    <row r="86" spans="1:9">
      <c r="A86" s="4">
        <v>41359</v>
      </c>
      <c r="B86" s="4" t="str">
        <f t="shared" si="2"/>
        <v>Tuesday</v>
      </c>
      <c r="C86" s="4" t="str">
        <f t="shared" si="3"/>
        <v>March</v>
      </c>
      <c r="D86" s="3">
        <v>61</v>
      </c>
      <c r="E86" s="3">
        <v>37</v>
      </c>
      <c r="F86" s="3">
        <v>440</v>
      </c>
      <c r="G86" s="3">
        <v>196</v>
      </c>
      <c r="H86" s="3">
        <v>322</v>
      </c>
      <c r="I86" s="3" t="s">
        <v>30</v>
      </c>
    </row>
    <row r="87" spans="1:9">
      <c r="A87" s="4">
        <v>41360</v>
      </c>
      <c r="B87" s="4" t="str">
        <f t="shared" si="2"/>
        <v>Wednesday</v>
      </c>
      <c r="C87" s="4" t="str">
        <f t="shared" si="3"/>
        <v>March</v>
      </c>
      <c r="D87" s="3">
        <v>95</v>
      </c>
      <c r="E87" s="3">
        <v>23</v>
      </c>
      <c r="F87" s="3">
        <v>529</v>
      </c>
      <c r="G87" s="3">
        <v>142</v>
      </c>
      <c r="H87" s="3">
        <v>231</v>
      </c>
      <c r="I87" s="3" t="s">
        <v>30</v>
      </c>
    </row>
    <row r="88" spans="1:9">
      <c r="A88" s="4">
        <v>41361</v>
      </c>
      <c r="B88" s="4" t="str">
        <f t="shared" si="2"/>
        <v>Thursday</v>
      </c>
      <c r="C88" s="4" t="str">
        <f t="shared" si="3"/>
        <v>March</v>
      </c>
      <c r="D88" s="3">
        <v>61</v>
      </c>
      <c r="E88" s="3">
        <v>42</v>
      </c>
      <c r="F88" s="3">
        <v>359</v>
      </c>
      <c r="G88" s="3">
        <v>68</v>
      </c>
      <c r="H88" s="3">
        <v>352</v>
      </c>
      <c r="I88" s="3" t="s">
        <v>30</v>
      </c>
    </row>
    <row r="89" spans="1:9">
      <c r="A89" s="4">
        <v>41362</v>
      </c>
      <c r="B89" s="4" t="str">
        <f t="shared" si="2"/>
        <v>Friday</v>
      </c>
      <c r="C89" s="4" t="str">
        <f t="shared" si="3"/>
        <v>March</v>
      </c>
      <c r="D89" s="3">
        <v>78</v>
      </c>
      <c r="E89" s="3">
        <v>41</v>
      </c>
      <c r="F89" s="3">
        <v>528</v>
      </c>
      <c r="G89" s="3">
        <v>91</v>
      </c>
      <c r="H89" s="3">
        <v>460</v>
      </c>
      <c r="I89" s="3" t="s">
        <v>30</v>
      </c>
    </row>
    <row r="90" spans="1:9">
      <c r="A90" s="4">
        <v>41363</v>
      </c>
      <c r="B90" s="4" t="str">
        <f t="shared" si="2"/>
        <v>Saturday</v>
      </c>
      <c r="C90" s="4" t="str">
        <f t="shared" si="3"/>
        <v>March</v>
      </c>
      <c r="D90" s="3">
        <v>88</v>
      </c>
      <c r="E90" s="3">
        <v>33</v>
      </c>
      <c r="F90" s="3">
        <v>817</v>
      </c>
      <c r="G90" s="3">
        <v>271</v>
      </c>
      <c r="H90" s="3">
        <v>225</v>
      </c>
      <c r="I90" s="3" t="s">
        <v>30</v>
      </c>
    </row>
    <row r="91" spans="1:9">
      <c r="A91" s="4">
        <v>41364</v>
      </c>
      <c r="B91" s="4" t="str">
        <f t="shared" si="2"/>
        <v>Sunday</v>
      </c>
      <c r="C91" s="4" t="str">
        <f t="shared" si="3"/>
        <v>March</v>
      </c>
      <c r="D91" s="3">
        <v>78</v>
      </c>
      <c r="E91" s="3">
        <v>77</v>
      </c>
      <c r="F91" s="3">
        <v>515</v>
      </c>
      <c r="G91" s="3">
        <v>172</v>
      </c>
      <c r="H91" s="3">
        <v>300</v>
      </c>
      <c r="I91" s="3" t="s">
        <v>30</v>
      </c>
    </row>
    <row r="92" spans="1:9">
      <c r="A92" s="4">
        <v>41365</v>
      </c>
      <c r="B92" s="4" t="str">
        <f t="shared" si="2"/>
        <v>Monday</v>
      </c>
      <c r="C92" s="4" t="str">
        <f t="shared" si="3"/>
        <v>April</v>
      </c>
      <c r="D92" s="3">
        <v>75</v>
      </c>
      <c r="E92" s="3">
        <v>37</v>
      </c>
      <c r="F92" s="3">
        <v>411</v>
      </c>
      <c r="G92" s="3">
        <v>166</v>
      </c>
      <c r="H92" s="3">
        <v>335</v>
      </c>
      <c r="I92" s="3" t="s">
        <v>30</v>
      </c>
    </row>
    <row r="93" spans="1:9">
      <c r="A93" s="4">
        <v>41366</v>
      </c>
      <c r="B93" s="4" t="str">
        <f t="shared" si="2"/>
        <v>Tuesday</v>
      </c>
      <c r="C93" s="4" t="str">
        <f t="shared" si="3"/>
        <v>April</v>
      </c>
      <c r="D93" s="3">
        <v>73</v>
      </c>
      <c r="E93" s="3">
        <v>41</v>
      </c>
      <c r="F93" s="3">
        <v>417</v>
      </c>
      <c r="G93" s="3">
        <v>68</v>
      </c>
      <c r="H93" s="3">
        <v>262</v>
      </c>
      <c r="I93" s="3" t="s">
        <v>30</v>
      </c>
    </row>
    <row r="94" spans="1:9">
      <c r="A94" s="4">
        <v>41367</v>
      </c>
      <c r="B94" s="4" t="str">
        <f t="shared" si="2"/>
        <v>Wednesday</v>
      </c>
      <c r="C94" s="4" t="str">
        <f t="shared" si="3"/>
        <v>April</v>
      </c>
      <c r="D94" s="3">
        <v>76</v>
      </c>
      <c r="E94" s="3">
        <v>54</v>
      </c>
      <c r="F94" s="3">
        <v>497</v>
      </c>
      <c r="G94" s="3">
        <v>215</v>
      </c>
      <c r="H94" s="3">
        <v>348</v>
      </c>
      <c r="I94" s="3" t="s">
        <v>30</v>
      </c>
    </row>
    <row r="95" spans="1:9">
      <c r="A95" s="4">
        <v>41368</v>
      </c>
      <c r="B95" s="4" t="str">
        <f t="shared" si="2"/>
        <v>Thursday</v>
      </c>
      <c r="C95" s="4" t="str">
        <f t="shared" si="3"/>
        <v>April</v>
      </c>
      <c r="D95" s="3">
        <v>83</v>
      </c>
      <c r="E95" s="3">
        <v>46</v>
      </c>
      <c r="F95" s="3">
        <v>417</v>
      </c>
      <c r="G95" s="3">
        <v>191</v>
      </c>
      <c r="H95" s="3">
        <v>500</v>
      </c>
      <c r="I95" s="3" t="s">
        <v>30</v>
      </c>
    </row>
    <row r="96" spans="1:9">
      <c r="A96" s="4">
        <v>41369</v>
      </c>
      <c r="B96" s="4" t="str">
        <f t="shared" si="2"/>
        <v>Friday</v>
      </c>
      <c r="C96" s="4" t="str">
        <f t="shared" si="3"/>
        <v>April</v>
      </c>
      <c r="D96" s="3">
        <v>101</v>
      </c>
      <c r="E96" s="3">
        <v>72</v>
      </c>
      <c r="F96" s="3">
        <v>519</v>
      </c>
      <c r="G96" s="3">
        <v>289</v>
      </c>
      <c r="H96" s="3">
        <v>439</v>
      </c>
      <c r="I96" s="3" t="s">
        <v>30</v>
      </c>
    </row>
    <row r="97" spans="1:9">
      <c r="A97" s="4">
        <v>41370</v>
      </c>
      <c r="B97" s="4" t="str">
        <f t="shared" si="2"/>
        <v>Saturday</v>
      </c>
      <c r="C97" s="4" t="str">
        <f t="shared" si="3"/>
        <v>April</v>
      </c>
      <c r="D97" s="3">
        <v>94</v>
      </c>
      <c r="E97" s="3">
        <v>74</v>
      </c>
      <c r="F97" s="3">
        <v>552</v>
      </c>
      <c r="G97" s="3">
        <v>247</v>
      </c>
      <c r="H97" s="3">
        <v>333</v>
      </c>
      <c r="I97" s="3" t="s">
        <v>30</v>
      </c>
    </row>
    <row r="98" spans="1:9">
      <c r="A98" s="4">
        <v>41371</v>
      </c>
      <c r="B98" s="4" t="str">
        <f t="shared" si="2"/>
        <v>Sunday</v>
      </c>
      <c r="C98" s="4" t="str">
        <f t="shared" si="3"/>
        <v>April</v>
      </c>
      <c r="D98" s="3">
        <v>89</v>
      </c>
      <c r="E98" s="3">
        <v>53</v>
      </c>
      <c r="F98" s="3">
        <v>487</v>
      </c>
      <c r="G98" s="3">
        <v>253</v>
      </c>
      <c r="H98" s="3">
        <v>435</v>
      </c>
      <c r="I98" s="3" t="s">
        <v>30</v>
      </c>
    </row>
    <row r="99" spans="1:9">
      <c r="A99" s="4">
        <v>41372</v>
      </c>
      <c r="B99" s="4" t="str">
        <f t="shared" si="2"/>
        <v>Monday</v>
      </c>
      <c r="C99" s="4" t="str">
        <f t="shared" si="3"/>
        <v>April</v>
      </c>
      <c r="D99" s="3">
        <v>95</v>
      </c>
      <c r="E99" s="3">
        <v>54</v>
      </c>
      <c r="F99" s="3">
        <v>594</v>
      </c>
      <c r="G99" s="3">
        <v>147</v>
      </c>
      <c r="H99" s="3">
        <v>282</v>
      </c>
      <c r="I99" s="3" t="s">
        <v>29</v>
      </c>
    </row>
    <row r="100" spans="1:9">
      <c r="A100" s="4">
        <v>41373</v>
      </c>
      <c r="B100" s="4" t="str">
        <f t="shared" si="2"/>
        <v>Tuesday</v>
      </c>
      <c r="C100" s="4" t="str">
        <f t="shared" si="3"/>
        <v>April</v>
      </c>
      <c r="D100" s="3">
        <v>64</v>
      </c>
      <c r="E100" s="3">
        <v>63</v>
      </c>
      <c r="F100" s="3">
        <v>284</v>
      </c>
      <c r="G100" s="3">
        <v>147</v>
      </c>
      <c r="H100" s="3">
        <v>254</v>
      </c>
      <c r="I100" s="3" t="s">
        <v>30</v>
      </c>
    </row>
    <row r="101" spans="1:9">
      <c r="A101" s="4">
        <v>41374</v>
      </c>
      <c r="B101" s="4" t="str">
        <f t="shared" si="2"/>
        <v>Wednesday</v>
      </c>
      <c r="C101" s="4" t="str">
        <f t="shared" si="3"/>
        <v>April</v>
      </c>
      <c r="D101" s="3">
        <v>75</v>
      </c>
      <c r="E101" s="3">
        <v>36</v>
      </c>
      <c r="F101" s="3">
        <v>522</v>
      </c>
      <c r="G101" s="3">
        <v>149</v>
      </c>
      <c r="H101" s="3">
        <v>370</v>
      </c>
      <c r="I101" s="3" t="s">
        <v>30</v>
      </c>
    </row>
    <row r="102" spans="1:9">
      <c r="A102" s="4">
        <v>41375</v>
      </c>
      <c r="B102" s="4" t="str">
        <f t="shared" si="2"/>
        <v>Thursday</v>
      </c>
      <c r="C102" s="4" t="str">
        <f t="shared" si="3"/>
        <v>April</v>
      </c>
      <c r="D102" s="3">
        <v>88</v>
      </c>
      <c r="E102" s="3">
        <v>39</v>
      </c>
      <c r="F102" s="3">
        <v>320</v>
      </c>
      <c r="G102" s="3">
        <v>212</v>
      </c>
      <c r="H102" s="3">
        <v>263</v>
      </c>
      <c r="I102" s="3" t="s">
        <v>30</v>
      </c>
    </row>
    <row r="103" spans="1:9">
      <c r="A103" s="4">
        <v>41376</v>
      </c>
      <c r="B103" s="4" t="str">
        <f t="shared" si="2"/>
        <v>Friday</v>
      </c>
      <c r="C103" s="4" t="str">
        <f t="shared" si="3"/>
        <v>April</v>
      </c>
      <c r="D103" s="3">
        <v>106</v>
      </c>
      <c r="E103" s="3">
        <v>69</v>
      </c>
      <c r="F103" s="3">
        <v>445</v>
      </c>
      <c r="G103" s="3">
        <v>119</v>
      </c>
      <c r="H103" s="3">
        <v>433</v>
      </c>
      <c r="I103" s="3" t="s">
        <v>30</v>
      </c>
    </row>
    <row r="104" spans="1:9">
      <c r="A104" s="4">
        <v>41377</v>
      </c>
      <c r="B104" s="4" t="str">
        <f t="shared" si="2"/>
        <v>Saturday</v>
      </c>
      <c r="C104" s="4" t="str">
        <f t="shared" si="3"/>
        <v>April</v>
      </c>
      <c r="D104" s="3">
        <v>101</v>
      </c>
      <c r="E104" s="3">
        <v>74</v>
      </c>
      <c r="F104" s="3">
        <v>653</v>
      </c>
      <c r="G104" s="3">
        <v>215</v>
      </c>
      <c r="H104" s="3">
        <v>444</v>
      </c>
      <c r="I104" s="3" t="s">
        <v>30</v>
      </c>
    </row>
    <row r="105" spans="1:9">
      <c r="A105" s="4">
        <v>41378</v>
      </c>
      <c r="B105" s="4" t="str">
        <f t="shared" si="2"/>
        <v>Sunday</v>
      </c>
      <c r="C105" s="4" t="str">
        <f t="shared" si="3"/>
        <v>April</v>
      </c>
      <c r="D105" s="3">
        <v>89</v>
      </c>
      <c r="E105" s="3">
        <v>52</v>
      </c>
      <c r="F105" s="3">
        <v>633</v>
      </c>
      <c r="G105" s="3">
        <v>261</v>
      </c>
      <c r="H105" s="3">
        <v>518</v>
      </c>
      <c r="I105" s="3" t="s">
        <v>30</v>
      </c>
    </row>
    <row r="106" spans="1:9">
      <c r="A106" s="4">
        <v>41379</v>
      </c>
      <c r="B106" s="4" t="str">
        <f t="shared" si="2"/>
        <v>Monday</v>
      </c>
      <c r="C106" s="4" t="str">
        <f t="shared" si="3"/>
        <v>April</v>
      </c>
      <c r="D106" s="3">
        <v>76</v>
      </c>
      <c r="E106" s="3">
        <v>44</v>
      </c>
      <c r="F106" s="3">
        <v>491</v>
      </c>
      <c r="G106" s="3">
        <v>140</v>
      </c>
      <c r="H106" s="3">
        <v>300</v>
      </c>
      <c r="I106" s="3" t="s">
        <v>30</v>
      </c>
    </row>
    <row r="107" spans="1:9">
      <c r="A107" s="4">
        <v>41380</v>
      </c>
      <c r="B107" s="4" t="str">
        <f t="shared" si="2"/>
        <v>Tuesday</v>
      </c>
      <c r="C107" s="4" t="str">
        <f t="shared" si="3"/>
        <v>April</v>
      </c>
      <c r="D107" s="3">
        <v>74</v>
      </c>
      <c r="E107" s="3">
        <v>44</v>
      </c>
      <c r="F107" s="3">
        <v>599</v>
      </c>
      <c r="G107" s="3">
        <v>164</v>
      </c>
      <c r="H107" s="3">
        <v>396</v>
      </c>
      <c r="I107" s="3" t="s">
        <v>30</v>
      </c>
    </row>
    <row r="108" spans="1:9">
      <c r="A108" s="4">
        <v>41381</v>
      </c>
      <c r="B108" s="4" t="str">
        <f t="shared" si="2"/>
        <v>Wednesday</v>
      </c>
      <c r="C108" s="4" t="str">
        <f t="shared" si="3"/>
        <v>April</v>
      </c>
      <c r="D108" s="3">
        <v>67</v>
      </c>
      <c r="E108" s="3">
        <v>52</v>
      </c>
      <c r="F108" s="3">
        <v>410</v>
      </c>
      <c r="G108" s="3">
        <v>231</v>
      </c>
      <c r="H108" s="3">
        <v>295</v>
      </c>
      <c r="I108" s="3" t="s">
        <v>30</v>
      </c>
    </row>
    <row r="109" spans="1:9">
      <c r="A109" s="4">
        <v>41382</v>
      </c>
      <c r="B109" s="4" t="str">
        <f t="shared" si="2"/>
        <v>Thursday</v>
      </c>
      <c r="C109" s="4" t="str">
        <f t="shared" si="3"/>
        <v>April</v>
      </c>
      <c r="D109" s="3">
        <v>87</v>
      </c>
      <c r="E109" s="3">
        <v>38</v>
      </c>
      <c r="F109" s="3">
        <v>564</v>
      </c>
      <c r="G109" s="3">
        <v>305</v>
      </c>
      <c r="H109" s="3">
        <v>339</v>
      </c>
      <c r="I109" s="3" t="s">
        <v>30</v>
      </c>
    </row>
    <row r="110" spans="1:9">
      <c r="A110" s="4">
        <v>41383</v>
      </c>
      <c r="B110" s="4" t="str">
        <f t="shared" si="2"/>
        <v>Friday</v>
      </c>
      <c r="C110" s="4" t="str">
        <f t="shared" si="3"/>
        <v>April</v>
      </c>
      <c r="D110" s="3">
        <v>107</v>
      </c>
      <c r="E110" s="3">
        <v>45</v>
      </c>
      <c r="F110" s="3">
        <v>609</v>
      </c>
      <c r="G110" s="3">
        <v>288</v>
      </c>
      <c r="H110" s="3">
        <v>412</v>
      </c>
      <c r="I110" s="3" t="s">
        <v>30</v>
      </c>
    </row>
    <row r="111" spans="1:9">
      <c r="A111" s="4">
        <v>41384</v>
      </c>
      <c r="B111" s="4" t="str">
        <f t="shared" si="2"/>
        <v>Saturday</v>
      </c>
      <c r="C111" s="4" t="str">
        <f t="shared" si="3"/>
        <v>April</v>
      </c>
      <c r="D111" s="3">
        <v>94</v>
      </c>
      <c r="E111" s="3">
        <v>75</v>
      </c>
      <c r="F111" s="3">
        <v>632</v>
      </c>
      <c r="G111" s="3">
        <v>272</v>
      </c>
      <c r="H111" s="3">
        <v>444</v>
      </c>
      <c r="I111" s="3" t="s">
        <v>30</v>
      </c>
    </row>
    <row r="112" spans="1:9">
      <c r="A112" s="4">
        <v>41385</v>
      </c>
      <c r="B112" s="4" t="str">
        <f t="shared" si="2"/>
        <v>Sunday</v>
      </c>
      <c r="C112" s="4" t="str">
        <f t="shared" si="3"/>
        <v>April</v>
      </c>
      <c r="D112" s="3">
        <v>77</v>
      </c>
      <c r="E112" s="3">
        <v>53</v>
      </c>
      <c r="F112" s="3">
        <v>606</v>
      </c>
      <c r="G112" s="3">
        <v>257</v>
      </c>
      <c r="H112" s="3">
        <v>313</v>
      </c>
      <c r="I112" s="3" t="s">
        <v>30</v>
      </c>
    </row>
    <row r="113" spans="1:9">
      <c r="A113" s="4">
        <v>41386</v>
      </c>
      <c r="B113" s="4" t="str">
        <f t="shared" si="2"/>
        <v>Monday</v>
      </c>
      <c r="C113" s="4" t="str">
        <f t="shared" si="3"/>
        <v>April</v>
      </c>
      <c r="D113" s="3">
        <v>73</v>
      </c>
      <c r="E113" s="3">
        <v>36</v>
      </c>
      <c r="F113" s="3">
        <v>360</v>
      </c>
      <c r="G113" s="3">
        <v>180</v>
      </c>
      <c r="H113" s="3">
        <v>475</v>
      </c>
      <c r="I113" s="3" t="s">
        <v>30</v>
      </c>
    </row>
    <row r="114" spans="1:9">
      <c r="A114" s="4">
        <v>41387</v>
      </c>
      <c r="B114" s="4" t="str">
        <f t="shared" si="2"/>
        <v>Tuesday</v>
      </c>
      <c r="C114" s="4" t="str">
        <f t="shared" si="3"/>
        <v>April</v>
      </c>
      <c r="D114" s="3">
        <v>51</v>
      </c>
      <c r="E114" s="3">
        <v>47</v>
      </c>
      <c r="F114" s="3">
        <v>631</v>
      </c>
      <c r="G114" s="3">
        <v>147</v>
      </c>
      <c r="H114" s="3">
        <v>253</v>
      </c>
      <c r="I114" s="3" t="s">
        <v>30</v>
      </c>
    </row>
    <row r="115" spans="1:9">
      <c r="A115" s="4">
        <v>41388</v>
      </c>
      <c r="B115" s="4" t="str">
        <f t="shared" si="2"/>
        <v>Wednesday</v>
      </c>
      <c r="C115" s="4" t="str">
        <f t="shared" si="3"/>
        <v>April</v>
      </c>
      <c r="D115" s="3">
        <v>72</v>
      </c>
      <c r="E115" s="3">
        <v>44</v>
      </c>
      <c r="F115" s="3">
        <v>460</v>
      </c>
      <c r="G115" s="3">
        <v>232</v>
      </c>
      <c r="H115" s="3">
        <v>391</v>
      </c>
      <c r="I115" s="3" t="s">
        <v>30</v>
      </c>
    </row>
    <row r="116" spans="1:9">
      <c r="A116" s="4">
        <v>41389</v>
      </c>
      <c r="B116" s="4" t="str">
        <f t="shared" si="2"/>
        <v>Thursday</v>
      </c>
      <c r="C116" s="4" t="str">
        <f t="shared" si="3"/>
        <v>April</v>
      </c>
      <c r="D116" s="3">
        <v>59</v>
      </c>
      <c r="E116" s="3">
        <v>43</v>
      </c>
      <c r="F116" s="3">
        <v>285</v>
      </c>
      <c r="G116" s="3">
        <v>162</v>
      </c>
      <c r="H116" s="3">
        <v>292</v>
      </c>
      <c r="I116" s="3" t="s">
        <v>30</v>
      </c>
    </row>
    <row r="117" spans="1:9">
      <c r="A117" s="4">
        <v>41390</v>
      </c>
      <c r="B117" s="4" t="str">
        <f t="shared" si="2"/>
        <v>Friday</v>
      </c>
      <c r="C117" s="4" t="str">
        <f t="shared" si="3"/>
        <v>April</v>
      </c>
      <c r="D117" s="3">
        <v>94</v>
      </c>
      <c r="E117" s="3">
        <v>78</v>
      </c>
      <c r="F117" s="3">
        <v>685</v>
      </c>
      <c r="G117" s="3">
        <v>245</v>
      </c>
      <c r="H117" s="3">
        <v>621</v>
      </c>
      <c r="I117" s="3" t="s">
        <v>30</v>
      </c>
    </row>
    <row r="118" spans="1:9">
      <c r="A118" s="4">
        <v>41391</v>
      </c>
      <c r="B118" s="4" t="str">
        <f t="shared" si="2"/>
        <v>Saturday</v>
      </c>
      <c r="C118" s="4" t="str">
        <f t="shared" si="3"/>
        <v>April</v>
      </c>
      <c r="D118" s="3">
        <v>79</v>
      </c>
      <c r="E118" s="3">
        <v>68</v>
      </c>
      <c r="F118" s="3">
        <v>400</v>
      </c>
      <c r="G118" s="3">
        <v>252</v>
      </c>
      <c r="H118" s="3">
        <v>385</v>
      </c>
      <c r="I118" s="3" t="s">
        <v>30</v>
      </c>
    </row>
    <row r="119" spans="1:9">
      <c r="A119" s="4">
        <v>41392</v>
      </c>
      <c r="B119" s="4" t="str">
        <f t="shared" si="2"/>
        <v>Sunday</v>
      </c>
      <c r="C119" s="4" t="str">
        <f t="shared" si="3"/>
        <v>April</v>
      </c>
      <c r="D119" s="3">
        <v>64</v>
      </c>
      <c r="E119" s="3">
        <v>61</v>
      </c>
      <c r="F119" s="3">
        <v>757</v>
      </c>
      <c r="G119" s="3">
        <v>216</v>
      </c>
      <c r="H119" s="3">
        <v>301</v>
      </c>
      <c r="I119" s="3" t="s">
        <v>30</v>
      </c>
    </row>
    <row r="120" spans="1:9">
      <c r="A120" s="4">
        <v>41393</v>
      </c>
      <c r="B120" s="4" t="str">
        <f t="shared" si="2"/>
        <v>Monday</v>
      </c>
      <c r="C120" s="4" t="str">
        <f t="shared" si="3"/>
        <v>April</v>
      </c>
      <c r="D120" s="3">
        <v>87</v>
      </c>
      <c r="E120" s="3">
        <v>43</v>
      </c>
      <c r="F120" s="3">
        <v>405</v>
      </c>
      <c r="G120" s="3">
        <v>143</v>
      </c>
      <c r="H120" s="3">
        <v>309</v>
      </c>
      <c r="I120" s="3" t="s">
        <v>30</v>
      </c>
    </row>
    <row r="121" spans="1:9">
      <c r="A121" s="4">
        <v>41394</v>
      </c>
      <c r="B121" s="4" t="str">
        <f t="shared" si="2"/>
        <v>Tuesday</v>
      </c>
      <c r="C121" s="4" t="str">
        <f t="shared" si="3"/>
        <v>April</v>
      </c>
      <c r="D121" s="3">
        <v>72</v>
      </c>
      <c r="E121" s="3">
        <v>40</v>
      </c>
      <c r="F121" s="3">
        <v>403</v>
      </c>
      <c r="G121" s="3">
        <v>188</v>
      </c>
      <c r="H121" s="3">
        <v>294</v>
      </c>
      <c r="I121" s="3" t="s">
        <v>30</v>
      </c>
    </row>
    <row r="122" spans="1:9">
      <c r="A122" s="4">
        <v>41395</v>
      </c>
      <c r="B122" s="4" t="str">
        <f t="shared" si="2"/>
        <v>Wednesday</v>
      </c>
      <c r="C122" s="4" t="str">
        <f t="shared" si="3"/>
        <v>May</v>
      </c>
      <c r="D122" s="3">
        <v>71</v>
      </c>
      <c r="E122" s="3">
        <v>61</v>
      </c>
      <c r="F122" s="3">
        <v>467</v>
      </c>
      <c r="G122" s="3">
        <v>178</v>
      </c>
      <c r="H122" s="3">
        <v>273</v>
      </c>
      <c r="I122" s="3" t="s">
        <v>30</v>
      </c>
    </row>
    <row r="123" spans="1:9">
      <c r="A123" s="4">
        <v>41396</v>
      </c>
      <c r="B123" s="4" t="str">
        <f t="shared" si="2"/>
        <v>Thursday</v>
      </c>
      <c r="C123" s="4" t="str">
        <f t="shared" si="3"/>
        <v>May</v>
      </c>
      <c r="D123" s="3">
        <v>57</v>
      </c>
      <c r="E123" s="3">
        <v>49</v>
      </c>
      <c r="F123" s="3">
        <v>418</v>
      </c>
      <c r="G123" s="3">
        <v>251</v>
      </c>
      <c r="H123" s="3">
        <v>295</v>
      </c>
      <c r="I123" s="3" t="s">
        <v>30</v>
      </c>
    </row>
    <row r="124" spans="1:9">
      <c r="A124" s="4">
        <v>41397</v>
      </c>
      <c r="B124" s="4" t="str">
        <f t="shared" si="2"/>
        <v>Friday</v>
      </c>
      <c r="C124" s="4" t="str">
        <f t="shared" si="3"/>
        <v>May</v>
      </c>
      <c r="D124" s="3">
        <v>100</v>
      </c>
      <c r="E124" s="3">
        <v>44</v>
      </c>
      <c r="F124" s="3">
        <v>434</v>
      </c>
      <c r="G124" s="3">
        <v>205</v>
      </c>
      <c r="H124" s="3">
        <v>467</v>
      </c>
      <c r="I124" s="3" t="s">
        <v>30</v>
      </c>
    </row>
    <row r="125" spans="1:9">
      <c r="A125" s="4">
        <v>41398</v>
      </c>
      <c r="B125" s="4" t="str">
        <f t="shared" si="2"/>
        <v>Saturday</v>
      </c>
      <c r="C125" s="4" t="str">
        <f t="shared" si="3"/>
        <v>May</v>
      </c>
      <c r="D125" s="3">
        <v>84</v>
      </c>
      <c r="E125" s="3">
        <v>98</v>
      </c>
      <c r="F125" s="3">
        <v>622</v>
      </c>
      <c r="G125" s="3">
        <v>346</v>
      </c>
      <c r="H125" s="3">
        <v>366</v>
      </c>
      <c r="I125" s="3" t="s">
        <v>30</v>
      </c>
    </row>
    <row r="126" spans="1:9">
      <c r="A126" s="4">
        <v>41399</v>
      </c>
      <c r="B126" s="4" t="str">
        <f t="shared" si="2"/>
        <v>Sunday</v>
      </c>
      <c r="C126" s="4" t="str">
        <f t="shared" si="3"/>
        <v>May</v>
      </c>
      <c r="D126" s="3">
        <v>140</v>
      </c>
      <c r="E126" s="3">
        <v>41</v>
      </c>
      <c r="F126" s="3">
        <v>635</v>
      </c>
      <c r="G126" s="3">
        <v>226</v>
      </c>
      <c r="H126" s="3">
        <v>372</v>
      </c>
      <c r="I126" s="3" t="s">
        <v>30</v>
      </c>
    </row>
    <row r="127" spans="1:9">
      <c r="A127" s="4">
        <v>41400</v>
      </c>
      <c r="B127" s="4" t="str">
        <f t="shared" si="2"/>
        <v>Monday</v>
      </c>
      <c r="C127" s="4" t="str">
        <f t="shared" si="3"/>
        <v>May</v>
      </c>
      <c r="D127" s="3">
        <v>83</v>
      </c>
      <c r="E127" s="3">
        <v>46</v>
      </c>
      <c r="F127" s="3">
        <v>588</v>
      </c>
      <c r="G127" s="3">
        <v>159</v>
      </c>
      <c r="H127" s="3">
        <v>357</v>
      </c>
      <c r="I127" s="3" t="s">
        <v>30</v>
      </c>
    </row>
    <row r="128" spans="1:9">
      <c r="A128" s="4">
        <v>41401</v>
      </c>
      <c r="B128" s="4" t="str">
        <f t="shared" si="2"/>
        <v>Tuesday</v>
      </c>
      <c r="C128" s="4" t="str">
        <f t="shared" si="3"/>
        <v>May</v>
      </c>
      <c r="D128" s="3">
        <v>118</v>
      </c>
      <c r="E128" s="3">
        <v>45</v>
      </c>
      <c r="F128" s="3">
        <v>461</v>
      </c>
      <c r="G128" s="3">
        <v>201</v>
      </c>
      <c r="H128" s="3">
        <v>183</v>
      </c>
      <c r="I128" s="3" t="s">
        <v>30</v>
      </c>
    </row>
    <row r="129" spans="1:9">
      <c r="A129" s="4">
        <v>41402</v>
      </c>
      <c r="B129" s="4" t="str">
        <f t="shared" si="2"/>
        <v>Wednesday</v>
      </c>
      <c r="C129" s="4" t="str">
        <f t="shared" si="3"/>
        <v>May</v>
      </c>
      <c r="D129" s="3">
        <v>73</v>
      </c>
      <c r="E129" s="3">
        <v>43</v>
      </c>
      <c r="F129" s="3">
        <v>463</v>
      </c>
      <c r="G129" s="3">
        <v>277</v>
      </c>
      <c r="H129" s="3">
        <v>257</v>
      </c>
      <c r="I129" s="3" t="s">
        <v>30</v>
      </c>
    </row>
    <row r="130" spans="1:9">
      <c r="A130" s="4">
        <v>41403</v>
      </c>
      <c r="B130" s="4" t="str">
        <f t="shared" si="2"/>
        <v>Thursday</v>
      </c>
      <c r="C130" s="4" t="str">
        <f t="shared" si="3"/>
        <v>May</v>
      </c>
      <c r="D130" s="3">
        <v>77</v>
      </c>
      <c r="E130" s="3">
        <v>54</v>
      </c>
      <c r="F130" s="3">
        <v>552</v>
      </c>
      <c r="G130" s="3">
        <v>254</v>
      </c>
      <c r="H130" s="3">
        <v>111</v>
      </c>
      <c r="I130" s="3" t="s">
        <v>30</v>
      </c>
    </row>
    <row r="131" spans="1:9">
      <c r="A131" s="4">
        <v>41404</v>
      </c>
      <c r="B131" s="4" t="str">
        <f t="shared" ref="B131:B194" si="4">TEXT(A131,"dddd")</f>
        <v>Friday</v>
      </c>
      <c r="C131" s="4" t="str">
        <f t="shared" ref="C131:C194" si="5">TEXT(A131,"mmmm")</f>
        <v>May</v>
      </c>
      <c r="D131" s="3">
        <v>95</v>
      </c>
      <c r="E131" s="3">
        <v>45</v>
      </c>
      <c r="F131" s="3">
        <v>530</v>
      </c>
      <c r="G131" s="3">
        <v>248</v>
      </c>
      <c r="H131" s="3">
        <v>491</v>
      </c>
      <c r="I131" s="3" t="s">
        <v>30</v>
      </c>
    </row>
    <row r="132" spans="1:9">
      <c r="A132" s="4">
        <v>41405</v>
      </c>
      <c r="B132" s="4" t="str">
        <f t="shared" si="4"/>
        <v>Saturday</v>
      </c>
      <c r="C132" s="4" t="str">
        <f t="shared" si="5"/>
        <v>May</v>
      </c>
      <c r="D132" s="3">
        <v>90</v>
      </c>
      <c r="E132" s="3">
        <v>52</v>
      </c>
      <c r="F132" s="3">
        <v>431</v>
      </c>
      <c r="G132" s="3">
        <v>303</v>
      </c>
      <c r="H132" s="3">
        <v>525</v>
      </c>
      <c r="I132" s="3" t="s">
        <v>30</v>
      </c>
    </row>
    <row r="133" spans="1:9">
      <c r="A133" s="4">
        <v>41406</v>
      </c>
      <c r="B133" s="4" t="str">
        <f t="shared" si="4"/>
        <v>Sunday</v>
      </c>
      <c r="C133" s="4" t="str">
        <f t="shared" si="5"/>
        <v>May</v>
      </c>
      <c r="D133" s="3">
        <v>96</v>
      </c>
      <c r="E133" s="3">
        <v>58</v>
      </c>
      <c r="F133" s="3">
        <v>395</v>
      </c>
      <c r="G133" s="3">
        <v>362</v>
      </c>
      <c r="H133" s="3">
        <v>388</v>
      </c>
      <c r="I133" s="3" t="s">
        <v>30</v>
      </c>
    </row>
    <row r="134" spans="1:9">
      <c r="A134" s="4">
        <v>41407</v>
      </c>
      <c r="B134" s="4" t="str">
        <f t="shared" si="4"/>
        <v>Monday</v>
      </c>
      <c r="C134" s="4" t="str">
        <f t="shared" si="5"/>
        <v>May</v>
      </c>
      <c r="D134" s="3">
        <v>90</v>
      </c>
      <c r="E134" s="3">
        <v>42</v>
      </c>
      <c r="F134" s="3">
        <v>391</v>
      </c>
      <c r="G134" s="3">
        <v>193</v>
      </c>
      <c r="H134" s="3">
        <v>273</v>
      </c>
      <c r="I134" s="3" t="s">
        <v>30</v>
      </c>
    </row>
    <row r="135" spans="1:9">
      <c r="A135" s="4">
        <v>41408</v>
      </c>
      <c r="B135" s="4" t="str">
        <f t="shared" si="4"/>
        <v>Tuesday</v>
      </c>
      <c r="C135" s="4" t="str">
        <f t="shared" si="5"/>
        <v>May</v>
      </c>
      <c r="D135" s="3">
        <v>53</v>
      </c>
      <c r="E135" s="3">
        <v>52</v>
      </c>
      <c r="F135" s="3">
        <v>432</v>
      </c>
      <c r="G135" s="3">
        <v>297</v>
      </c>
      <c r="H135" s="3">
        <v>248</v>
      </c>
      <c r="I135" s="3" t="s">
        <v>30</v>
      </c>
    </row>
    <row r="136" spans="1:9">
      <c r="A136" s="4">
        <v>41409</v>
      </c>
      <c r="B136" s="4" t="str">
        <f t="shared" si="4"/>
        <v>Wednesday</v>
      </c>
      <c r="C136" s="4" t="str">
        <f t="shared" si="5"/>
        <v>May</v>
      </c>
      <c r="D136" s="3">
        <v>79</v>
      </c>
      <c r="E136" s="3">
        <v>40</v>
      </c>
      <c r="F136" s="3">
        <v>581</v>
      </c>
      <c r="G136" s="3">
        <v>182</v>
      </c>
      <c r="H136" s="3">
        <v>408</v>
      </c>
      <c r="I136" s="3" t="s">
        <v>30</v>
      </c>
    </row>
    <row r="137" spans="1:9">
      <c r="A137" s="4">
        <v>41410</v>
      </c>
      <c r="B137" s="4" t="str">
        <f t="shared" si="4"/>
        <v>Thursday</v>
      </c>
      <c r="C137" s="4" t="str">
        <f t="shared" si="5"/>
        <v>May</v>
      </c>
      <c r="D137" s="3">
        <v>66</v>
      </c>
      <c r="E137" s="3">
        <v>55</v>
      </c>
      <c r="F137" s="3">
        <v>525</v>
      </c>
      <c r="G137" s="3">
        <v>195</v>
      </c>
      <c r="H137" s="3">
        <v>248</v>
      </c>
      <c r="I137" s="3" t="s">
        <v>30</v>
      </c>
    </row>
    <row r="138" spans="1:9">
      <c r="A138" s="4">
        <v>41411</v>
      </c>
      <c r="B138" s="4" t="str">
        <f t="shared" si="4"/>
        <v>Friday</v>
      </c>
      <c r="C138" s="4" t="str">
        <f t="shared" si="5"/>
        <v>May</v>
      </c>
      <c r="D138" s="3">
        <v>82</v>
      </c>
      <c r="E138" s="3">
        <v>50</v>
      </c>
      <c r="F138" s="3">
        <v>740</v>
      </c>
      <c r="G138" s="3">
        <v>272</v>
      </c>
      <c r="H138" s="3">
        <v>276</v>
      </c>
      <c r="I138" s="3" t="s">
        <v>30</v>
      </c>
    </row>
    <row r="139" spans="1:9">
      <c r="A139" s="4">
        <v>41412</v>
      </c>
      <c r="B139" s="4" t="str">
        <f t="shared" si="4"/>
        <v>Saturday</v>
      </c>
      <c r="C139" s="4" t="str">
        <f t="shared" si="5"/>
        <v>May</v>
      </c>
      <c r="D139" s="3">
        <v>115</v>
      </c>
      <c r="E139" s="3">
        <v>60</v>
      </c>
      <c r="F139" s="3">
        <v>710</v>
      </c>
      <c r="G139" s="3">
        <v>405</v>
      </c>
      <c r="H139" s="3">
        <v>353</v>
      </c>
      <c r="I139" s="3" t="s">
        <v>30</v>
      </c>
    </row>
    <row r="140" spans="1:9">
      <c r="A140" s="4">
        <v>41413</v>
      </c>
      <c r="B140" s="4" t="str">
        <f t="shared" si="4"/>
        <v>Sunday</v>
      </c>
      <c r="C140" s="4" t="str">
        <f t="shared" si="5"/>
        <v>May</v>
      </c>
      <c r="D140" s="3">
        <v>61</v>
      </c>
      <c r="E140" s="3">
        <v>41</v>
      </c>
      <c r="F140" s="3">
        <v>433</v>
      </c>
      <c r="G140" s="3">
        <v>300</v>
      </c>
      <c r="H140" s="3">
        <v>326</v>
      </c>
      <c r="I140" s="3" t="s">
        <v>30</v>
      </c>
    </row>
    <row r="141" spans="1:9">
      <c r="A141" s="4">
        <v>41414</v>
      </c>
      <c r="B141" s="4" t="str">
        <f t="shared" si="4"/>
        <v>Monday</v>
      </c>
      <c r="C141" s="4" t="str">
        <f t="shared" si="5"/>
        <v>May</v>
      </c>
      <c r="D141" s="3">
        <v>96</v>
      </c>
      <c r="E141" s="3">
        <v>45</v>
      </c>
      <c r="F141" s="3">
        <v>394</v>
      </c>
      <c r="G141" s="3">
        <v>293</v>
      </c>
      <c r="H141" s="3">
        <v>516</v>
      </c>
      <c r="I141" s="3" t="s">
        <v>30</v>
      </c>
    </row>
    <row r="142" spans="1:9">
      <c r="A142" s="4">
        <v>41415</v>
      </c>
      <c r="B142" s="4" t="str">
        <f t="shared" si="4"/>
        <v>Tuesday</v>
      </c>
      <c r="C142" s="4" t="str">
        <f t="shared" si="5"/>
        <v>May</v>
      </c>
      <c r="D142" s="3">
        <v>64</v>
      </c>
      <c r="E142" s="3">
        <v>48</v>
      </c>
      <c r="F142" s="3">
        <v>363</v>
      </c>
      <c r="G142" s="3">
        <v>194</v>
      </c>
      <c r="H142" s="3">
        <v>287</v>
      </c>
      <c r="I142" s="3" t="s">
        <v>30</v>
      </c>
    </row>
    <row r="143" spans="1:9">
      <c r="A143" s="4">
        <v>41416</v>
      </c>
      <c r="B143" s="4" t="str">
        <f t="shared" si="4"/>
        <v>Wednesday</v>
      </c>
      <c r="C143" s="4" t="str">
        <f t="shared" si="5"/>
        <v>May</v>
      </c>
      <c r="D143" s="3">
        <v>77</v>
      </c>
      <c r="E143" s="3">
        <v>68</v>
      </c>
      <c r="F143" s="3">
        <v>611</v>
      </c>
      <c r="G143" s="3">
        <v>145</v>
      </c>
      <c r="H143" s="3">
        <v>506</v>
      </c>
      <c r="I143" s="3" t="s">
        <v>29</v>
      </c>
    </row>
    <row r="144" spans="1:9">
      <c r="A144" s="4">
        <v>41417</v>
      </c>
      <c r="B144" s="4" t="str">
        <f t="shared" si="4"/>
        <v>Thursday</v>
      </c>
      <c r="C144" s="4" t="str">
        <f t="shared" si="5"/>
        <v>May</v>
      </c>
      <c r="D144" s="3">
        <v>80</v>
      </c>
      <c r="E144" s="3">
        <v>44</v>
      </c>
      <c r="F144" s="3">
        <v>359</v>
      </c>
      <c r="G144" s="3">
        <v>153</v>
      </c>
      <c r="H144" s="3">
        <v>321</v>
      </c>
      <c r="I144" s="3" t="s">
        <v>30</v>
      </c>
    </row>
    <row r="145" spans="1:9">
      <c r="A145" s="4">
        <v>41418</v>
      </c>
      <c r="B145" s="4" t="str">
        <f t="shared" si="4"/>
        <v>Friday</v>
      </c>
      <c r="C145" s="4" t="str">
        <f t="shared" si="5"/>
        <v>May</v>
      </c>
      <c r="D145" s="3">
        <v>93</v>
      </c>
      <c r="E145" s="3">
        <v>57</v>
      </c>
      <c r="F145" s="3">
        <v>415</v>
      </c>
      <c r="G145" s="3">
        <v>194</v>
      </c>
      <c r="H145" s="3">
        <v>424</v>
      </c>
      <c r="I145" s="3" t="s">
        <v>30</v>
      </c>
    </row>
    <row r="146" spans="1:9">
      <c r="A146" s="4">
        <v>41419</v>
      </c>
      <c r="B146" s="4" t="str">
        <f t="shared" si="4"/>
        <v>Saturday</v>
      </c>
      <c r="C146" s="4" t="str">
        <f t="shared" si="5"/>
        <v>May</v>
      </c>
      <c r="D146" s="3">
        <v>112</v>
      </c>
      <c r="E146" s="3">
        <v>61</v>
      </c>
      <c r="F146" s="3">
        <v>568</v>
      </c>
      <c r="G146" s="3">
        <v>377</v>
      </c>
      <c r="H146" s="3">
        <v>565</v>
      </c>
      <c r="I146" s="3" t="s">
        <v>30</v>
      </c>
    </row>
    <row r="147" spans="1:9">
      <c r="A147" s="4">
        <v>41420</v>
      </c>
      <c r="B147" s="4" t="str">
        <f t="shared" si="4"/>
        <v>Sunday</v>
      </c>
      <c r="C147" s="4" t="str">
        <f t="shared" si="5"/>
        <v>May</v>
      </c>
      <c r="D147" s="3">
        <v>100</v>
      </c>
      <c r="E147" s="3">
        <v>60</v>
      </c>
      <c r="F147" s="3">
        <v>595</v>
      </c>
      <c r="G147" s="3">
        <v>257</v>
      </c>
      <c r="H147" s="3">
        <v>452</v>
      </c>
      <c r="I147" s="3" t="s">
        <v>30</v>
      </c>
    </row>
    <row r="148" spans="1:9">
      <c r="A148" s="4">
        <v>41421</v>
      </c>
      <c r="B148" s="4" t="str">
        <f t="shared" si="4"/>
        <v>Monday</v>
      </c>
      <c r="C148" s="4" t="str">
        <f t="shared" si="5"/>
        <v>May</v>
      </c>
      <c r="D148" s="3">
        <v>81</v>
      </c>
      <c r="E148" s="3">
        <v>47</v>
      </c>
      <c r="F148" s="3">
        <v>504</v>
      </c>
      <c r="G148" s="3">
        <v>167</v>
      </c>
      <c r="H148" s="3">
        <v>418</v>
      </c>
      <c r="I148" s="3" t="s">
        <v>30</v>
      </c>
    </row>
    <row r="149" spans="1:9">
      <c r="A149" s="4">
        <v>41422</v>
      </c>
      <c r="B149" s="4" t="str">
        <f t="shared" si="4"/>
        <v>Tuesday</v>
      </c>
      <c r="C149" s="4" t="str">
        <f t="shared" si="5"/>
        <v>May</v>
      </c>
      <c r="D149" s="3">
        <v>79</v>
      </c>
      <c r="E149" s="3">
        <v>59</v>
      </c>
      <c r="F149" s="3">
        <v>460</v>
      </c>
      <c r="G149" s="3">
        <v>231</v>
      </c>
      <c r="H149" s="3">
        <v>283</v>
      </c>
      <c r="I149" s="3" t="s">
        <v>30</v>
      </c>
    </row>
    <row r="150" spans="1:9">
      <c r="A150" s="4">
        <v>41423</v>
      </c>
      <c r="B150" s="4" t="str">
        <f t="shared" si="4"/>
        <v>Wednesday</v>
      </c>
      <c r="C150" s="4" t="str">
        <f t="shared" si="5"/>
        <v>May</v>
      </c>
      <c r="D150" s="3">
        <v>66</v>
      </c>
      <c r="E150" s="3">
        <v>54</v>
      </c>
      <c r="F150" s="3">
        <v>521</v>
      </c>
      <c r="G150" s="3">
        <v>254</v>
      </c>
      <c r="H150" s="3">
        <v>475</v>
      </c>
      <c r="I150" s="3" t="s">
        <v>30</v>
      </c>
    </row>
    <row r="151" spans="1:9">
      <c r="A151" s="4">
        <v>41424</v>
      </c>
      <c r="B151" s="4" t="str">
        <f t="shared" si="4"/>
        <v>Thursday</v>
      </c>
      <c r="C151" s="4" t="str">
        <f t="shared" si="5"/>
        <v>May</v>
      </c>
      <c r="D151" s="3">
        <v>45</v>
      </c>
      <c r="E151" s="3">
        <v>59</v>
      </c>
      <c r="F151" s="3">
        <v>547</v>
      </c>
      <c r="G151" s="3">
        <v>173</v>
      </c>
      <c r="H151" s="3">
        <v>419</v>
      </c>
      <c r="I151" s="3" t="s">
        <v>30</v>
      </c>
    </row>
    <row r="152" spans="1:9">
      <c r="A152" s="4">
        <v>41425</v>
      </c>
      <c r="B152" s="4" t="str">
        <f t="shared" si="4"/>
        <v>Friday</v>
      </c>
      <c r="C152" s="4" t="str">
        <f t="shared" si="5"/>
        <v>May</v>
      </c>
      <c r="D152" s="3">
        <v>82</v>
      </c>
      <c r="E152" s="3">
        <v>59</v>
      </c>
      <c r="F152" s="3">
        <v>305</v>
      </c>
      <c r="G152" s="3">
        <v>98</v>
      </c>
      <c r="H152" s="3">
        <v>294</v>
      </c>
      <c r="I152" s="3" t="s">
        <v>30</v>
      </c>
    </row>
    <row r="153" spans="1:9">
      <c r="A153" s="4">
        <v>41426</v>
      </c>
      <c r="B153" s="4" t="str">
        <f t="shared" si="4"/>
        <v>Saturday</v>
      </c>
      <c r="C153" s="4" t="str">
        <f t="shared" si="5"/>
        <v>June</v>
      </c>
      <c r="D153" s="3">
        <v>93</v>
      </c>
      <c r="E153" s="3">
        <v>64</v>
      </c>
      <c r="F153" s="3">
        <v>631</v>
      </c>
      <c r="G153" s="3">
        <v>297</v>
      </c>
      <c r="H153" s="3">
        <v>394</v>
      </c>
      <c r="I153" s="3" t="s">
        <v>30</v>
      </c>
    </row>
    <row r="154" spans="1:9">
      <c r="A154" s="4">
        <v>41427</v>
      </c>
      <c r="B154" s="4" t="str">
        <f t="shared" si="4"/>
        <v>Sunday</v>
      </c>
      <c r="C154" s="4" t="str">
        <f t="shared" si="5"/>
        <v>June</v>
      </c>
      <c r="D154" s="3">
        <v>102</v>
      </c>
      <c r="E154" s="3">
        <v>59</v>
      </c>
      <c r="F154" s="3">
        <v>612</v>
      </c>
      <c r="G154" s="3">
        <v>322</v>
      </c>
      <c r="H154" s="3">
        <v>456</v>
      </c>
      <c r="I154" s="3" t="s">
        <v>30</v>
      </c>
    </row>
    <row r="155" spans="1:9">
      <c r="A155" s="4">
        <v>41428</v>
      </c>
      <c r="B155" s="4" t="str">
        <f t="shared" si="4"/>
        <v>Monday</v>
      </c>
      <c r="C155" s="4" t="str">
        <f t="shared" si="5"/>
        <v>June</v>
      </c>
      <c r="D155" s="3">
        <v>45</v>
      </c>
      <c r="E155" s="3">
        <v>36</v>
      </c>
      <c r="F155" s="3">
        <v>417</v>
      </c>
      <c r="G155" s="3">
        <v>313</v>
      </c>
      <c r="H155" s="3">
        <v>282</v>
      </c>
      <c r="I155" s="3" t="s">
        <v>30</v>
      </c>
    </row>
    <row r="156" spans="1:9">
      <c r="A156" s="4">
        <v>41429</v>
      </c>
      <c r="B156" s="4" t="str">
        <f t="shared" si="4"/>
        <v>Tuesday</v>
      </c>
      <c r="C156" s="4" t="str">
        <f t="shared" si="5"/>
        <v>June</v>
      </c>
      <c r="D156" s="3">
        <v>58</v>
      </c>
      <c r="E156" s="3">
        <v>50</v>
      </c>
      <c r="F156" s="3">
        <v>385</v>
      </c>
      <c r="G156" s="3">
        <v>198</v>
      </c>
      <c r="H156" s="3">
        <v>263</v>
      </c>
      <c r="I156" s="3" t="s">
        <v>30</v>
      </c>
    </row>
    <row r="157" spans="1:9">
      <c r="A157" s="4">
        <v>41430</v>
      </c>
      <c r="B157" s="4" t="str">
        <f t="shared" si="4"/>
        <v>Wednesday</v>
      </c>
      <c r="C157" s="4" t="str">
        <f t="shared" si="5"/>
        <v>June</v>
      </c>
      <c r="D157" s="3">
        <v>95</v>
      </c>
      <c r="E157" s="3">
        <v>43</v>
      </c>
      <c r="F157" s="3">
        <v>373</v>
      </c>
      <c r="G157" s="3">
        <v>185</v>
      </c>
      <c r="H157" s="3">
        <v>438</v>
      </c>
      <c r="I157" s="3" t="s">
        <v>30</v>
      </c>
    </row>
    <row r="158" spans="1:9">
      <c r="A158" s="4">
        <v>41431</v>
      </c>
      <c r="B158" s="4" t="str">
        <f t="shared" si="4"/>
        <v>Thursday</v>
      </c>
      <c r="C158" s="4" t="str">
        <f t="shared" si="5"/>
        <v>June</v>
      </c>
      <c r="D158" s="3">
        <v>61</v>
      </c>
      <c r="E158" s="3">
        <v>30</v>
      </c>
      <c r="F158" s="3">
        <v>513</v>
      </c>
      <c r="G158" s="3">
        <v>235</v>
      </c>
      <c r="H158" s="3">
        <v>311</v>
      </c>
      <c r="I158" s="3" t="s">
        <v>30</v>
      </c>
    </row>
    <row r="159" spans="1:9">
      <c r="A159" s="4">
        <v>41432</v>
      </c>
      <c r="B159" s="4" t="str">
        <f t="shared" si="4"/>
        <v>Friday</v>
      </c>
      <c r="C159" s="4" t="str">
        <f t="shared" si="5"/>
        <v>June</v>
      </c>
      <c r="D159" s="3">
        <v>56</v>
      </c>
      <c r="E159" s="3">
        <v>66</v>
      </c>
      <c r="F159" s="3">
        <v>572</v>
      </c>
      <c r="G159" s="3">
        <v>423</v>
      </c>
      <c r="H159" s="3">
        <v>326</v>
      </c>
      <c r="I159" s="3" t="s">
        <v>30</v>
      </c>
    </row>
    <row r="160" spans="1:9">
      <c r="A160" s="4">
        <v>41433</v>
      </c>
      <c r="B160" s="4" t="str">
        <f t="shared" si="4"/>
        <v>Saturday</v>
      </c>
      <c r="C160" s="4" t="str">
        <f t="shared" si="5"/>
        <v>June</v>
      </c>
      <c r="D160" s="3">
        <v>77</v>
      </c>
      <c r="E160" s="3">
        <v>76</v>
      </c>
      <c r="F160" s="3">
        <v>601</v>
      </c>
      <c r="G160" s="3">
        <v>379</v>
      </c>
      <c r="H160" s="3">
        <v>617</v>
      </c>
      <c r="I160" s="3" t="s">
        <v>30</v>
      </c>
    </row>
    <row r="161" spans="1:9">
      <c r="A161" s="4">
        <v>41434</v>
      </c>
      <c r="B161" s="4" t="str">
        <f t="shared" si="4"/>
        <v>Sunday</v>
      </c>
      <c r="C161" s="4" t="str">
        <f t="shared" si="5"/>
        <v>June</v>
      </c>
      <c r="D161" s="3">
        <v>77</v>
      </c>
      <c r="E161" s="3">
        <v>66</v>
      </c>
      <c r="F161" s="3">
        <v>579</v>
      </c>
      <c r="G161" s="3">
        <v>327</v>
      </c>
      <c r="H161" s="3">
        <v>315</v>
      </c>
      <c r="I161" s="3" t="s">
        <v>30</v>
      </c>
    </row>
    <row r="162" spans="1:9">
      <c r="A162" s="4">
        <v>41435</v>
      </c>
      <c r="B162" s="4" t="str">
        <f t="shared" si="4"/>
        <v>Monday</v>
      </c>
      <c r="C162" s="4" t="str">
        <f t="shared" si="5"/>
        <v>June</v>
      </c>
      <c r="D162" s="3">
        <v>83</v>
      </c>
      <c r="E162" s="3">
        <v>43</v>
      </c>
      <c r="F162" s="3">
        <v>502</v>
      </c>
      <c r="G162" s="3">
        <v>112</v>
      </c>
      <c r="H162" s="3">
        <v>330</v>
      </c>
      <c r="I162" s="3" t="s">
        <v>30</v>
      </c>
    </row>
    <row r="163" spans="1:9">
      <c r="A163" s="4">
        <v>41436</v>
      </c>
      <c r="B163" s="4" t="str">
        <f t="shared" si="4"/>
        <v>Tuesday</v>
      </c>
      <c r="C163" s="4" t="str">
        <f t="shared" si="5"/>
        <v>June</v>
      </c>
      <c r="D163" s="3">
        <v>83</v>
      </c>
      <c r="E163" s="3">
        <v>56</v>
      </c>
      <c r="F163" s="3">
        <v>609</v>
      </c>
      <c r="G163" s="3">
        <v>323</v>
      </c>
      <c r="H163" s="3">
        <v>422</v>
      </c>
      <c r="I163" s="3" t="s">
        <v>29</v>
      </c>
    </row>
    <row r="164" spans="1:9">
      <c r="A164" s="4">
        <v>41437</v>
      </c>
      <c r="B164" s="4" t="str">
        <f t="shared" si="4"/>
        <v>Wednesday</v>
      </c>
      <c r="C164" s="4" t="str">
        <f t="shared" si="5"/>
        <v>June</v>
      </c>
      <c r="D164" s="3">
        <v>69</v>
      </c>
      <c r="E164" s="3">
        <v>32</v>
      </c>
      <c r="F164" s="3">
        <v>543</v>
      </c>
      <c r="G164" s="3">
        <v>258</v>
      </c>
      <c r="H164" s="3">
        <v>312</v>
      </c>
      <c r="I164" s="3" t="s">
        <v>30</v>
      </c>
    </row>
    <row r="165" spans="1:9">
      <c r="A165" s="4">
        <v>41438</v>
      </c>
      <c r="B165" s="4" t="str">
        <f t="shared" si="4"/>
        <v>Thursday</v>
      </c>
      <c r="C165" s="4" t="str">
        <f t="shared" si="5"/>
        <v>June</v>
      </c>
      <c r="D165" s="3">
        <v>61</v>
      </c>
      <c r="E165" s="3">
        <v>52</v>
      </c>
      <c r="F165" s="3">
        <v>322</v>
      </c>
      <c r="G165" s="3">
        <v>289</v>
      </c>
      <c r="H165" s="3">
        <v>294</v>
      </c>
      <c r="I165" s="3" t="s">
        <v>30</v>
      </c>
    </row>
    <row r="166" spans="1:9">
      <c r="A166" s="4">
        <v>41439</v>
      </c>
      <c r="B166" s="4" t="str">
        <f t="shared" si="4"/>
        <v>Friday</v>
      </c>
      <c r="C166" s="4" t="str">
        <f t="shared" si="5"/>
        <v>June</v>
      </c>
      <c r="D166" s="3">
        <v>76</v>
      </c>
      <c r="E166" s="3">
        <v>85</v>
      </c>
      <c r="F166" s="3">
        <v>534</v>
      </c>
      <c r="G166" s="3">
        <v>385</v>
      </c>
      <c r="H166" s="3">
        <v>353</v>
      </c>
      <c r="I166" s="3" t="s">
        <v>30</v>
      </c>
    </row>
    <row r="167" spans="1:9">
      <c r="A167" s="4">
        <v>41440</v>
      </c>
      <c r="B167" s="4" t="str">
        <f t="shared" si="4"/>
        <v>Saturday</v>
      </c>
      <c r="C167" s="4" t="str">
        <f t="shared" si="5"/>
        <v>June</v>
      </c>
      <c r="D167" s="3">
        <v>136</v>
      </c>
      <c r="E167" s="3">
        <v>66</v>
      </c>
      <c r="F167" s="3">
        <v>844</v>
      </c>
      <c r="G167" s="3">
        <v>293</v>
      </c>
      <c r="H167" s="3">
        <v>398</v>
      </c>
      <c r="I167" s="3" t="s">
        <v>30</v>
      </c>
    </row>
    <row r="168" spans="1:9">
      <c r="A168" s="4">
        <v>41441</v>
      </c>
      <c r="B168" s="4" t="str">
        <f t="shared" si="4"/>
        <v>Sunday</v>
      </c>
      <c r="C168" s="4" t="str">
        <f t="shared" si="5"/>
        <v>June</v>
      </c>
      <c r="D168" s="3">
        <v>75</v>
      </c>
      <c r="E168" s="3">
        <v>65</v>
      </c>
      <c r="F168" s="3">
        <v>604</v>
      </c>
      <c r="G168" s="3">
        <v>219</v>
      </c>
      <c r="H168" s="3">
        <v>398</v>
      </c>
      <c r="I168" s="3" t="s">
        <v>30</v>
      </c>
    </row>
    <row r="169" spans="1:9">
      <c r="A169" s="4">
        <v>41442</v>
      </c>
      <c r="B169" s="4" t="str">
        <f t="shared" si="4"/>
        <v>Monday</v>
      </c>
      <c r="C169" s="4" t="str">
        <f t="shared" si="5"/>
        <v>June</v>
      </c>
      <c r="D169" s="3">
        <v>89</v>
      </c>
      <c r="E169" s="3">
        <v>40</v>
      </c>
      <c r="F169" s="3">
        <v>452</v>
      </c>
      <c r="G169" s="3">
        <v>211</v>
      </c>
      <c r="H169" s="3">
        <v>321</v>
      </c>
      <c r="I169" s="3" t="s">
        <v>30</v>
      </c>
    </row>
    <row r="170" spans="1:9">
      <c r="A170" s="4">
        <v>41443</v>
      </c>
      <c r="B170" s="4" t="str">
        <f t="shared" si="4"/>
        <v>Tuesday</v>
      </c>
      <c r="C170" s="4" t="str">
        <f t="shared" si="5"/>
        <v>June</v>
      </c>
      <c r="D170" s="3">
        <v>43</v>
      </c>
      <c r="E170" s="3">
        <v>40</v>
      </c>
      <c r="F170" s="3">
        <v>458</v>
      </c>
      <c r="G170" s="3">
        <v>299</v>
      </c>
      <c r="H170" s="3">
        <v>344</v>
      </c>
      <c r="I170" s="3" t="s">
        <v>30</v>
      </c>
    </row>
    <row r="171" spans="1:9">
      <c r="A171" s="4">
        <v>41444</v>
      </c>
      <c r="B171" s="4" t="str">
        <f t="shared" si="4"/>
        <v>Wednesday</v>
      </c>
      <c r="C171" s="4" t="str">
        <f t="shared" si="5"/>
        <v>June</v>
      </c>
      <c r="D171" s="3">
        <v>81</v>
      </c>
      <c r="E171" s="3">
        <v>38</v>
      </c>
      <c r="F171" s="3">
        <v>489</v>
      </c>
      <c r="G171" s="3">
        <v>202</v>
      </c>
      <c r="H171" s="3">
        <v>225</v>
      </c>
      <c r="I171" s="3" t="s">
        <v>30</v>
      </c>
    </row>
    <row r="172" spans="1:9">
      <c r="A172" s="4">
        <v>41445</v>
      </c>
      <c r="B172" s="4" t="str">
        <f t="shared" si="4"/>
        <v>Thursday</v>
      </c>
      <c r="C172" s="4" t="str">
        <f t="shared" si="5"/>
        <v>June</v>
      </c>
      <c r="D172" s="3">
        <v>61</v>
      </c>
      <c r="E172" s="3">
        <v>42</v>
      </c>
      <c r="F172" s="3">
        <v>455</v>
      </c>
      <c r="G172" s="3">
        <v>237</v>
      </c>
      <c r="H172" s="3">
        <v>365</v>
      </c>
      <c r="I172" s="3" t="s">
        <v>30</v>
      </c>
    </row>
    <row r="173" spans="1:9">
      <c r="A173" s="4">
        <v>41446</v>
      </c>
      <c r="B173" s="4" t="str">
        <f t="shared" si="4"/>
        <v>Friday</v>
      </c>
      <c r="C173" s="4" t="str">
        <f t="shared" si="5"/>
        <v>June</v>
      </c>
      <c r="D173" s="3">
        <v>92</v>
      </c>
      <c r="E173" s="3">
        <v>68</v>
      </c>
      <c r="F173" s="3">
        <v>488</v>
      </c>
      <c r="G173" s="3">
        <v>269</v>
      </c>
      <c r="H173" s="3">
        <v>436</v>
      </c>
      <c r="I173" s="3" t="s">
        <v>29</v>
      </c>
    </row>
    <row r="174" spans="1:9">
      <c r="A174" s="4">
        <v>41447</v>
      </c>
      <c r="B174" s="4" t="str">
        <f t="shared" si="4"/>
        <v>Saturday</v>
      </c>
      <c r="C174" s="4" t="str">
        <f t="shared" si="5"/>
        <v>June</v>
      </c>
      <c r="D174" s="3">
        <v>117</v>
      </c>
      <c r="E174" s="3">
        <v>75</v>
      </c>
      <c r="F174" s="3">
        <v>477</v>
      </c>
      <c r="G174" s="3">
        <v>352</v>
      </c>
      <c r="H174" s="3">
        <v>424</v>
      </c>
      <c r="I174" s="3" t="s">
        <v>30</v>
      </c>
    </row>
    <row r="175" spans="1:9">
      <c r="A175" s="4">
        <v>41448</v>
      </c>
      <c r="B175" s="4" t="str">
        <f t="shared" si="4"/>
        <v>Sunday</v>
      </c>
      <c r="C175" s="4" t="str">
        <f t="shared" si="5"/>
        <v>June</v>
      </c>
      <c r="D175" s="3">
        <v>86</v>
      </c>
      <c r="E175" s="3">
        <v>79</v>
      </c>
      <c r="F175" s="3">
        <v>681</v>
      </c>
      <c r="G175" s="3">
        <v>292</v>
      </c>
      <c r="H175" s="3">
        <v>432</v>
      </c>
      <c r="I175" s="3" t="s">
        <v>30</v>
      </c>
    </row>
    <row r="176" spans="1:9">
      <c r="A176" s="4">
        <v>41449</v>
      </c>
      <c r="B176" s="4" t="str">
        <f t="shared" si="4"/>
        <v>Monday</v>
      </c>
      <c r="C176" s="4" t="str">
        <f t="shared" si="5"/>
        <v>June</v>
      </c>
      <c r="D176" s="3">
        <v>78</v>
      </c>
      <c r="E176" s="3">
        <v>61</v>
      </c>
      <c r="F176" s="3">
        <v>430</v>
      </c>
      <c r="G176" s="3">
        <v>212</v>
      </c>
      <c r="H176" s="3">
        <v>381</v>
      </c>
      <c r="I176" s="3" t="s">
        <v>30</v>
      </c>
    </row>
    <row r="177" spans="1:9">
      <c r="A177" s="4">
        <v>41450</v>
      </c>
      <c r="B177" s="4" t="str">
        <f t="shared" si="4"/>
        <v>Tuesday</v>
      </c>
      <c r="C177" s="4" t="str">
        <f t="shared" si="5"/>
        <v>June</v>
      </c>
      <c r="D177" s="3">
        <v>81</v>
      </c>
      <c r="E177" s="3">
        <v>61</v>
      </c>
      <c r="F177" s="3">
        <v>440</v>
      </c>
      <c r="G177" s="3">
        <v>251</v>
      </c>
      <c r="H177" s="3">
        <v>327</v>
      </c>
      <c r="I177" s="3" t="s">
        <v>30</v>
      </c>
    </row>
    <row r="178" spans="1:9">
      <c r="A178" s="4">
        <v>41451</v>
      </c>
      <c r="B178" s="4" t="str">
        <f t="shared" si="4"/>
        <v>Wednesday</v>
      </c>
      <c r="C178" s="4" t="str">
        <f t="shared" si="5"/>
        <v>June</v>
      </c>
      <c r="D178" s="3">
        <v>78</v>
      </c>
      <c r="E178" s="3">
        <v>51</v>
      </c>
      <c r="F178" s="3">
        <v>303</v>
      </c>
      <c r="G178" s="3">
        <v>265</v>
      </c>
      <c r="H178" s="3">
        <v>195</v>
      </c>
      <c r="I178" s="3" t="s">
        <v>30</v>
      </c>
    </row>
    <row r="179" spans="1:9">
      <c r="A179" s="4">
        <v>41452</v>
      </c>
      <c r="B179" s="4" t="str">
        <f t="shared" si="4"/>
        <v>Thursday</v>
      </c>
      <c r="C179" s="4" t="str">
        <f t="shared" si="5"/>
        <v>June</v>
      </c>
      <c r="D179" s="3">
        <v>79</v>
      </c>
      <c r="E179" s="3">
        <v>43</v>
      </c>
      <c r="F179" s="3">
        <v>429</v>
      </c>
      <c r="G179" s="3">
        <v>234</v>
      </c>
      <c r="H179" s="3">
        <v>469</v>
      </c>
      <c r="I179" s="3" t="s">
        <v>30</v>
      </c>
    </row>
    <row r="180" spans="1:9">
      <c r="A180" s="4">
        <v>41453</v>
      </c>
      <c r="B180" s="4" t="str">
        <f t="shared" si="4"/>
        <v>Friday</v>
      </c>
      <c r="C180" s="4" t="str">
        <f t="shared" si="5"/>
        <v>June</v>
      </c>
      <c r="D180" s="3">
        <v>98</v>
      </c>
      <c r="E180" s="3">
        <v>67</v>
      </c>
      <c r="F180" s="3">
        <v>632</v>
      </c>
      <c r="G180" s="3">
        <v>184</v>
      </c>
      <c r="H180" s="3">
        <v>495</v>
      </c>
      <c r="I180" s="3" t="s">
        <v>30</v>
      </c>
    </row>
    <row r="181" spans="1:9">
      <c r="A181" s="4">
        <v>41454</v>
      </c>
      <c r="B181" s="4" t="str">
        <f t="shared" si="4"/>
        <v>Saturday</v>
      </c>
      <c r="C181" s="4" t="str">
        <f t="shared" si="5"/>
        <v>June</v>
      </c>
      <c r="D181" s="3">
        <v>80</v>
      </c>
      <c r="E181" s="3">
        <v>62</v>
      </c>
      <c r="F181" s="3">
        <v>791</v>
      </c>
      <c r="G181" s="3">
        <v>204</v>
      </c>
      <c r="H181" s="3">
        <v>402</v>
      </c>
      <c r="I181" s="3" t="s">
        <v>30</v>
      </c>
    </row>
    <row r="182" spans="1:9">
      <c r="A182" s="4">
        <v>41455</v>
      </c>
      <c r="B182" s="4" t="str">
        <f t="shared" si="4"/>
        <v>Sunday</v>
      </c>
      <c r="C182" s="4" t="str">
        <f t="shared" si="5"/>
        <v>June</v>
      </c>
      <c r="D182" s="3">
        <v>113</v>
      </c>
      <c r="E182" s="3">
        <v>82</v>
      </c>
      <c r="F182" s="3">
        <v>590</v>
      </c>
      <c r="G182" s="3">
        <v>147</v>
      </c>
      <c r="H182" s="3">
        <v>489</v>
      </c>
      <c r="I182" s="3" t="s">
        <v>29</v>
      </c>
    </row>
    <row r="183" spans="1:9">
      <c r="A183" s="4">
        <v>41456</v>
      </c>
      <c r="B183" s="4" t="str">
        <f t="shared" si="4"/>
        <v>Monday</v>
      </c>
      <c r="C183" s="4" t="str">
        <f t="shared" si="5"/>
        <v>July</v>
      </c>
      <c r="D183" s="3">
        <v>76</v>
      </c>
      <c r="E183" s="3">
        <v>52</v>
      </c>
      <c r="F183" s="3">
        <v>504</v>
      </c>
      <c r="G183" s="3">
        <v>347</v>
      </c>
      <c r="H183" s="3">
        <v>366</v>
      </c>
      <c r="I183" s="3" t="s">
        <v>30</v>
      </c>
    </row>
    <row r="184" spans="1:9">
      <c r="A184" s="4">
        <v>41457</v>
      </c>
      <c r="B184" s="4" t="str">
        <f t="shared" si="4"/>
        <v>Tuesday</v>
      </c>
      <c r="C184" s="4" t="str">
        <f t="shared" si="5"/>
        <v>July</v>
      </c>
      <c r="D184" s="3">
        <v>80</v>
      </c>
      <c r="E184" s="3">
        <v>46</v>
      </c>
      <c r="F184" s="3">
        <v>546</v>
      </c>
      <c r="G184" s="3">
        <v>160</v>
      </c>
      <c r="H184" s="3">
        <v>291</v>
      </c>
      <c r="I184" s="3" t="s">
        <v>30</v>
      </c>
    </row>
    <row r="185" spans="1:9">
      <c r="A185" s="4">
        <v>41458</v>
      </c>
      <c r="B185" s="4" t="str">
        <f t="shared" si="4"/>
        <v>Wednesday</v>
      </c>
      <c r="C185" s="4" t="str">
        <f t="shared" si="5"/>
        <v>July</v>
      </c>
      <c r="D185" s="3">
        <v>55</v>
      </c>
      <c r="E185" s="3">
        <v>47</v>
      </c>
      <c r="F185" s="3">
        <v>369</v>
      </c>
      <c r="G185" s="3">
        <v>226</v>
      </c>
      <c r="H185" s="3">
        <v>359</v>
      </c>
      <c r="I185" s="3" t="s">
        <v>30</v>
      </c>
    </row>
    <row r="186" spans="1:9">
      <c r="A186" s="4">
        <v>41459</v>
      </c>
      <c r="B186" s="4" t="str">
        <f t="shared" si="4"/>
        <v>Thursday</v>
      </c>
      <c r="C186" s="4" t="str">
        <f t="shared" si="5"/>
        <v>July</v>
      </c>
      <c r="D186" s="3">
        <v>77</v>
      </c>
      <c r="E186" s="3">
        <v>51</v>
      </c>
      <c r="F186" s="3">
        <v>393</v>
      </c>
      <c r="G186" s="3">
        <v>247</v>
      </c>
      <c r="H186" s="3">
        <v>394</v>
      </c>
      <c r="I186" s="3" t="s">
        <v>30</v>
      </c>
    </row>
    <row r="187" spans="1:9">
      <c r="A187" s="4">
        <v>41460</v>
      </c>
      <c r="B187" s="4" t="str">
        <f t="shared" si="4"/>
        <v>Friday</v>
      </c>
      <c r="C187" s="4" t="str">
        <f t="shared" si="5"/>
        <v>July</v>
      </c>
      <c r="D187" s="3">
        <v>113</v>
      </c>
      <c r="E187" s="3">
        <v>81</v>
      </c>
      <c r="F187" s="3">
        <v>848</v>
      </c>
      <c r="G187" s="3">
        <v>437</v>
      </c>
      <c r="H187" s="3">
        <v>327</v>
      </c>
      <c r="I187" s="3" t="s">
        <v>29</v>
      </c>
    </row>
    <row r="188" spans="1:9">
      <c r="A188" s="4">
        <v>41461</v>
      </c>
      <c r="B188" s="4" t="str">
        <f t="shared" si="4"/>
        <v>Saturday</v>
      </c>
      <c r="C188" s="4" t="str">
        <f t="shared" si="5"/>
        <v>July</v>
      </c>
      <c r="D188" s="3">
        <v>90</v>
      </c>
      <c r="E188" s="3">
        <v>58</v>
      </c>
      <c r="F188" s="3">
        <v>550</v>
      </c>
      <c r="G188" s="3">
        <v>353</v>
      </c>
      <c r="H188" s="3">
        <v>357</v>
      </c>
      <c r="I188" s="3" t="s">
        <v>30</v>
      </c>
    </row>
    <row r="189" spans="1:9">
      <c r="A189" s="4">
        <v>41462</v>
      </c>
      <c r="B189" s="4" t="str">
        <f t="shared" si="4"/>
        <v>Sunday</v>
      </c>
      <c r="C189" s="4" t="str">
        <f t="shared" si="5"/>
        <v>July</v>
      </c>
      <c r="D189" s="3">
        <v>98</v>
      </c>
      <c r="E189" s="3">
        <v>53</v>
      </c>
      <c r="F189" s="3">
        <v>885</v>
      </c>
      <c r="G189" s="3">
        <v>244</v>
      </c>
      <c r="H189" s="3">
        <v>369</v>
      </c>
      <c r="I189" s="3" t="s">
        <v>30</v>
      </c>
    </row>
    <row r="190" spans="1:9">
      <c r="A190" s="4">
        <v>41463</v>
      </c>
      <c r="B190" s="4" t="str">
        <f t="shared" si="4"/>
        <v>Monday</v>
      </c>
      <c r="C190" s="4" t="str">
        <f t="shared" si="5"/>
        <v>July</v>
      </c>
      <c r="D190" s="3">
        <v>60</v>
      </c>
      <c r="E190" s="3">
        <v>53</v>
      </c>
      <c r="F190" s="3">
        <v>452</v>
      </c>
      <c r="G190" s="3">
        <v>279</v>
      </c>
      <c r="H190" s="3">
        <v>238</v>
      </c>
      <c r="I190" s="3" t="s">
        <v>30</v>
      </c>
    </row>
    <row r="191" spans="1:9">
      <c r="A191" s="4">
        <v>41464</v>
      </c>
      <c r="B191" s="4" t="str">
        <f t="shared" si="4"/>
        <v>Tuesday</v>
      </c>
      <c r="C191" s="4" t="str">
        <f t="shared" si="5"/>
        <v>July</v>
      </c>
      <c r="D191" s="3">
        <v>68</v>
      </c>
      <c r="E191" s="3">
        <v>37</v>
      </c>
      <c r="F191" s="3">
        <v>562</v>
      </c>
      <c r="G191" s="3">
        <v>281</v>
      </c>
      <c r="H191" s="3">
        <v>412</v>
      </c>
      <c r="I191" s="3" t="s">
        <v>30</v>
      </c>
    </row>
    <row r="192" spans="1:9">
      <c r="A192" s="4">
        <v>41465</v>
      </c>
      <c r="B192" s="4" t="str">
        <f t="shared" si="4"/>
        <v>Wednesday</v>
      </c>
      <c r="C192" s="4" t="str">
        <f t="shared" si="5"/>
        <v>July</v>
      </c>
      <c r="D192" s="3">
        <v>70</v>
      </c>
      <c r="E192" s="3">
        <v>55</v>
      </c>
      <c r="F192" s="3">
        <v>483</v>
      </c>
      <c r="G192" s="3">
        <v>227</v>
      </c>
      <c r="H192" s="3">
        <v>506</v>
      </c>
      <c r="I192" s="3" t="s">
        <v>30</v>
      </c>
    </row>
    <row r="193" spans="1:9">
      <c r="A193" s="4">
        <v>41466</v>
      </c>
      <c r="B193" s="4" t="str">
        <f t="shared" si="4"/>
        <v>Thursday</v>
      </c>
      <c r="C193" s="4" t="str">
        <f t="shared" si="5"/>
        <v>July</v>
      </c>
      <c r="D193" s="3">
        <v>76</v>
      </c>
      <c r="E193" s="3">
        <v>29</v>
      </c>
      <c r="F193" s="3">
        <v>393</v>
      </c>
      <c r="G193" s="3">
        <v>316</v>
      </c>
      <c r="H193" s="3">
        <v>445</v>
      </c>
      <c r="I193" s="3" t="s">
        <v>30</v>
      </c>
    </row>
    <row r="194" spans="1:9">
      <c r="A194" s="4">
        <v>41467</v>
      </c>
      <c r="B194" s="4" t="str">
        <f t="shared" si="4"/>
        <v>Friday</v>
      </c>
      <c r="C194" s="4" t="str">
        <f t="shared" si="5"/>
        <v>July</v>
      </c>
      <c r="D194" s="3">
        <v>99</v>
      </c>
      <c r="E194" s="3">
        <v>52</v>
      </c>
      <c r="F194" s="3">
        <v>572</v>
      </c>
      <c r="G194" s="3">
        <v>224</v>
      </c>
      <c r="H194" s="3">
        <v>327</v>
      </c>
      <c r="I194" s="3" t="s">
        <v>30</v>
      </c>
    </row>
    <row r="195" spans="1:9">
      <c r="A195" s="4">
        <v>41468</v>
      </c>
      <c r="B195" s="4" t="str">
        <f t="shared" ref="B195:B258" si="6">TEXT(A195,"dddd")</f>
        <v>Saturday</v>
      </c>
      <c r="C195" s="4" t="str">
        <f t="shared" ref="C195:C258" si="7">TEXT(A195,"mmmm")</f>
        <v>July</v>
      </c>
      <c r="D195" s="3">
        <v>93</v>
      </c>
      <c r="E195" s="3">
        <v>75</v>
      </c>
      <c r="F195" s="3">
        <v>580</v>
      </c>
      <c r="G195" s="3">
        <v>295</v>
      </c>
      <c r="H195" s="3">
        <v>563</v>
      </c>
      <c r="I195" s="3" t="s">
        <v>30</v>
      </c>
    </row>
    <row r="196" spans="1:9">
      <c r="A196" s="4">
        <v>41469</v>
      </c>
      <c r="B196" s="4" t="str">
        <f t="shared" si="6"/>
        <v>Sunday</v>
      </c>
      <c r="C196" s="4" t="str">
        <f t="shared" si="7"/>
        <v>July</v>
      </c>
      <c r="D196" s="3">
        <v>123</v>
      </c>
      <c r="E196" s="3">
        <v>71</v>
      </c>
      <c r="F196" s="3">
        <v>561</v>
      </c>
      <c r="G196" s="3">
        <v>389</v>
      </c>
      <c r="H196" s="3">
        <v>566</v>
      </c>
      <c r="I196" s="3" t="s">
        <v>29</v>
      </c>
    </row>
    <row r="197" spans="1:9">
      <c r="A197" s="4">
        <v>41470</v>
      </c>
      <c r="B197" s="4" t="str">
        <f t="shared" si="6"/>
        <v>Monday</v>
      </c>
      <c r="C197" s="4" t="str">
        <f t="shared" si="7"/>
        <v>July</v>
      </c>
      <c r="D197" s="3">
        <v>77</v>
      </c>
      <c r="E197" s="3">
        <v>55</v>
      </c>
      <c r="F197" s="3">
        <v>564</v>
      </c>
      <c r="G197" s="3">
        <v>172</v>
      </c>
      <c r="H197" s="3">
        <v>308</v>
      </c>
      <c r="I197" s="3" t="s">
        <v>30</v>
      </c>
    </row>
    <row r="198" spans="1:9">
      <c r="A198" s="4">
        <v>41471</v>
      </c>
      <c r="B198" s="4" t="str">
        <f t="shared" si="6"/>
        <v>Tuesday</v>
      </c>
      <c r="C198" s="4" t="str">
        <f t="shared" si="7"/>
        <v>July</v>
      </c>
      <c r="D198" s="3">
        <v>79</v>
      </c>
      <c r="E198" s="3">
        <v>41</v>
      </c>
      <c r="F198" s="3">
        <v>379</v>
      </c>
      <c r="G198" s="3">
        <v>199</v>
      </c>
      <c r="H198" s="3">
        <v>302</v>
      </c>
      <c r="I198" s="3" t="s">
        <v>30</v>
      </c>
    </row>
    <row r="199" spans="1:9">
      <c r="A199" s="4">
        <v>41472</v>
      </c>
      <c r="B199" s="4" t="str">
        <f t="shared" si="6"/>
        <v>Wednesday</v>
      </c>
      <c r="C199" s="4" t="str">
        <f t="shared" si="7"/>
        <v>July</v>
      </c>
      <c r="D199" s="3">
        <v>82</v>
      </c>
      <c r="E199" s="3">
        <v>40</v>
      </c>
      <c r="F199" s="3">
        <v>411</v>
      </c>
      <c r="G199" s="3">
        <v>239</v>
      </c>
      <c r="H199" s="3">
        <v>236</v>
      </c>
      <c r="I199" s="3" t="s">
        <v>30</v>
      </c>
    </row>
    <row r="200" spans="1:9">
      <c r="A200" s="4">
        <v>41473</v>
      </c>
      <c r="B200" s="4" t="str">
        <f t="shared" si="6"/>
        <v>Thursday</v>
      </c>
      <c r="C200" s="4" t="str">
        <f t="shared" si="7"/>
        <v>July</v>
      </c>
      <c r="D200" s="3">
        <v>85</v>
      </c>
      <c r="E200" s="3">
        <v>56</v>
      </c>
      <c r="F200" s="3">
        <v>448</v>
      </c>
      <c r="G200" s="3">
        <v>221</v>
      </c>
      <c r="H200" s="3">
        <v>412</v>
      </c>
      <c r="I200" s="3" t="s">
        <v>30</v>
      </c>
    </row>
    <row r="201" spans="1:9">
      <c r="A201" s="4">
        <v>41474</v>
      </c>
      <c r="B201" s="4" t="str">
        <f t="shared" si="6"/>
        <v>Friday</v>
      </c>
      <c r="C201" s="4" t="str">
        <f t="shared" si="7"/>
        <v>July</v>
      </c>
      <c r="D201" s="3">
        <v>90</v>
      </c>
      <c r="E201" s="3">
        <v>77</v>
      </c>
      <c r="F201" s="3">
        <v>611</v>
      </c>
      <c r="G201" s="3">
        <v>411</v>
      </c>
      <c r="H201" s="3">
        <v>442</v>
      </c>
      <c r="I201" s="3" t="s">
        <v>30</v>
      </c>
    </row>
    <row r="202" spans="1:9">
      <c r="A202" s="4">
        <v>41475</v>
      </c>
      <c r="B202" s="4" t="str">
        <f t="shared" si="6"/>
        <v>Saturday</v>
      </c>
      <c r="C202" s="4" t="str">
        <f t="shared" si="7"/>
        <v>July</v>
      </c>
      <c r="D202" s="3">
        <v>65</v>
      </c>
      <c r="E202" s="3">
        <v>56</v>
      </c>
      <c r="F202" s="3">
        <v>613</v>
      </c>
      <c r="G202" s="3">
        <v>303</v>
      </c>
      <c r="H202" s="3">
        <v>446</v>
      </c>
      <c r="I202" s="3" t="s">
        <v>30</v>
      </c>
    </row>
    <row r="203" spans="1:9">
      <c r="A203" s="4">
        <v>41476</v>
      </c>
      <c r="B203" s="4" t="str">
        <f t="shared" si="6"/>
        <v>Sunday</v>
      </c>
      <c r="C203" s="4" t="str">
        <f t="shared" si="7"/>
        <v>July</v>
      </c>
      <c r="D203" s="3">
        <v>114</v>
      </c>
      <c r="E203" s="3">
        <v>66</v>
      </c>
      <c r="F203" s="3">
        <v>816</v>
      </c>
      <c r="G203" s="3">
        <v>149</v>
      </c>
      <c r="H203" s="3">
        <v>409</v>
      </c>
      <c r="I203" s="3" t="s">
        <v>30</v>
      </c>
    </row>
    <row r="204" spans="1:9">
      <c r="A204" s="4">
        <v>41477</v>
      </c>
      <c r="B204" s="4" t="str">
        <f t="shared" si="6"/>
        <v>Monday</v>
      </c>
      <c r="C204" s="4" t="str">
        <f t="shared" si="7"/>
        <v>July</v>
      </c>
      <c r="D204" s="3">
        <v>96</v>
      </c>
      <c r="E204" s="3">
        <v>54</v>
      </c>
      <c r="F204" s="3">
        <v>311</v>
      </c>
      <c r="G204" s="3">
        <v>135</v>
      </c>
      <c r="H204" s="3">
        <v>365</v>
      </c>
      <c r="I204" s="3" t="s">
        <v>30</v>
      </c>
    </row>
    <row r="205" spans="1:9">
      <c r="A205" s="4">
        <v>41478</v>
      </c>
      <c r="B205" s="4" t="str">
        <f t="shared" si="6"/>
        <v>Tuesday</v>
      </c>
      <c r="C205" s="4" t="str">
        <f t="shared" si="7"/>
        <v>July</v>
      </c>
      <c r="D205" s="3">
        <v>80</v>
      </c>
      <c r="E205" s="3">
        <v>62</v>
      </c>
      <c r="F205" s="3">
        <v>268</v>
      </c>
      <c r="G205" s="3">
        <v>284</v>
      </c>
      <c r="H205" s="3">
        <v>434</v>
      </c>
      <c r="I205" s="3" t="s">
        <v>30</v>
      </c>
    </row>
    <row r="206" spans="1:9">
      <c r="A206" s="4">
        <v>41479</v>
      </c>
      <c r="B206" s="4" t="str">
        <f t="shared" si="6"/>
        <v>Wednesday</v>
      </c>
      <c r="C206" s="4" t="str">
        <f t="shared" si="7"/>
        <v>July</v>
      </c>
      <c r="D206" s="3">
        <v>67</v>
      </c>
      <c r="E206" s="3">
        <v>43</v>
      </c>
      <c r="F206" s="3">
        <v>629</v>
      </c>
      <c r="G206" s="3">
        <v>265</v>
      </c>
      <c r="H206" s="3">
        <v>399</v>
      </c>
      <c r="I206" s="3" t="s">
        <v>30</v>
      </c>
    </row>
    <row r="207" spans="1:9">
      <c r="A207" s="4">
        <v>41480</v>
      </c>
      <c r="B207" s="4" t="str">
        <f t="shared" si="6"/>
        <v>Thursday</v>
      </c>
      <c r="C207" s="4" t="str">
        <f t="shared" si="7"/>
        <v>July</v>
      </c>
      <c r="D207" s="3">
        <v>76</v>
      </c>
      <c r="E207" s="3">
        <v>52</v>
      </c>
      <c r="F207" s="3">
        <v>556</v>
      </c>
      <c r="G207" s="3">
        <v>265</v>
      </c>
      <c r="H207" s="3">
        <v>421</v>
      </c>
      <c r="I207" s="3" t="s">
        <v>30</v>
      </c>
    </row>
    <row r="208" spans="1:9">
      <c r="A208" s="4">
        <v>41481</v>
      </c>
      <c r="B208" s="4" t="str">
        <f t="shared" si="6"/>
        <v>Friday</v>
      </c>
      <c r="C208" s="4" t="str">
        <f t="shared" si="7"/>
        <v>July</v>
      </c>
      <c r="D208" s="3">
        <v>101</v>
      </c>
      <c r="E208" s="3">
        <v>52</v>
      </c>
      <c r="F208" s="3">
        <v>640</v>
      </c>
      <c r="G208" s="3">
        <v>224</v>
      </c>
      <c r="H208" s="3">
        <v>494</v>
      </c>
      <c r="I208" s="3" t="s">
        <v>30</v>
      </c>
    </row>
    <row r="209" spans="1:9">
      <c r="A209" s="4">
        <v>41482</v>
      </c>
      <c r="B209" s="4" t="str">
        <f t="shared" si="6"/>
        <v>Saturday</v>
      </c>
      <c r="C209" s="4" t="str">
        <f t="shared" si="7"/>
        <v>July</v>
      </c>
      <c r="D209" s="3">
        <v>136</v>
      </c>
      <c r="E209" s="3">
        <v>76</v>
      </c>
      <c r="F209" s="3">
        <v>621</v>
      </c>
      <c r="G209" s="3">
        <v>511</v>
      </c>
      <c r="H209" s="3">
        <v>751</v>
      </c>
      <c r="I209" s="3" t="s">
        <v>29</v>
      </c>
    </row>
    <row r="210" spans="1:9">
      <c r="A210" s="4">
        <v>41483</v>
      </c>
      <c r="B210" s="4" t="str">
        <f t="shared" si="6"/>
        <v>Sunday</v>
      </c>
      <c r="C210" s="4" t="str">
        <f t="shared" si="7"/>
        <v>July</v>
      </c>
      <c r="D210" s="3">
        <v>93</v>
      </c>
      <c r="E210" s="3">
        <v>48</v>
      </c>
      <c r="F210" s="3">
        <v>523</v>
      </c>
      <c r="G210" s="3">
        <v>339</v>
      </c>
      <c r="H210" s="3">
        <v>381</v>
      </c>
      <c r="I210" s="3" t="s">
        <v>30</v>
      </c>
    </row>
    <row r="211" spans="1:9">
      <c r="A211" s="4">
        <v>41484</v>
      </c>
      <c r="B211" s="4" t="str">
        <f t="shared" si="6"/>
        <v>Monday</v>
      </c>
      <c r="C211" s="4" t="str">
        <f t="shared" si="7"/>
        <v>July</v>
      </c>
      <c r="D211" s="3">
        <v>83</v>
      </c>
      <c r="E211" s="3">
        <v>61</v>
      </c>
      <c r="F211" s="3">
        <v>469</v>
      </c>
      <c r="G211" s="3">
        <v>345</v>
      </c>
      <c r="H211" s="3">
        <v>402</v>
      </c>
      <c r="I211" s="3" t="s">
        <v>30</v>
      </c>
    </row>
    <row r="212" spans="1:9">
      <c r="A212" s="4">
        <v>41485</v>
      </c>
      <c r="B212" s="4" t="str">
        <f t="shared" si="6"/>
        <v>Tuesday</v>
      </c>
      <c r="C212" s="4" t="str">
        <f t="shared" si="7"/>
        <v>July</v>
      </c>
      <c r="D212" s="3">
        <v>77</v>
      </c>
      <c r="E212" s="3">
        <v>46</v>
      </c>
      <c r="F212" s="3">
        <v>453</v>
      </c>
      <c r="G212" s="3">
        <v>250</v>
      </c>
      <c r="H212" s="3">
        <v>420</v>
      </c>
      <c r="I212" s="3" t="s">
        <v>30</v>
      </c>
    </row>
    <row r="213" spans="1:9">
      <c r="A213" s="4">
        <v>41486</v>
      </c>
      <c r="B213" s="4" t="str">
        <f t="shared" si="6"/>
        <v>Wednesday</v>
      </c>
      <c r="C213" s="4" t="str">
        <f t="shared" si="7"/>
        <v>July</v>
      </c>
      <c r="D213" s="3">
        <v>70</v>
      </c>
      <c r="E213" s="3">
        <v>41</v>
      </c>
      <c r="F213" s="3">
        <v>506</v>
      </c>
      <c r="G213" s="3">
        <v>198</v>
      </c>
      <c r="H213" s="3">
        <v>227</v>
      </c>
      <c r="I213" s="3" t="s">
        <v>30</v>
      </c>
    </row>
    <row r="214" spans="1:9">
      <c r="A214" s="4">
        <v>41487</v>
      </c>
      <c r="B214" s="4" t="str">
        <f t="shared" si="6"/>
        <v>Thursday</v>
      </c>
      <c r="C214" s="4" t="str">
        <f t="shared" si="7"/>
        <v>August</v>
      </c>
      <c r="D214" s="3">
        <v>74</v>
      </c>
      <c r="E214" s="3">
        <v>44</v>
      </c>
      <c r="F214" s="3">
        <v>520</v>
      </c>
      <c r="G214" s="3">
        <v>268</v>
      </c>
      <c r="H214" s="3">
        <v>358</v>
      </c>
      <c r="I214" s="3" t="s">
        <v>30</v>
      </c>
    </row>
    <row r="215" spans="1:9">
      <c r="A215" s="4">
        <v>41488</v>
      </c>
      <c r="B215" s="4" t="str">
        <f t="shared" si="6"/>
        <v>Friday</v>
      </c>
      <c r="C215" s="4" t="str">
        <f t="shared" si="7"/>
        <v>August</v>
      </c>
      <c r="D215" s="3">
        <v>96</v>
      </c>
      <c r="E215" s="3">
        <v>40</v>
      </c>
      <c r="F215" s="3">
        <v>507</v>
      </c>
      <c r="G215" s="3">
        <v>307</v>
      </c>
      <c r="H215" s="3">
        <v>289</v>
      </c>
      <c r="I215" s="3" t="s">
        <v>30</v>
      </c>
    </row>
    <row r="216" spans="1:9">
      <c r="A216" s="4">
        <v>41489</v>
      </c>
      <c r="B216" s="4" t="str">
        <f t="shared" si="6"/>
        <v>Saturday</v>
      </c>
      <c r="C216" s="4" t="str">
        <f t="shared" si="7"/>
        <v>August</v>
      </c>
      <c r="D216" s="3">
        <v>78</v>
      </c>
      <c r="E216" s="3">
        <v>47</v>
      </c>
      <c r="F216" s="3">
        <v>785</v>
      </c>
      <c r="G216" s="3">
        <v>277</v>
      </c>
      <c r="H216" s="3">
        <v>548</v>
      </c>
      <c r="I216" s="3" t="s">
        <v>30</v>
      </c>
    </row>
    <row r="217" spans="1:9">
      <c r="A217" s="4">
        <v>41490</v>
      </c>
      <c r="B217" s="4" t="str">
        <f t="shared" si="6"/>
        <v>Sunday</v>
      </c>
      <c r="C217" s="4" t="str">
        <f t="shared" si="7"/>
        <v>August</v>
      </c>
      <c r="D217" s="3">
        <v>32</v>
      </c>
      <c r="E217" s="3">
        <v>58</v>
      </c>
      <c r="F217" s="3">
        <v>478</v>
      </c>
      <c r="G217" s="3">
        <v>307</v>
      </c>
      <c r="H217" s="3">
        <v>366</v>
      </c>
      <c r="I217" s="3" t="s">
        <v>30</v>
      </c>
    </row>
    <row r="218" spans="1:9">
      <c r="A218" s="4">
        <v>41491</v>
      </c>
      <c r="B218" s="4" t="str">
        <f t="shared" si="6"/>
        <v>Monday</v>
      </c>
      <c r="C218" s="4" t="str">
        <f t="shared" si="7"/>
        <v>August</v>
      </c>
      <c r="D218" s="3">
        <v>47</v>
      </c>
      <c r="E218" s="3">
        <v>41</v>
      </c>
      <c r="F218" s="3">
        <v>391</v>
      </c>
      <c r="G218" s="3">
        <v>239</v>
      </c>
      <c r="H218" s="3">
        <v>432</v>
      </c>
      <c r="I218" s="3" t="s">
        <v>30</v>
      </c>
    </row>
    <row r="219" spans="1:9">
      <c r="A219" s="4">
        <v>41492</v>
      </c>
      <c r="B219" s="4" t="str">
        <f t="shared" si="6"/>
        <v>Tuesday</v>
      </c>
      <c r="C219" s="4" t="str">
        <f t="shared" si="7"/>
        <v>August</v>
      </c>
      <c r="D219" s="3">
        <v>58</v>
      </c>
      <c r="E219" s="3">
        <v>50</v>
      </c>
      <c r="F219" s="3">
        <v>307</v>
      </c>
      <c r="G219" s="3">
        <v>277</v>
      </c>
      <c r="H219" s="3">
        <v>284</v>
      </c>
      <c r="I219" s="3" t="s">
        <v>30</v>
      </c>
    </row>
    <row r="220" spans="1:9">
      <c r="A220" s="4">
        <v>41493</v>
      </c>
      <c r="B220" s="4" t="str">
        <f t="shared" si="6"/>
        <v>Wednesday</v>
      </c>
      <c r="C220" s="4" t="str">
        <f t="shared" si="7"/>
        <v>August</v>
      </c>
      <c r="D220" s="3">
        <v>67</v>
      </c>
      <c r="E220" s="3">
        <v>56</v>
      </c>
      <c r="F220" s="3">
        <v>437</v>
      </c>
      <c r="G220" s="3">
        <v>198</v>
      </c>
      <c r="H220" s="3">
        <v>214</v>
      </c>
      <c r="I220" s="3" t="s">
        <v>30</v>
      </c>
    </row>
    <row r="221" spans="1:9">
      <c r="A221" s="4">
        <v>41494</v>
      </c>
      <c r="B221" s="4" t="str">
        <f t="shared" si="6"/>
        <v>Thursday</v>
      </c>
      <c r="C221" s="4" t="str">
        <f t="shared" si="7"/>
        <v>August</v>
      </c>
      <c r="D221" s="3">
        <v>77</v>
      </c>
      <c r="E221" s="3">
        <v>62</v>
      </c>
      <c r="F221" s="3">
        <v>462</v>
      </c>
      <c r="G221" s="3">
        <v>389</v>
      </c>
      <c r="H221" s="3">
        <v>418</v>
      </c>
      <c r="I221" s="3" t="s">
        <v>29</v>
      </c>
    </row>
    <row r="222" spans="1:9">
      <c r="A222" s="4">
        <v>41495</v>
      </c>
      <c r="B222" s="4" t="str">
        <f t="shared" si="6"/>
        <v>Friday</v>
      </c>
      <c r="C222" s="4" t="str">
        <f t="shared" si="7"/>
        <v>August</v>
      </c>
      <c r="D222" s="3">
        <v>90</v>
      </c>
      <c r="E222" s="3">
        <v>54</v>
      </c>
      <c r="F222" s="3">
        <v>586</v>
      </c>
      <c r="G222" s="3">
        <v>186</v>
      </c>
      <c r="H222" s="3">
        <v>270</v>
      </c>
      <c r="I222" s="3" t="s">
        <v>30</v>
      </c>
    </row>
    <row r="223" spans="1:9">
      <c r="A223" s="4">
        <v>41496</v>
      </c>
      <c r="B223" s="4" t="str">
        <f t="shared" si="6"/>
        <v>Saturday</v>
      </c>
      <c r="C223" s="4" t="str">
        <f t="shared" si="7"/>
        <v>August</v>
      </c>
      <c r="D223" s="3">
        <v>123</v>
      </c>
      <c r="E223" s="3">
        <v>81</v>
      </c>
      <c r="F223" s="3">
        <v>576</v>
      </c>
      <c r="G223" s="3">
        <v>291</v>
      </c>
      <c r="H223" s="3">
        <v>653</v>
      </c>
      <c r="I223" s="3" t="s">
        <v>30</v>
      </c>
    </row>
    <row r="224" spans="1:9">
      <c r="A224" s="4">
        <v>41497</v>
      </c>
      <c r="B224" s="4" t="str">
        <f t="shared" si="6"/>
        <v>Sunday</v>
      </c>
      <c r="C224" s="4" t="str">
        <f t="shared" si="7"/>
        <v>August</v>
      </c>
      <c r="D224" s="3">
        <v>81</v>
      </c>
      <c r="E224" s="3">
        <v>58</v>
      </c>
      <c r="F224" s="3">
        <v>752</v>
      </c>
      <c r="G224" s="3">
        <v>317</v>
      </c>
      <c r="H224" s="3">
        <v>371</v>
      </c>
      <c r="I224" s="3" t="s">
        <v>30</v>
      </c>
    </row>
    <row r="225" spans="1:9">
      <c r="A225" s="4">
        <v>41498</v>
      </c>
      <c r="B225" s="4" t="str">
        <f t="shared" si="6"/>
        <v>Monday</v>
      </c>
      <c r="C225" s="4" t="str">
        <f t="shared" si="7"/>
        <v>August</v>
      </c>
      <c r="D225" s="3">
        <v>73</v>
      </c>
      <c r="E225" s="3">
        <v>29</v>
      </c>
      <c r="F225" s="3">
        <v>309</v>
      </c>
      <c r="G225" s="3">
        <v>257</v>
      </c>
      <c r="H225" s="3">
        <v>278</v>
      </c>
      <c r="I225" s="3" t="s">
        <v>30</v>
      </c>
    </row>
    <row r="226" spans="1:9">
      <c r="A226" s="4">
        <v>41499</v>
      </c>
      <c r="B226" s="4" t="str">
        <f t="shared" si="6"/>
        <v>Tuesday</v>
      </c>
      <c r="C226" s="4" t="str">
        <f t="shared" si="7"/>
        <v>August</v>
      </c>
      <c r="D226" s="3">
        <v>85</v>
      </c>
      <c r="E226" s="3">
        <v>44</v>
      </c>
      <c r="F226" s="3">
        <v>503</v>
      </c>
      <c r="G226" s="3">
        <v>192</v>
      </c>
      <c r="H226" s="3">
        <v>302</v>
      </c>
      <c r="I226" s="3" t="s">
        <v>30</v>
      </c>
    </row>
    <row r="227" spans="1:9">
      <c r="A227" s="4">
        <v>41500</v>
      </c>
      <c r="B227" s="4" t="str">
        <f t="shared" si="6"/>
        <v>Wednesday</v>
      </c>
      <c r="C227" s="4" t="str">
        <f t="shared" si="7"/>
        <v>August</v>
      </c>
      <c r="D227" s="3">
        <v>63</v>
      </c>
      <c r="E227" s="3">
        <v>48</v>
      </c>
      <c r="F227" s="3">
        <v>361</v>
      </c>
      <c r="G227" s="3">
        <v>263</v>
      </c>
      <c r="H227" s="3">
        <v>273</v>
      </c>
      <c r="I227" s="3" t="s">
        <v>30</v>
      </c>
    </row>
    <row r="228" spans="1:9">
      <c r="A228" s="4">
        <v>41501</v>
      </c>
      <c r="B228" s="4" t="str">
        <f t="shared" si="6"/>
        <v>Thursday</v>
      </c>
      <c r="C228" s="4" t="str">
        <f t="shared" si="7"/>
        <v>August</v>
      </c>
      <c r="D228" s="3">
        <v>66</v>
      </c>
      <c r="E228" s="3">
        <v>57</v>
      </c>
      <c r="F228" s="3">
        <v>608</v>
      </c>
      <c r="G228" s="3">
        <v>260</v>
      </c>
      <c r="H228" s="3">
        <v>433</v>
      </c>
      <c r="I228" s="3" t="s">
        <v>29</v>
      </c>
    </row>
    <row r="229" spans="1:9">
      <c r="A229" s="4">
        <v>41502</v>
      </c>
      <c r="B229" s="4" t="str">
        <f t="shared" si="6"/>
        <v>Friday</v>
      </c>
      <c r="C229" s="4" t="str">
        <f t="shared" si="7"/>
        <v>August</v>
      </c>
      <c r="D229" s="3">
        <v>86</v>
      </c>
      <c r="E229" s="3">
        <v>94</v>
      </c>
      <c r="F229" s="3">
        <v>274</v>
      </c>
      <c r="G229" s="3">
        <v>351</v>
      </c>
      <c r="H229" s="3">
        <v>447</v>
      </c>
      <c r="I229" s="3" t="s">
        <v>30</v>
      </c>
    </row>
    <row r="230" spans="1:9">
      <c r="A230" s="4">
        <v>41503</v>
      </c>
      <c r="B230" s="4" t="str">
        <f t="shared" si="6"/>
        <v>Saturday</v>
      </c>
      <c r="C230" s="4" t="str">
        <f t="shared" si="7"/>
        <v>August</v>
      </c>
      <c r="D230" s="3">
        <v>87</v>
      </c>
      <c r="E230" s="3">
        <v>65</v>
      </c>
      <c r="F230" s="3">
        <v>650</v>
      </c>
      <c r="G230" s="3">
        <v>439</v>
      </c>
      <c r="H230" s="3">
        <v>349</v>
      </c>
      <c r="I230" s="3" t="s">
        <v>30</v>
      </c>
    </row>
    <row r="231" spans="1:9">
      <c r="A231" s="4">
        <v>41504</v>
      </c>
      <c r="B231" s="4" t="str">
        <f t="shared" si="6"/>
        <v>Sunday</v>
      </c>
      <c r="C231" s="4" t="str">
        <f t="shared" si="7"/>
        <v>August</v>
      </c>
      <c r="D231" s="3">
        <v>78</v>
      </c>
      <c r="E231" s="3">
        <v>79</v>
      </c>
      <c r="F231" s="3">
        <v>639</v>
      </c>
      <c r="G231" s="3">
        <v>294</v>
      </c>
      <c r="H231" s="3">
        <v>570</v>
      </c>
      <c r="I231" s="3" t="s">
        <v>30</v>
      </c>
    </row>
    <row r="232" spans="1:9">
      <c r="A232" s="4">
        <v>41505</v>
      </c>
      <c r="B232" s="4" t="str">
        <f t="shared" si="6"/>
        <v>Monday</v>
      </c>
      <c r="C232" s="4" t="str">
        <f t="shared" si="7"/>
        <v>August</v>
      </c>
      <c r="D232" s="3">
        <v>67</v>
      </c>
      <c r="E232" s="3">
        <v>43</v>
      </c>
      <c r="F232" s="3">
        <v>370</v>
      </c>
      <c r="G232" s="3">
        <v>258</v>
      </c>
      <c r="H232" s="3">
        <v>272</v>
      </c>
      <c r="I232" s="3" t="s">
        <v>30</v>
      </c>
    </row>
    <row r="233" spans="1:9">
      <c r="A233" s="4">
        <v>41506</v>
      </c>
      <c r="B233" s="4" t="str">
        <f t="shared" si="6"/>
        <v>Tuesday</v>
      </c>
      <c r="C233" s="4" t="str">
        <f t="shared" si="7"/>
        <v>August</v>
      </c>
      <c r="D233" s="3">
        <v>60</v>
      </c>
      <c r="E233" s="3">
        <v>51</v>
      </c>
      <c r="F233" s="3">
        <v>386</v>
      </c>
      <c r="G233" s="3">
        <v>179</v>
      </c>
      <c r="H233" s="3">
        <v>409</v>
      </c>
      <c r="I233" s="3" t="s">
        <v>30</v>
      </c>
    </row>
    <row r="234" spans="1:9">
      <c r="A234" s="4">
        <v>41507</v>
      </c>
      <c r="B234" s="4" t="str">
        <f t="shared" si="6"/>
        <v>Wednesday</v>
      </c>
      <c r="C234" s="4" t="str">
        <f t="shared" si="7"/>
        <v>August</v>
      </c>
      <c r="D234" s="3">
        <v>95</v>
      </c>
      <c r="E234" s="3">
        <v>72</v>
      </c>
      <c r="F234" s="3">
        <v>491</v>
      </c>
      <c r="G234" s="3">
        <v>326</v>
      </c>
      <c r="H234" s="3">
        <v>356</v>
      </c>
      <c r="I234" s="3" t="s">
        <v>29</v>
      </c>
    </row>
    <row r="235" spans="1:9">
      <c r="A235" s="4">
        <v>41508</v>
      </c>
      <c r="B235" s="4" t="str">
        <f t="shared" si="6"/>
        <v>Thursday</v>
      </c>
      <c r="C235" s="4" t="str">
        <f t="shared" si="7"/>
        <v>August</v>
      </c>
      <c r="D235" s="3">
        <v>88</v>
      </c>
      <c r="E235" s="3">
        <v>41</v>
      </c>
      <c r="F235" s="3">
        <v>551</v>
      </c>
      <c r="G235" s="3">
        <v>223</v>
      </c>
      <c r="H235" s="3">
        <v>431</v>
      </c>
      <c r="I235" s="3" t="s">
        <v>30</v>
      </c>
    </row>
    <row r="236" spans="1:9">
      <c r="A236" s="4">
        <v>41509</v>
      </c>
      <c r="B236" s="4" t="str">
        <f t="shared" si="6"/>
        <v>Friday</v>
      </c>
      <c r="C236" s="4" t="str">
        <f t="shared" si="7"/>
        <v>August</v>
      </c>
      <c r="D236" s="3">
        <v>68</v>
      </c>
      <c r="E236" s="3">
        <v>61</v>
      </c>
      <c r="F236" s="3">
        <v>548</v>
      </c>
      <c r="G236" s="3">
        <v>191</v>
      </c>
      <c r="H236" s="3">
        <v>424</v>
      </c>
      <c r="I236" s="3" t="s">
        <v>30</v>
      </c>
    </row>
    <row r="237" spans="1:9">
      <c r="A237" s="4">
        <v>41510</v>
      </c>
      <c r="B237" s="4" t="str">
        <f t="shared" si="6"/>
        <v>Saturday</v>
      </c>
      <c r="C237" s="4" t="str">
        <f t="shared" si="7"/>
        <v>August</v>
      </c>
      <c r="D237" s="3">
        <v>92</v>
      </c>
      <c r="E237" s="3">
        <v>54</v>
      </c>
      <c r="F237" s="3">
        <v>505</v>
      </c>
      <c r="G237" s="3">
        <v>349</v>
      </c>
      <c r="H237" s="3">
        <v>359</v>
      </c>
      <c r="I237" s="3" t="s">
        <v>30</v>
      </c>
    </row>
    <row r="238" spans="1:9">
      <c r="A238" s="4">
        <v>41511</v>
      </c>
      <c r="B238" s="4" t="str">
        <f t="shared" si="6"/>
        <v>Sunday</v>
      </c>
      <c r="C238" s="4" t="str">
        <f t="shared" si="7"/>
        <v>August</v>
      </c>
      <c r="D238" s="3">
        <v>72</v>
      </c>
      <c r="E238" s="3">
        <v>46</v>
      </c>
      <c r="F238" s="3">
        <v>522</v>
      </c>
      <c r="G238" s="3">
        <v>426</v>
      </c>
      <c r="H238" s="3">
        <v>259</v>
      </c>
      <c r="I238" s="3" t="s">
        <v>30</v>
      </c>
    </row>
    <row r="239" spans="1:9">
      <c r="A239" s="4">
        <v>41512</v>
      </c>
      <c r="B239" s="4" t="str">
        <f t="shared" si="6"/>
        <v>Monday</v>
      </c>
      <c r="C239" s="4" t="str">
        <f t="shared" si="7"/>
        <v>August</v>
      </c>
      <c r="D239" s="3">
        <v>75</v>
      </c>
      <c r="E239" s="3">
        <v>45</v>
      </c>
      <c r="F239" s="3">
        <v>366</v>
      </c>
      <c r="G239" s="3">
        <v>301</v>
      </c>
      <c r="H239" s="3">
        <v>359</v>
      </c>
      <c r="I239" s="3" t="s">
        <v>30</v>
      </c>
    </row>
    <row r="240" spans="1:9">
      <c r="A240" s="4">
        <v>41513</v>
      </c>
      <c r="B240" s="4" t="str">
        <f t="shared" si="6"/>
        <v>Tuesday</v>
      </c>
      <c r="C240" s="4" t="str">
        <f t="shared" si="7"/>
        <v>August</v>
      </c>
      <c r="D240" s="3">
        <v>73</v>
      </c>
      <c r="E240" s="3">
        <v>48</v>
      </c>
      <c r="F240" s="3">
        <v>617</v>
      </c>
      <c r="G240" s="3">
        <v>271</v>
      </c>
      <c r="H240" s="3">
        <v>180</v>
      </c>
      <c r="I240" s="3" t="s">
        <v>29</v>
      </c>
    </row>
    <row r="241" spans="1:9">
      <c r="A241" s="4">
        <v>41514</v>
      </c>
      <c r="B241" s="4" t="str">
        <f t="shared" si="6"/>
        <v>Wednesday</v>
      </c>
      <c r="C241" s="4" t="str">
        <f t="shared" si="7"/>
        <v>August</v>
      </c>
      <c r="D241" s="3">
        <v>62</v>
      </c>
      <c r="E241" s="3">
        <v>54</v>
      </c>
      <c r="F241" s="3">
        <v>507</v>
      </c>
      <c r="G241" s="3">
        <v>261</v>
      </c>
      <c r="H241" s="3">
        <v>349</v>
      </c>
      <c r="I241" s="3" t="s">
        <v>29</v>
      </c>
    </row>
    <row r="242" spans="1:9">
      <c r="A242" s="4">
        <v>41515</v>
      </c>
      <c r="B242" s="4" t="str">
        <f t="shared" si="6"/>
        <v>Thursday</v>
      </c>
      <c r="C242" s="4" t="str">
        <f t="shared" si="7"/>
        <v>August</v>
      </c>
      <c r="D242" s="3">
        <v>52</v>
      </c>
      <c r="E242" s="3">
        <v>35</v>
      </c>
      <c r="F242" s="3">
        <v>420</v>
      </c>
      <c r="G242" s="3">
        <v>183</v>
      </c>
      <c r="H242" s="3">
        <v>345</v>
      </c>
      <c r="I242" s="3" t="s">
        <v>30</v>
      </c>
    </row>
    <row r="243" spans="1:9">
      <c r="A243" s="4">
        <v>41516</v>
      </c>
      <c r="B243" s="4" t="str">
        <f t="shared" si="6"/>
        <v>Friday</v>
      </c>
      <c r="C243" s="4" t="str">
        <f t="shared" si="7"/>
        <v>August</v>
      </c>
      <c r="D243" s="3">
        <v>50</v>
      </c>
      <c r="E243" s="3">
        <v>61</v>
      </c>
      <c r="F243" s="3">
        <v>427</v>
      </c>
      <c r="G243" s="3">
        <v>282</v>
      </c>
      <c r="H243" s="3">
        <v>386</v>
      </c>
      <c r="I243" s="3" t="s">
        <v>30</v>
      </c>
    </row>
    <row r="244" spans="1:9">
      <c r="A244" s="4">
        <v>41517</v>
      </c>
      <c r="B244" s="4" t="str">
        <f t="shared" si="6"/>
        <v>Saturday</v>
      </c>
      <c r="C244" s="4" t="str">
        <f t="shared" si="7"/>
        <v>August</v>
      </c>
      <c r="D244" s="3">
        <v>118</v>
      </c>
      <c r="E244" s="3">
        <v>55</v>
      </c>
      <c r="F244" s="3">
        <v>547</v>
      </c>
      <c r="G244" s="3">
        <v>173</v>
      </c>
      <c r="H244" s="3">
        <v>519</v>
      </c>
      <c r="I244" s="3" t="s">
        <v>30</v>
      </c>
    </row>
    <row r="245" spans="1:9">
      <c r="A245" s="4">
        <v>41518</v>
      </c>
      <c r="B245" s="4" t="str">
        <f t="shared" si="6"/>
        <v>Sunday</v>
      </c>
      <c r="C245" s="4" t="str">
        <f t="shared" si="7"/>
        <v>September</v>
      </c>
      <c r="D245" s="3">
        <v>108</v>
      </c>
      <c r="E245" s="3">
        <v>46</v>
      </c>
      <c r="F245" s="3">
        <v>549</v>
      </c>
      <c r="G245" s="3">
        <v>316</v>
      </c>
      <c r="H245" s="3">
        <v>576</v>
      </c>
      <c r="I245" s="3" t="s">
        <v>30</v>
      </c>
    </row>
    <row r="246" spans="1:9">
      <c r="A246" s="4">
        <v>41519</v>
      </c>
      <c r="B246" s="4" t="str">
        <f t="shared" si="6"/>
        <v>Monday</v>
      </c>
      <c r="C246" s="4" t="str">
        <f t="shared" si="7"/>
        <v>September</v>
      </c>
      <c r="D246" s="3">
        <v>66</v>
      </c>
      <c r="E246" s="3">
        <v>32</v>
      </c>
      <c r="F246" s="3">
        <v>435</v>
      </c>
      <c r="G246" s="3">
        <v>162</v>
      </c>
      <c r="H246" s="3">
        <v>339</v>
      </c>
      <c r="I246" s="3" t="s">
        <v>30</v>
      </c>
    </row>
    <row r="247" spans="1:9">
      <c r="A247" s="4">
        <v>41520</v>
      </c>
      <c r="B247" s="4" t="str">
        <f t="shared" si="6"/>
        <v>Tuesday</v>
      </c>
      <c r="C247" s="4" t="str">
        <f t="shared" si="7"/>
        <v>September</v>
      </c>
      <c r="D247" s="3">
        <v>56</v>
      </c>
      <c r="E247" s="3">
        <v>47</v>
      </c>
      <c r="F247" s="3">
        <v>693</v>
      </c>
      <c r="G247" s="3">
        <v>214</v>
      </c>
      <c r="H247" s="3">
        <v>208</v>
      </c>
      <c r="I247" s="3" t="s">
        <v>29</v>
      </c>
    </row>
    <row r="248" spans="1:9">
      <c r="A248" s="4">
        <v>41521</v>
      </c>
      <c r="B248" s="4" t="str">
        <f t="shared" si="6"/>
        <v>Wednesday</v>
      </c>
      <c r="C248" s="4" t="str">
        <f t="shared" si="7"/>
        <v>September</v>
      </c>
      <c r="D248" s="3">
        <v>65</v>
      </c>
      <c r="E248" s="3">
        <v>46</v>
      </c>
      <c r="F248" s="3">
        <v>371</v>
      </c>
      <c r="G248" s="3">
        <v>219</v>
      </c>
      <c r="H248" s="3">
        <v>428</v>
      </c>
      <c r="I248" s="3" t="s">
        <v>30</v>
      </c>
    </row>
    <row r="249" spans="1:9">
      <c r="A249" s="4">
        <v>41522</v>
      </c>
      <c r="B249" s="4" t="str">
        <f t="shared" si="6"/>
        <v>Thursday</v>
      </c>
      <c r="C249" s="4" t="str">
        <f t="shared" si="7"/>
        <v>September</v>
      </c>
      <c r="D249" s="3">
        <v>42</v>
      </c>
      <c r="E249" s="3">
        <v>51</v>
      </c>
      <c r="F249" s="3">
        <v>522</v>
      </c>
      <c r="G249" s="3">
        <v>231</v>
      </c>
      <c r="H249" s="3">
        <v>239</v>
      </c>
      <c r="I249" s="3" t="s">
        <v>30</v>
      </c>
    </row>
    <row r="250" spans="1:9">
      <c r="A250" s="4">
        <v>41523</v>
      </c>
      <c r="B250" s="4" t="str">
        <f t="shared" si="6"/>
        <v>Friday</v>
      </c>
      <c r="C250" s="4" t="str">
        <f t="shared" si="7"/>
        <v>September</v>
      </c>
      <c r="D250" s="3">
        <v>84</v>
      </c>
      <c r="E250" s="3">
        <v>63</v>
      </c>
      <c r="F250" s="3">
        <v>336</v>
      </c>
      <c r="G250" s="3">
        <v>300</v>
      </c>
      <c r="H250" s="3">
        <v>256</v>
      </c>
      <c r="I250" s="3" t="s">
        <v>30</v>
      </c>
    </row>
    <row r="251" spans="1:9">
      <c r="A251" s="4">
        <v>41524</v>
      </c>
      <c r="B251" s="4" t="str">
        <f t="shared" si="6"/>
        <v>Saturday</v>
      </c>
      <c r="C251" s="4" t="str">
        <f t="shared" si="7"/>
        <v>September</v>
      </c>
      <c r="D251" s="3">
        <v>79</v>
      </c>
      <c r="E251" s="3">
        <v>51</v>
      </c>
      <c r="F251" s="3">
        <v>691</v>
      </c>
      <c r="G251" s="3">
        <v>357</v>
      </c>
      <c r="H251" s="3">
        <v>405</v>
      </c>
      <c r="I251" s="3" t="s">
        <v>30</v>
      </c>
    </row>
    <row r="252" spans="1:9">
      <c r="A252" s="4">
        <v>41525</v>
      </c>
      <c r="B252" s="4" t="str">
        <f t="shared" si="6"/>
        <v>Sunday</v>
      </c>
      <c r="C252" s="4" t="str">
        <f t="shared" si="7"/>
        <v>September</v>
      </c>
      <c r="D252" s="3">
        <v>88</v>
      </c>
      <c r="E252" s="3">
        <v>41</v>
      </c>
      <c r="F252" s="3">
        <v>633</v>
      </c>
      <c r="G252" s="3">
        <v>177</v>
      </c>
      <c r="H252" s="3">
        <v>340</v>
      </c>
      <c r="I252" s="3" t="s">
        <v>30</v>
      </c>
    </row>
    <row r="253" spans="1:9">
      <c r="A253" s="4">
        <v>41526</v>
      </c>
      <c r="B253" s="4" t="str">
        <f t="shared" si="6"/>
        <v>Monday</v>
      </c>
      <c r="C253" s="4" t="str">
        <f t="shared" si="7"/>
        <v>September</v>
      </c>
      <c r="D253" s="3">
        <v>64</v>
      </c>
      <c r="E253" s="3">
        <v>49</v>
      </c>
      <c r="F253" s="3">
        <v>539</v>
      </c>
      <c r="G253" s="3">
        <v>249</v>
      </c>
      <c r="H253" s="3">
        <v>331</v>
      </c>
      <c r="I253" s="3" t="s">
        <v>30</v>
      </c>
    </row>
    <row r="254" spans="1:9">
      <c r="A254" s="4">
        <v>41527</v>
      </c>
      <c r="B254" s="4" t="str">
        <f t="shared" si="6"/>
        <v>Tuesday</v>
      </c>
      <c r="C254" s="4" t="str">
        <f t="shared" si="7"/>
        <v>September</v>
      </c>
      <c r="D254" s="3">
        <v>93</v>
      </c>
      <c r="E254" s="3">
        <v>47</v>
      </c>
      <c r="F254" s="3">
        <v>402</v>
      </c>
      <c r="G254" s="3">
        <v>138</v>
      </c>
      <c r="H254" s="3">
        <v>275</v>
      </c>
      <c r="I254" s="3" t="s">
        <v>30</v>
      </c>
    </row>
    <row r="255" spans="1:9">
      <c r="A255" s="4">
        <v>41528</v>
      </c>
      <c r="B255" s="4" t="str">
        <f t="shared" si="6"/>
        <v>Wednesday</v>
      </c>
      <c r="C255" s="4" t="str">
        <f t="shared" si="7"/>
        <v>September</v>
      </c>
      <c r="D255" s="3">
        <v>73</v>
      </c>
      <c r="E255" s="3">
        <v>59</v>
      </c>
      <c r="F255" s="3">
        <v>460</v>
      </c>
      <c r="G255" s="3">
        <v>234</v>
      </c>
      <c r="H255" s="3">
        <v>315</v>
      </c>
      <c r="I255" s="3" t="s">
        <v>30</v>
      </c>
    </row>
    <row r="256" spans="1:9">
      <c r="A256" s="4">
        <v>41529</v>
      </c>
      <c r="B256" s="4" t="str">
        <f t="shared" si="6"/>
        <v>Thursday</v>
      </c>
      <c r="C256" s="4" t="str">
        <f t="shared" si="7"/>
        <v>September</v>
      </c>
      <c r="D256" s="3">
        <v>80</v>
      </c>
      <c r="E256" s="3">
        <v>42</v>
      </c>
      <c r="F256" s="3">
        <v>603</v>
      </c>
      <c r="G256" s="3">
        <v>274</v>
      </c>
      <c r="H256" s="3">
        <v>198</v>
      </c>
      <c r="I256" s="3" t="s">
        <v>29</v>
      </c>
    </row>
    <row r="257" spans="1:9">
      <c r="A257" s="4">
        <v>41530</v>
      </c>
      <c r="B257" s="4" t="str">
        <f t="shared" si="6"/>
        <v>Friday</v>
      </c>
      <c r="C257" s="4" t="str">
        <f t="shared" si="7"/>
        <v>September</v>
      </c>
      <c r="D257" s="3">
        <v>95</v>
      </c>
      <c r="E257" s="3">
        <v>50</v>
      </c>
      <c r="F257" s="3">
        <v>626</v>
      </c>
      <c r="G257" s="3">
        <v>187</v>
      </c>
      <c r="H257" s="3">
        <v>589</v>
      </c>
      <c r="I257" s="3" t="s">
        <v>30</v>
      </c>
    </row>
    <row r="258" spans="1:9">
      <c r="A258" s="4">
        <v>41531</v>
      </c>
      <c r="B258" s="4" t="str">
        <f t="shared" si="6"/>
        <v>Saturday</v>
      </c>
      <c r="C258" s="4" t="str">
        <f t="shared" si="7"/>
        <v>September</v>
      </c>
      <c r="D258" s="3">
        <v>89</v>
      </c>
      <c r="E258" s="3">
        <v>59</v>
      </c>
      <c r="F258" s="3">
        <v>725</v>
      </c>
      <c r="G258" s="3">
        <v>184</v>
      </c>
      <c r="H258" s="3">
        <v>394</v>
      </c>
      <c r="I258" s="3" t="s">
        <v>30</v>
      </c>
    </row>
    <row r="259" spans="1:9">
      <c r="A259" s="4">
        <v>41532</v>
      </c>
      <c r="B259" s="4" t="str">
        <f t="shared" ref="B259:B322" si="8">TEXT(A259,"dddd")</f>
        <v>Sunday</v>
      </c>
      <c r="C259" s="4" t="str">
        <f t="shared" ref="C259:C322" si="9">TEXT(A259,"mmmm")</f>
        <v>September</v>
      </c>
      <c r="D259" s="3">
        <v>98</v>
      </c>
      <c r="E259" s="3">
        <v>79</v>
      </c>
      <c r="F259" s="3">
        <v>359</v>
      </c>
      <c r="G259" s="3">
        <v>316</v>
      </c>
      <c r="H259" s="3">
        <v>415</v>
      </c>
      <c r="I259" s="3" t="s">
        <v>29</v>
      </c>
    </row>
    <row r="260" spans="1:9">
      <c r="A260" s="4">
        <v>41533</v>
      </c>
      <c r="B260" s="4" t="str">
        <f t="shared" si="8"/>
        <v>Monday</v>
      </c>
      <c r="C260" s="4" t="str">
        <f t="shared" si="9"/>
        <v>September</v>
      </c>
      <c r="D260" s="3">
        <v>67</v>
      </c>
      <c r="E260" s="3">
        <v>48</v>
      </c>
      <c r="F260" s="3">
        <v>459</v>
      </c>
      <c r="G260" s="3">
        <v>247</v>
      </c>
      <c r="H260" s="3">
        <v>341</v>
      </c>
      <c r="I260" s="3" t="s">
        <v>30</v>
      </c>
    </row>
    <row r="261" spans="1:9">
      <c r="A261" s="4">
        <v>41534</v>
      </c>
      <c r="B261" s="4" t="str">
        <f t="shared" si="8"/>
        <v>Tuesday</v>
      </c>
      <c r="C261" s="4" t="str">
        <f t="shared" si="9"/>
        <v>September</v>
      </c>
      <c r="D261" s="3">
        <v>82</v>
      </c>
      <c r="E261" s="3">
        <v>40</v>
      </c>
      <c r="F261" s="3">
        <v>364</v>
      </c>
      <c r="G261" s="3">
        <v>203</v>
      </c>
      <c r="H261" s="3">
        <v>258</v>
      </c>
      <c r="I261" s="3" t="s">
        <v>30</v>
      </c>
    </row>
    <row r="262" spans="1:9">
      <c r="A262" s="4">
        <v>41535</v>
      </c>
      <c r="B262" s="4" t="str">
        <f t="shared" si="8"/>
        <v>Wednesday</v>
      </c>
      <c r="C262" s="4" t="str">
        <f t="shared" si="9"/>
        <v>September</v>
      </c>
      <c r="D262" s="3">
        <v>70</v>
      </c>
      <c r="E262" s="3">
        <v>48</v>
      </c>
      <c r="F262" s="3">
        <v>310</v>
      </c>
      <c r="G262" s="3">
        <v>230</v>
      </c>
      <c r="H262" s="3">
        <v>305</v>
      </c>
      <c r="I262" s="3" t="s">
        <v>30</v>
      </c>
    </row>
    <row r="263" spans="1:9">
      <c r="A263" s="4">
        <v>41536</v>
      </c>
      <c r="B263" s="4" t="str">
        <f t="shared" si="8"/>
        <v>Thursday</v>
      </c>
      <c r="C263" s="4" t="str">
        <f t="shared" si="9"/>
        <v>September</v>
      </c>
      <c r="D263" s="3">
        <v>75</v>
      </c>
      <c r="E263" s="3">
        <v>32</v>
      </c>
      <c r="F263" s="3">
        <v>509</v>
      </c>
      <c r="G263" s="3">
        <v>216</v>
      </c>
      <c r="H263" s="3">
        <v>257</v>
      </c>
      <c r="I263" s="3" t="s">
        <v>30</v>
      </c>
    </row>
    <row r="264" spans="1:9">
      <c r="A264" s="4">
        <v>41537</v>
      </c>
      <c r="B264" s="4" t="str">
        <f t="shared" si="8"/>
        <v>Friday</v>
      </c>
      <c r="C264" s="4" t="str">
        <f t="shared" si="9"/>
        <v>September</v>
      </c>
      <c r="D264" s="3">
        <v>91</v>
      </c>
      <c r="E264" s="3">
        <v>46</v>
      </c>
      <c r="F264" s="3">
        <v>387</v>
      </c>
      <c r="G264" s="3">
        <v>237</v>
      </c>
      <c r="H264" s="3">
        <v>477</v>
      </c>
      <c r="I264" s="3" t="s">
        <v>30</v>
      </c>
    </row>
    <row r="265" spans="1:9">
      <c r="A265" s="4">
        <v>41538</v>
      </c>
      <c r="B265" s="4" t="str">
        <f t="shared" si="8"/>
        <v>Saturday</v>
      </c>
      <c r="C265" s="4" t="str">
        <f t="shared" si="9"/>
        <v>September</v>
      </c>
      <c r="D265" s="3">
        <v>109</v>
      </c>
      <c r="E265" s="3">
        <v>69</v>
      </c>
      <c r="F265" s="3">
        <v>460</v>
      </c>
      <c r="G265" s="3">
        <v>199</v>
      </c>
      <c r="H265" s="3">
        <v>353</v>
      </c>
      <c r="I265" s="3" t="s">
        <v>30</v>
      </c>
    </row>
    <row r="266" spans="1:9">
      <c r="A266" s="4">
        <v>41539</v>
      </c>
      <c r="B266" s="4" t="str">
        <f t="shared" si="8"/>
        <v>Sunday</v>
      </c>
      <c r="C266" s="4" t="str">
        <f t="shared" si="9"/>
        <v>September</v>
      </c>
      <c r="D266" s="3">
        <v>91</v>
      </c>
      <c r="E266" s="3">
        <v>53</v>
      </c>
      <c r="F266" s="3">
        <v>665</v>
      </c>
      <c r="G266" s="3">
        <v>161</v>
      </c>
      <c r="H266" s="3">
        <v>209</v>
      </c>
      <c r="I266" s="3" t="s">
        <v>30</v>
      </c>
    </row>
    <row r="267" spans="1:9">
      <c r="A267" s="4">
        <v>41540</v>
      </c>
      <c r="B267" s="4" t="str">
        <f t="shared" si="8"/>
        <v>Monday</v>
      </c>
      <c r="C267" s="4" t="str">
        <f t="shared" si="9"/>
        <v>September</v>
      </c>
      <c r="D267" s="3">
        <v>59</v>
      </c>
      <c r="E267" s="3">
        <v>42</v>
      </c>
      <c r="F267" s="3">
        <v>647</v>
      </c>
      <c r="G267" s="3">
        <v>216</v>
      </c>
      <c r="H267" s="3">
        <v>394</v>
      </c>
      <c r="I267" s="3" t="s">
        <v>29</v>
      </c>
    </row>
    <row r="268" spans="1:9">
      <c r="A268" s="4">
        <v>41541</v>
      </c>
      <c r="B268" s="4" t="str">
        <f t="shared" si="8"/>
        <v>Tuesday</v>
      </c>
      <c r="C268" s="4" t="str">
        <f t="shared" si="9"/>
        <v>September</v>
      </c>
      <c r="D268" s="3">
        <v>69</v>
      </c>
      <c r="E268" s="3">
        <v>47</v>
      </c>
      <c r="F268" s="3">
        <v>437</v>
      </c>
      <c r="G268" s="3">
        <v>208</v>
      </c>
      <c r="H268" s="3">
        <v>267</v>
      </c>
      <c r="I268" s="3" t="s">
        <v>30</v>
      </c>
    </row>
    <row r="269" spans="1:9">
      <c r="A269" s="4">
        <v>41542</v>
      </c>
      <c r="B269" s="4" t="str">
        <f t="shared" si="8"/>
        <v>Wednesday</v>
      </c>
      <c r="C269" s="4" t="str">
        <f t="shared" si="9"/>
        <v>September</v>
      </c>
      <c r="D269" s="3">
        <v>81</v>
      </c>
      <c r="E269" s="3">
        <v>52</v>
      </c>
      <c r="F269" s="3">
        <v>247</v>
      </c>
      <c r="G269" s="3">
        <v>197</v>
      </c>
      <c r="H269" s="3">
        <v>359</v>
      </c>
      <c r="I269" s="3" t="s">
        <v>30</v>
      </c>
    </row>
    <row r="270" spans="1:9">
      <c r="A270" s="4">
        <v>41543</v>
      </c>
      <c r="B270" s="4" t="str">
        <f t="shared" si="8"/>
        <v>Thursday</v>
      </c>
      <c r="C270" s="4" t="str">
        <f t="shared" si="9"/>
        <v>September</v>
      </c>
      <c r="D270" s="3">
        <v>81</v>
      </c>
      <c r="E270" s="3">
        <v>53</v>
      </c>
      <c r="F270" s="3">
        <v>397</v>
      </c>
      <c r="G270" s="3">
        <v>200</v>
      </c>
      <c r="H270" s="3">
        <v>448</v>
      </c>
      <c r="I270" s="3" t="s">
        <v>30</v>
      </c>
    </row>
    <row r="271" spans="1:9">
      <c r="A271" s="4">
        <v>41544</v>
      </c>
      <c r="B271" s="4" t="str">
        <f t="shared" si="8"/>
        <v>Friday</v>
      </c>
      <c r="C271" s="4" t="str">
        <f t="shared" si="9"/>
        <v>September</v>
      </c>
      <c r="D271" s="3">
        <v>69</v>
      </c>
      <c r="E271" s="3">
        <v>46</v>
      </c>
      <c r="F271" s="3">
        <v>598</v>
      </c>
      <c r="G271" s="3">
        <v>157</v>
      </c>
      <c r="H271" s="3">
        <v>329</v>
      </c>
      <c r="I271" s="3" t="s">
        <v>30</v>
      </c>
    </row>
    <row r="272" spans="1:9">
      <c r="A272" s="4">
        <v>41545</v>
      </c>
      <c r="B272" s="4" t="str">
        <f t="shared" si="8"/>
        <v>Saturday</v>
      </c>
      <c r="C272" s="4" t="str">
        <f t="shared" si="9"/>
        <v>September</v>
      </c>
      <c r="D272" s="3">
        <v>68</v>
      </c>
      <c r="E272" s="3">
        <v>44</v>
      </c>
      <c r="F272" s="3">
        <v>702</v>
      </c>
      <c r="G272" s="3">
        <v>330</v>
      </c>
      <c r="H272" s="3">
        <v>475</v>
      </c>
      <c r="I272" s="3" t="s">
        <v>30</v>
      </c>
    </row>
    <row r="273" spans="1:9">
      <c r="A273" s="4">
        <v>41546</v>
      </c>
      <c r="B273" s="4" t="str">
        <f t="shared" si="8"/>
        <v>Sunday</v>
      </c>
      <c r="C273" s="4" t="str">
        <f t="shared" si="9"/>
        <v>September</v>
      </c>
      <c r="D273" s="3">
        <v>89</v>
      </c>
      <c r="E273" s="3">
        <v>57</v>
      </c>
      <c r="F273" s="3">
        <v>506</v>
      </c>
      <c r="G273" s="3">
        <v>207</v>
      </c>
      <c r="H273" s="3">
        <v>374</v>
      </c>
      <c r="I273" s="3" t="s">
        <v>30</v>
      </c>
    </row>
    <row r="274" spans="1:9">
      <c r="A274" s="4">
        <v>41547</v>
      </c>
      <c r="B274" s="4" t="str">
        <f t="shared" si="8"/>
        <v>Monday</v>
      </c>
      <c r="C274" s="4" t="str">
        <f t="shared" si="9"/>
        <v>September</v>
      </c>
      <c r="D274" s="3">
        <v>94</v>
      </c>
      <c r="E274" s="3">
        <v>46</v>
      </c>
      <c r="F274" s="3">
        <v>348</v>
      </c>
      <c r="G274" s="3">
        <v>237</v>
      </c>
      <c r="H274" s="3">
        <v>438</v>
      </c>
      <c r="I274" s="3" t="s">
        <v>30</v>
      </c>
    </row>
    <row r="275" spans="1:9">
      <c r="A275" s="4">
        <v>41548</v>
      </c>
      <c r="B275" s="4" t="str">
        <f t="shared" si="8"/>
        <v>Tuesday</v>
      </c>
      <c r="C275" s="4" t="str">
        <f t="shared" si="9"/>
        <v>October</v>
      </c>
      <c r="D275" s="3">
        <v>79</v>
      </c>
      <c r="E275" s="3">
        <v>49</v>
      </c>
      <c r="F275" s="3">
        <v>504</v>
      </c>
      <c r="G275" s="3">
        <v>87</v>
      </c>
      <c r="H275" s="3">
        <v>392</v>
      </c>
      <c r="I275" s="3" t="s">
        <v>30</v>
      </c>
    </row>
    <row r="276" spans="1:9">
      <c r="A276" s="4">
        <v>41549</v>
      </c>
      <c r="B276" s="4" t="str">
        <f t="shared" si="8"/>
        <v>Wednesday</v>
      </c>
      <c r="C276" s="4" t="str">
        <f t="shared" si="9"/>
        <v>October</v>
      </c>
      <c r="D276" s="3">
        <v>71</v>
      </c>
      <c r="E276" s="3">
        <v>50</v>
      </c>
      <c r="F276" s="3">
        <v>528</v>
      </c>
      <c r="G276" s="3">
        <v>232</v>
      </c>
      <c r="H276" s="3">
        <v>300</v>
      </c>
      <c r="I276" s="3" t="s">
        <v>30</v>
      </c>
    </row>
    <row r="277" spans="1:9">
      <c r="A277" s="4">
        <v>41550</v>
      </c>
      <c r="B277" s="4" t="str">
        <f t="shared" si="8"/>
        <v>Thursday</v>
      </c>
      <c r="C277" s="4" t="str">
        <f t="shared" si="9"/>
        <v>October</v>
      </c>
      <c r="D277" s="3">
        <v>75</v>
      </c>
      <c r="E277" s="3">
        <v>66</v>
      </c>
      <c r="F277" s="3">
        <v>433</v>
      </c>
      <c r="G277" s="3">
        <v>342</v>
      </c>
      <c r="H277" s="3">
        <v>288</v>
      </c>
      <c r="I277" s="3" t="s">
        <v>30</v>
      </c>
    </row>
    <row r="278" spans="1:9">
      <c r="A278" s="4">
        <v>41551</v>
      </c>
      <c r="B278" s="4" t="str">
        <f t="shared" si="8"/>
        <v>Friday</v>
      </c>
      <c r="C278" s="4" t="str">
        <f t="shared" si="9"/>
        <v>October</v>
      </c>
      <c r="D278" s="3">
        <v>98</v>
      </c>
      <c r="E278" s="3">
        <v>35</v>
      </c>
      <c r="F278" s="3">
        <v>743</v>
      </c>
      <c r="G278" s="3">
        <v>167</v>
      </c>
      <c r="H278" s="3">
        <v>413</v>
      </c>
      <c r="I278" s="3" t="s">
        <v>30</v>
      </c>
    </row>
    <row r="279" spans="1:9">
      <c r="A279" s="4">
        <v>41552</v>
      </c>
      <c r="B279" s="4" t="str">
        <f t="shared" si="8"/>
        <v>Saturday</v>
      </c>
      <c r="C279" s="4" t="str">
        <f t="shared" si="9"/>
        <v>October</v>
      </c>
      <c r="D279" s="3">
        <v>104</v>
      </c>
      <c r="E279" s="3">
        <v>91</v>
      </c>
      <c r="F279" s="3">
        <v>777</v>
      </c>
      <c r="G279" s="3">
        <v>191</v>
      </c>
      <c r="H279" s="3">
        <v>534</v>
      </c>
      <c r="I279" s="3" t="s">
        <v>30</v>
      </c>
    </row>
    <row r="280" spans="1:9">
      <c r="A280" s="4">
        <v>41553</v>
      </c>
      <c r="B280" s="4" t="str">
        <f t="shared" si="8"/>
        <v>Sunday</v>
      </c>
      <c r="C280" s="4" t="str">
        <f t="shared" si="9"/>
        <v>October</v>
      </c>
      <c r="D280" s="3">
        <v>110</v>
      </c>
      <c r="E280" s="3">
        <v>53</v>
      </c>
      <c r="F280" s="3">
        <v>796</v>
      </c>
      <c r="G280" s="3">
        <v>217</v>
      </c>
      <c r="H280" s="3">
        <v>378</v>
      </c>
      <c r="I280" s="3" t="s">
        <v>30</v>
      </c>
    </row>
    <row r="281" spans="1:9">
      <c r="A281" s="4">
        <v>41554</v>
      </c>
      <c r="B281" s="4" t="str">
        <f t="shared" si="8"/>
        <v>Monday</v>
      </c>
      <c r="C281" s="4" t="str">
        <f t="shared" si="9"/>
        <v>October</v>
      </c>
      <c r="D281" s="3">
        <v>59</v>
      </c>
      <c r="E281" s="3">
        <v>37</v>
      </c>
      <c r="F281" s="3">
        <v>551</v>
      </c>
      <c r="G281" s="3">
        <v>153</v>
      </c>
      <c r="H281" s="3">
        <v>339</v>
      </c>
      <c r="I281" s="3" t="s">
        <v>30</v>
      </c>
    </row>
    <row r="282" spans="1:9">
      <c r="A282" s="4">
        <v>41555</v>
      </c>
      <c r="B282" s="4" t="str">
        <f t="shared" si="8"/>
        <v>Tuesday</v>
      </c>
      <c r="C282" s="4" t="str">
        <f t="shared" si="9"/>
        <v>October</v>
      </c>
      <c r="D282" s="3">
        <v>58</v>
      </c>
      <c r="E282" s="3">
        <v>41</v>
      </c>
      <c r="F282" s="3">
        <v>633</v>
      </c>
      <c r="G282" s="3">
        <v>192</v>
      </c>
      <c r="H282" s="3">
        <v>375</v>
      </c>
      <c r="I282" s="3" t="s">
        <v>30</v>
      </c>
    </row>
    <row r="283" spans="1:9">
      <c r="A283" s="4">
        <v>41556</v>
      </c>
      <c r="B283" s="4" t="str">
        <f t="shared" si="8"/>
        <v>Wednesday</v>
      </c>
      <c r="C283" s="4" t="str">
        <f t="shared" si="9"/>
        <v>October</v>
      </c>
      <c r="D283" s="3">
        <v>86</v>
      </c>
      <c r="E283" s="3">
        <v>58</v>
      </c>
      <c r="F283" s="3">
        <v>507</v>
      </c>
      <c r="G283" s="3">
        <v>172</v>
      </c>
      <c r="H283" s="3">
        <v>253</v>
      </c>
      <c r="I283" s="3" t="s">
        <v>30</v>
      </c>
    </row>
    <row r="284" spans="1:9">
      <c r="A284" s="4">
        <v>41557</v>
      </c>
      <c r="B284" s="4" t="str">
        <f t="shared" si="8"/>
        <v>Thursday</v>
      </c>
      <c r="C284" s="4" t="str">
        <f t="shared" si="9"/>
        <v>October</v>
      </c>
      <c r="D284" s="3">
        <v>53</v>
      </c>
      <c r="E284" s="3">
        <v>51</v>
      </c>
      <c r="F284" s="3">
        <v>539</v>
      </c>
      <c r="G284" s="3">
        <v>159</v>
      </c>
      <c r="H284" s="3">
        <v>470</v>
      </c>
      <c r="I284" s="3" t="s">
        <v>30</v>
      </c>
    </row>
    <row r="285" spans="1:9">
      <c r="A285" s="4">
        <v>41558</v>
      </c>
      <c r="B285" s="4" t="str">
        <f t="shared" si="8"/>
        <v>Friday</v>
      </c>
      <c r="C285" s="4" t="str">
        <f t="shared" si="9"/>
        <v>October</v>
      </c>
      <c r="D285" s="3">
        <v>76</v>
      </c>
      <c r="E285" s="3">
        <v>48</v>
      </c>
      <c r="F285" s="3">
        <v>675</v>
      </c>
      <c r="G285" s="3">
        <v>207</v>
      </c>
      <c r="H285" s="3">
        <v>319</v>
      </c>
      <c r="I285" s="3" t="s">
        <v>30</v>
      </c>
    </row>
    <row r="286" spans="1:9">
      <c r="A286" s="4">
        <v>41559</v>
      </c>
      <c r="B286" s="4" t="str">
        <f t="shared" si="8"/>
        <v>Saturday</v>
      </c>
      <c r="C286" s="4" t="str">
        <f t="shared" si="9"/>
        <v>October</v>
      </c>
      <c r="D286" s="3">
        <v>102</v>
      </c>
      <c r="E286" s="3">
        <v>69</v>
      </c>
      <c r="F286" s="3">
        <v>624</v>
      </c>
      <c r="G286" s="3">
        <v>397</v>
      </c>
      <c r="H286" s="3">
        <v>432</v>
      </c>
      <c r="I286" s="3" t="s">
        <v>29</v>
      </c>
    </row>
    <row r="287" spans="1:9">
      <c r="A287" s="4">
        <v>41560</v>
      </c>
      <c r="B287" s="4" t="str">
        <f t="shared" si="8"/>
        <v>Sunday</v>
      </c>
      <c r="C287" s="4" t="str">
        <f t="shared" si="9"/>
        <v>October</v>
      </c>
      <c r="D287" s="3">
        <v>92</v>
      </c>
      <c r="E287" s="3">
        <v>75</v>
      </c>
      <c r="F287" s="3">
        <v>726</v>
      </c>
      <c r="G287" s="3">
        <v>175</v>
      </c>
      <c r="H287" s="3">
        <v>441</v>
      </c>
      <c r="I287" s="3" t="s">
        <v>30</v>
      </c>
    </row>
    <row r="288" spans="1:9">
      <c r="A288" s="4">
        <v>41561</v>
      </c>
      <c r="B288" s="4" t="str">
        <f t="shared" si="8"/>
        <v>Monday</v>
      </c>
      <c r="C288" s="4" t="str">
        <f t="shared" si="9"/>
        <v>October</v>
      </c>
      <c r="D288" s="3">
        <v>75</v>
      </c>
      <c r="E288" s="3">
        <v>39</v>
      </c>
      <c r="F288" s="3">
        <v>480</v>
      </c>
      <c r="G288" s="3">
        <v>141</v>
      </c>
      <c r="H288" s="3">
        <v>378</v>
      </c>
      <c r="I288" s="3" t="s">
        <v>30</v>
      </c>
    </row>
    <row r="289" spans="1:9">
      <c r="A289" s="4">
        <v>41562</v>
      </c>
      <c r="B289" s="4" t="str">
        <f t="shared" si="8"/>
        <v>Tuesday</v>
      </c>
      <c r="C289" s="4" t="str">
        <f t="shared" si="9"/>
        <v>October</v>
      </c>
      <c r="D289" s="3">
        <v>85</v>
      </c>
      <c r="E289" s="3">
        <v>60</v>
      </c>
      <c r="F289" s="3">
        <v>601</v>
      </c>
      <c r="G289" s="3">
        <v>166</v>
      </c>
      <c r="H289" s="3">
        <v>394</v>
      </c>
      <c r="I289" s="3" t="s">
        <v>30</v>
      </c>
    </row>
    <row r="290" spans="1:9">
      <c r="A290" s="4">
        <v>41563</v>
      </c>
      <c r="B290" s="4" t="str">
        <f t="shared" si="8"/>
        <v>Wednesday</v>
      </c>
      <c r="C290" s="4" t="str">
        <f t="shared" si="9"/>
        <v>October</v>
      </c>
      <c r="D290" s="3">
        <v>60</v>
      </c>
      <c r="E290" s="3">
        <v>51</v>
      </c>
      <c r="F290" s="3">
        <v>497</v>
      </c>
      <c r="G290" s="3">
        <v>191</v>
      </c>
      <c r="H290" s="3">
        <v>389</v>
      </c>
      <c r="I290" s="3" t="s">
        <v>30</v>
      </c>
    </row>
    <row r="291" spans="1:9">
      <c r="A291" s="4">
        <v>41564</v>
      </c>
      <c r="B291" s="4" t="str">
        <f t="shared" si="8"/>
        <v>Thursday</v>
      </c>
      <c r="C291" s="4" t="str">
        <f t="shared" si="9"/>
        <v>October</v>
      </c>
      <c r="D291" s="3">
        <v>99</v>
      </c>
      <c r="E291" s="3">
        <v>41</v>
      </c>
      <c r="F291" s="3">
        <v>453</v>
      </c>
      <c r="G291" s="3">
        <v>191</v>
      </c>
      <c r="H291" s="3">
        <v>349</v>
      </c>
      <c r="I291" s="3" t="s">
        <v>30</v>
      </c>
    </row>
    <row r="292" spans="1:9">
      <c r="A292" s="4">
        <v>41565</v>
      </c>
      <c r="B292" s="4" t="str">
        <f t="shared" si="8"/>
        <v>Friday</v>
      </c>
      <c r="C292" s="4" t="str">
        <f t="shared" si="9"/>
        <v>October</v>
      </c>
      <c r="D292" s="3">
        <v>101</v>
      </c>
      <c r="E292" s="3">
        <v>57</v>
      </c>
      <c r="F292" s="3">
        <v>452</v>
      </c>
      <c r="G292" s="3">
        <v>176</v>
      </c>
      <c r="H292" s="3">
        <v>325</v>
      </c>
      <c r="I292" s="3" t="s">
        <v>30</v>
      </c>
    </row>
    <row r="293" spans="1:9">
      <c r="A293" s="4">
        <v>41566</v>
      </c>
      <c r="B293" s="4" t="str">
        <f t="shared" si="8"/>
        <v>Saturday</v>
      </c>
      <c r="C293" s="4" t="str">
        <f t="shared" si="9"/>
        <v>October</v>
      </c>
      <c r="D293" s="3">
        <v>117</v>
      </c>
      <c r="E293" s="3">
        <v>98</v>
      </c>
      <c r="F293" s="3">
        <v>688</v>
      </c>
      <c r="G293" s="3">
        <v>238</v>
      </c>
      <c r="H293" s="3">
        <v>373</v>
      </c>
      <c r="I293" s="3" t="s">
        <v>29</v>
      </c>
    </row>
    <row r="294" spans="1:9">
      <c r="A294" s="4">
        <v>41567</v>
      </c>
      <c r="B294" s="4" t="str">
        <f t="shared" si="8"/>
        <v>Sunday</v>
      </c>
      <c r="C294" s="4" t="str">
        <f t="shared" si="9"/>
        <v>October</v>
      </c>
      <c r="D294" s="3">
        <v>100</v>
      </c>
      <c r="E294" s="3">
        <v>81</v>
      </c>
      <c r="F294" s="3">
        <v>630</v>
      </c>
      <c r="G294" s="3">
        <v>325</v>
      </c>
      <c r="H294" s="3">
        <v>448</v>
      </c>
      <c r="I294" s="3" t="s">
        <v>29</v>
      </c>
    </row>
    <row r="295" spans="1:9">
      <c r="A295" s="4">
        <v>41568</v>
      </c>
      <c r="B295" s="4" t="str">
        <f t="shared" si="8"/>
        <v>Monday</v>
      </c>
      <c r="C295" s="4" t="str">
        <f t="shared" si="9"/>
        <v>October</v>
      </c>
      <c r="D295" s="3">
        <v>51</v>
      </c>
      <c r="E295" s="3">
        <v>50</v>
      </c>
      <c r="F295" s="3">
        <v>648</v>
      </c>
      <c r="G295" s="3">
        <v>216</v>
      </c>
      <c r="H295" s="3">
        <v>324</v>
      </c>
      <c r="I295" s="3" t="s">
        <v>30</v>
      </c>
    </row>
    <row r="296" spans="1:9">
      <c r="A296" s="4">
        <v>41569</v>
      </c>
      <c r="B296" s="4" t="str">
        <f t="shared" si="8"/>
        <v>Tuesday</v>
      </c>
      <c r="C296" s="4" t="str">
        <f t="shared" si="9"/>
        <v>October</v>
      </c>
      <c r="D296" s="3">
        <v>84</v>
      </c>
      <c r="E296" s="3">
        <v>39</v>
      </c>
      <c r="F296" s="3">
        <v>596</v>
      </c>
      <c r="G296" s="3">
        <v>213</v>
      </c>
      <c r="H296" s="3">
        <v>412</v>
      </c>
      <c r="I296" s="3" t="s">
        <v>29</v>
      </c>
    </row>
    <row r="297" spans="1:9">
      <c r="A297" s="4">
        <v>41570</v>
      </c>
      <c r="B297" s="4" t="str">
        <f t="shared" si="8"/>
        <v>Wednesday</v>
      </c>
      <c r="C297" s="4" t="str">
        <f t="shared" si="9"/>
        <v>October</v>
      </c>
      <c r="D297" s="3">
        <v>73</v>
      </c>
      <c r="E297" s="3">
        <v>46</v>
      </c>
      <c r="F297" s="3">
        <v>304</v>
      </c>
      <c r="G297" s="3">
        <v>264</v>
      </c>
      <c r="H297" s="3">
        <v>348</v>
      </c>
      <c r="I297" s="3" t="s">
        <v>30</v>
      </c>
    </row>
    <row r="298" spans="1:9">
      <c r="A298" s="4">
        <v>41571</v>
      </c>
      <c r="B298" s="4" t="str">
        <f t="shared" si="8"/>
        <v>Thursday</v>
      </c>
      <c r="C298" s="4" t="str">
        <f t="shared" si="9"/>
        <v>October</v>
      </c>
      <c r="D298" s="3">
        <v>70</v>
      </c>
      <c r="E298" s="3">
        <v>49</v>
      </c>
      <c r="F298" s="3">
        <v>514</v>
      </c>
      <c r="G298" s="3">
        <v>50</v>
      </c>
      <c r="H298" s="3">
        <v>228</v>
      </c>
      <c r="I298" s="3" t="s">
        <v>30</v>
      </c>
    </row>
    <row r="299" spans="1:9">
      <c r="A299" s="4">
        <v>41572</v>
      </c>
      <c r="B299" s="4" t="str">
        <f t="shared" si="8"/>
        <v>Friday</v>
      </c>
      <c r="C299" s="4" t="str">
        <f t="shared" si="9"/>
        <v>October</v>
      </c>
      <c r="D299" s="3">
        <v>99</v>
      </c>
      <c r="E299" s="3">
        <v>57</v>
      </c>
      <c r="F299" s="3">
        <v>413</v>
      </c>
      <c r="G299" s="3">
        <v>184</v>
      </c>
      <c r="H299" s="3">
        <v>432</v>
      </c>
      <c r="I299" s="3" t="s">
        <v>30</v>
      </c>
    </row>
    <row r="300" spans="1:9">
      <c r="A300" s="4">
        <v>41573</v>
      </c>
      <c r="B300" s="4" t="str">
        <f t="shared" si="8"/>
        <v>Saturday</v>
      </c>
      <c r="C300" s="4" t="str">
        <f t="shared" si="9"/>
        <v>October</v>
      </c>
      <c r="D300" s="3">
        <v>102</v>
      </c>
      <c r="E300" s="3">
        <v>71</v>
      </c>
      <c r="F300" s="3">
        <v>564</v>
      </c>
      <c r="G300" s="3">
        <v>213</v>
      </c>
      <c r="H300" s="3">
        <v>399</v>
      </c>
      <c r="I300" s="3" t="s">
        <v>30</v>
      </c>
    </row>
    <row r="301" spans="1:9">
      <c r="A301" s="4">
        <v>41574</v>
      </c>
      <c r="B301" s="4" t="str">
        <f t="shared" si="8"/>
        <v>Sunday</v>
      </c>
      <c r="C301" s="4" t="str">
        <f t="shared" si="9"/>
        <v>October</v>
      </c>
      <c r="D301" s="3">
        <v>63</v>
      </c>
      <c r="E301" s="3">
        <v>42</v>
      </c>
      <c r="F301" s="3">
        <v>701</v>
      </c>
      <c r="G301" s="3">
        <v>261</v>
      </c>
      <c r="H301" s="3">
        <v>462</v>
      </c>
      <c r="I301" s="3" t="s">
        <v>30</v>
      </c>
    </row>
    <row r="302" spans="1:9">
      <c r="A302" s="4">
        <v>41575</v>
      </c>
      <c r="B302" s="4" t="str">
        <f t="shared" si="8"/>
        <v>Monday</v>
      </c>
      <c r="C302" s="4" t="str">
        <f t="shared" si="9"/>
        <v>October</v>
      </c>
      <c r="D302" s="3">
        <v>59</v>
      </c>
      <c r="E302" s="3">
        <v>42</v>
      </c>
      <c r="F302" s="3">
        <v>497</v>
      </c>
      <c r="G302" s="3">
        <v>153</v>
      </c>
      <c r="H302" s="3">
        <v>204</v>
      </c>
      <c r="I302" s="3" t="s">
        <v>30</v>
      </c>
    </row>
    <row r="303" spans="1:9">
      <c r="A303" s="4">
        <v>41576</v>
      </c>
      <c r="B303" s="4" t="str">
        <f t="shared" si="8"/>
        <v>Tuesday</v>
      </c>
      <c r="C303" s="4" t="str">
        <f t="shared" si="9"/>
        <v>October</v>
      </c>
      <c r="D303" s="3">
        <v>66</v>
      </c>
      <c r="E303" s="3">
        <v>24</v>
      </c>
      <c r="F303" s="3">
        <v>456</v>
      </c>
      <c r="G303" s="3">
        <v>232</v>
      </c>
      <c r="H303" s="3">
        <v>273</v>
      </c>
      <c r="I303" s="3" t="s">
        <v>30</v>
      </c>
    </row>
    <row r="304" spans="1:9">
      <c r="A304" s="4">
        <v>41577</v>
      </c>
      <c r="B304" s="4" t="str">
        <f t="shared" si="8"/>
        <v>Wednesday</v>
      </c>
      <c r="C304" s="4" t="str">
        <f t="shared" si="9"/>
        <v>October</v>
      </c>
      <c r="D304" s="3">
        <v>74</v>
      </c>
      <c r="E304" s="3">
        <v>42</v>
      </c>
      <c r="F304" s="3">
        <v>444</v>
      </c>
      <c r="G304" s="3">
        <v>115</v>
      </c>
      <c r="H304" s="3">
        <v>308</v>
      </c>
      <c r="I304" s="3" t="s">
        <v>30</v>
      </c>
    </row>
    <row r="305" spans="1:9">
      <c r="A305" s="4">
        <v>41578</v>
      </c>
      <c r="B305" s="4" t="str">
        <f t="shared" si="8"/>
        <v>Thursday</v>
      </c>
      <c r="C305" s="4" t="str">
        <f t="shared" si="9"/>
        <v>October</v>
      </c>
      <c r="D305" s="3">
        <v>66</v>
      </c>
      <c r="E305" s="3">
        <v>43</v>
      </c>
      <c r="F305" s="3">
        <v>443</v>
      </c>
      <c r="G305" s="3">
        <v>221</v>
      </c>
      <c r="H305" s="3">
        <v>305</v>
      </c>
      <c r="I305" s="3" t="s">
        <v>30</v>
      </c>
    </row>
    <row r="306" spans="1:9">
      <c r="A306" s="4">
        <v>41579</v>
      </c>
      <c r="B306" s="4" t="str">
        <f t="shared" si="8"/>
        <v>Friday</v>
      </c>
      <c r="C306" s="4" t="str">
        <f t="shared" si="9"/>
        <v>November</v>
      </c>
      <c r="D306" s="3">
        <v>48</v>
      </c>
      <c r="E306" s="3">
        <v>79</v>
      </c>
      <c r="F306" s="3">
        <v>512</v>
      </c>
      <c r="G306" s="3">
        <v>167</v>
      </c>
      <c r="H306" s="3">
        <v>446</v>
      </c>
      <c r="I306" s="3" t="s">
        <v>30</v>
      </c>
    </row>
    <row r="307" spans="1:9">
      <c r="A307" s="4">
        <v>41580</v>
      </c>
      <c r="B307" s="4" t="str">
        <f t="shared" si="8"/>
        <v>Saturday</v>
      </c>
      <c r="C307" s="4" t="str">
        <f t="shared" si="9"/>
        <v>November</v>
      </c>
      <c r="D307" s="3">
        <v>73</v>
      </c>
      <c r="E307" s="3">
        <v>55</v>
      </c>
      <c r="F307" s="3">
        <v>884</v>
      </c>
      <c r="G307" s="3">
        <v>243</v>
      </c>
      <c r="H307" s="3">
        <v>343</v>
      </c>
      <c r="I307" s="3" t="s">
        <v>30</v>
      </c>
    </row>
    <row r="308" spans="1:9">
      <c r="A308" s="4">
        <v>41581</v>
      </c>
      <c r="B308" s="4" t="str">
        <f t="shared" si="8"/>
        <v>Sunday</v>
      </c>
      <c r="C308" s="4" t="str">
        <f t="shared" si="9"/>
        <v>November</v>
      </c>
      <c r="D308" s="3">
        <v>106</v>
      </c>
      <c r="E308" s="3">
        <v>62</v>
      </c>
      <c r="F308" s="3">
        <v>348</v>
      </c>
      <c r="G308" s="3">
        <v>199</v>
      </c>
      <c r="H308" s="3">
        <v>380</v>
      </c>
      <c r="I308" s="3" t="s">
        <v>30</v>
      </c>
    </row>
    <row r="309" spans="1:9">
      <c r="A309" s="4">
        <v>41582</v>
      </c>
      <c r="B309" s="4" t="str">
        <f t="shared" si="8"/>
        <v>Monday</v>
      </c>
      <c r="C309" s="4" t="str">
        <f t="shared" si="9"/>
        <v>November</v>
      </c>
      <c r="D309" s="3">
        <v>80</v>
      </c>
      <c r="E309" s="3">
        <v>57</v>
      </c>
      <c r="F309" s="3">
        <v>485</v>
      </c>
      <c r="G309" s="3">
        <v>111</v>
      </c>
      <c r="H309" s="3">
        <v>443</v>
      </c>
      <c r="I309" s="3" t="s">
        <v>30</v>
      </c>
    </row>
    <row r="310" spans="1:9">
      <c r="A310" s="4">
        <v>41583</v>
      </c>
      <c r="B310" s="4" t="str">
        <f t="shared" si="8"/>
        <v>Tuesday</v>
      </c>
      <c r="C310" s="4" t="str">
        <f t="shared" si="9"/>
        <v>November</v>
      </c>
      <c r="D310" s="3">
        <v>84</v>
      </c>
      <c r="E310" s="3">
        <v>38</v>
      </c>
      <c r="F310" s="3">
        <v>665</v>
      </c>
      <c r="G310" s="3">
        <v>182</v>
      </c>
      <c r="H310" s="3">
        <v>363</v>
      </c>
      <c r="I310" s="3" t="s">
        <v>30</v>
      </c>
    </row>
    <row r="311" spans="1:9">
      <c r="A311" s="4">
        <v>41584</v>
      </c>
      <c r="B311" s="4" t="str">
        <f t="shared" si="8"/>
        <v>Wednesday</v>
      </c>
      <c r="C311" s="4" t="str">
        <f t="shared" si="9"/>
        <v>November</v>
      </c>
      <c r="D311" s="3">
        <v>67</v>
      </c>
      <c r="E311" s="3">
        <v>46</v>
      </c>
      <c r="F311" s="3">
        <v>730</v>
      </c>
      <c r="G311" s="3">
        <v>169</v>
      </c>
      <c r="H311" s="3">
        <v>328</v>
      </c>
      <c r="I311" s="3" t="s">
        <v>30</v>
      </c>
    </row>
    <row r="312" spans="1:9">
      <c r="A312" s="4">
        <v>41585</v>
      </c>
      <c r="B312" s="4" t="str">
        <f t="shared" si="8"/>
        <v>Thursday</v>
      </c>
      <c r="C312" s="4" t="str">
        <f t="shared" si="9"/>
        <v>November</v>
      </c>
      <c r="D312" s="3">
        <v>100</v>
      </c>
      <c r="E312" s="3">
        <v>41</v>
      </c>
      <c r="F312" s="3">
        <v>636</v>
      </c>
      <c r="G312" s="3">
        <v>151</v>
      </c>
      <c r="H312" s="3">
        <v>478</v>
      </c>
      <c r="I312" s="3" t="s">
        <v>29</v>
      </c>
    </row>
    <row r="313" spans="1:9">
      <c r="A313" s="4">
        <v>41586</v>
      </c>
      <c r="B313" s="4" t="str">
        <f t="shared" si="8"/>
        <v>Friday</v>
      </c>
      <c r="C313" s="4" t="str">
        <f t="shared" si="9"/>
        <v>November</v>
      </c>
      <c r="D313" s="3">
        <v>113</v>
      </c>
      <c r="E313" s="3">
        <v>80</v>
      </c>
      <c r="F313" s="3">
        <v>543</v>
      </c>
      <c r="G313" s="3">
        <v>230</v>
      </c>
      <c r="H313" s="3">
        <v>410</v>
      </c>
      <c r="I313" s="3" t="s">
        <v>30</v>
      </c>
    </row>
    <row r="314" spans="1:9">
      <c r="A314" s="4">
        <v>41587</v>
      </c>
      <c r="B314" s="4" t="str">
        <f t="shared" si="8"/>
        <v>Saturday</v>
      </c>
      <c r="C314" s="4" t="str">
        <f t="shared" si="9"/>
        <v>November</v>
      </c>
      <c r="D314" s="3">
        <v>114</v>
      </c>
      <c r="E314" s="3">
        <v>67</v>
      </c>
      <c r="F314" s="3">
        <v>674</v>
      </c>
      <c r="G314" s="3">
        <v>206</v>
      </c>
      <c r="H314" s="3">
        <v>545</v>
      </c>
      <c r="I314" s="3" t="s">
        <v>30</v>
      </c>
    </row>
    <row r="315" spans="1:9">
      <c r="A315" s="4">
        <v>41588</v>
      </c>
      <c r="B315" s="4" t="str">
        <f t="shared" si="8"/>
        <v>Sunday</v>
      </c>
      <c r="C315" s="4" t="str">
        <f t="shared" si="9"/>
        <v>November</v>
      </c>
      <c r="D315" s="3">
        <v>96</v>
      </c>
      <c r="E315" s="3">
        <v>40</v>
      </c>
      <c r="F315" s="3">
        <v>568</v>
      </c>
      <c r="G315" s="3">
        <v>203</v>
      </c>
      <c r="H315" s="3">
        <v>382</v>
      </c>
      <c r="I315" s="3" t="s">
        <v>30</v>
      </c>
    </row>
    <row r="316" spans="1:9">
      <c r="A316" s="4">
        <v>41589</v>
      </c>
      <c r="B316" s="4" t="str">
        <f t="shared" si="8"/>
        <v>Monday</v>
      </c>
      <c r="C316" s="4" t="str">
        <f t="shared" si="9"/>
        <v>November</v>
      </c>
      <c r="D316" s="3">
        <v>93</v>
      </c>
      <c r="E316" s="3">
        <v>51</v>
      </c>
      <c r="F316" s="3">
        <v>446</v>
      </c>
      <c r="G316" s="3">
        <v>180</v>
      </c>
      <c r="H316" s="3">
        <v>364</v>
      </c>
      <c r="I316" s="3" t="s">
        <v>30</v>
      </c>
    </row>
    <row r="317" spans="1:9">
      <c r="A317" s="4">
        <v>41590</v>
      </c>
      <c r="B317" s="4" t="str">
        <f t="shared" si="8"/>
        <v>Tuesday</v>
      </c>
      <c r="C317" s="4" t="str">
        <f t="shared" si="9"/>
        <v>November</v>
      </c>
      <c r="D317" s="3">
        <v>101</v>
      </c>
      <c r="E317" s="3">
        <v>34</v>
      </c>
      <c r="F317" s="3">
        <v>703</v>
      </c>
      <c r="G317" s="3">
        <v>154</v>
      </c>
      <c r="H317" s="3">
        <v>346</v>
      </c>
      <c r="I317" s="3" t="s">
        <v>30</v>
      </c>
    </row>
    <row r="318" spans="1:9">
      <c r="A318" s="4">
        <v>41591</v>
      </c>
      <c r="B318" s="4" t="str">
        <f t="shared" si="8"/>
        <v>Wednesday</v>
      </c>
      <c r="C318" s="4" t="str">
        <f t="shared" si="9"/>
        <v>November</v>
      </c>
      <c r="D318" s="3">
        <v>79</v>
      </c>
      <c r="E318" s="3">
        <v>52</v>
      </c>
      <c r="F318" s="3">
        <v>512</v>
      </c>
      <c r="G318" s="3">
        <v>123</v>
      </c>
      <c r="H318" s="3">
        <v>394</v>
      </c>
      <c r="I318" s="3" t="s">
        <v>30</v>
      </c>
    </row>
    <row r="319" spans="1:9">
      <c r="A319" s="4">
        <v>41592</v>
      </c>
      <c r="B319" s="4" t="str">
        <f t="shared" si="8"/>
        <v>Thursday</v>
      </c>
      <c r="C319" s="4" t="str">
        <f t="shared" si="9"/>
        <v>November</v>
      </c>
      <c r="D319" s="3">
        <v>72</v>
      </c>
      <c r="E319" s="3">
        <v>53</v>
      </c>
      <c r="F319" s="3">
        <v>497</v>
      </c>
      <c r="G319" s="3">
        <v>167</v>
      </c>
      <c r="H319" s="3">
        <v>302</v>
      </c>
      <c r="I319" s="3" t="s">
        <v>30</v>
      </c>
    </row>
    <row r="320" spans="1:9">
      <c r="A320" s="4">
        <v>41593</v>
      </c>
      <c r="B320" s="4" t="str">
        <f t="shared" si="8"/>
        <v>Friday</v>
      </c>
      <c r="C320" s="4" t="str">
        <f t="shared" si="9"/>
        <v>November</v>
      </c>
      <c r="D320" s="3">
        <v>96</v>
      </c>
      <c r="E320" s="3">
        <v>51</v>
      </c>
      <c r="F320" s="3">
        <v>803</v>
      </c>
      <c r="G320" s="3">
        <v>160</v>
      </c>
      <c r="H320" s="3">
        <v>365</v>
      </c>
      <c r="I320" s="3" t="s">
        <v>30</v>
      </c>
    </row>
    <row r="321" spans="1:9">
      <c r="A321" s="4">
        <v>41594</v>
      </c>
      <c r="B321" s="4" t="str">
        <f t="shared" si="8"/>
        <v>Saturday</v>
      </c>
      <c r="C321" s="4" t="str">
        <f t="shared" si="9"/>
        <v>November</v>
      </c>
      <c r="D321" s="3">
        <v>112</v>
      </c>
      <c r="E321" s="3">
        <v>63</v>
      </c>
      <c r="F321" s="3">
        <v>855</v>
      </c>
      <c r="G321" s="3">
        <v>166</v>
      </c>
      <c r="H321" s="3">
        <v>554</v>
      </c>
      <c r="I321" s="3" t="s">
        <v>30</v>
      </c>
    </row>
    <row r="322" spans="1:9">
      <c r="A322" s="4">
        <v>41595</v>
      </c>
      <c r="B322" s="4" t="str">
        <f t="shared" si="8"/>
        <v>Sunday</v>
      </c>
      <c r="C322" s="4" t="str">
        <f t="shared" si="9"/>
        <v>November</v>
      </c>
      <c r="D322" s="3">
        <v>121</v>
      </c>
      <c r="E322" s="3">
        <v>58</v>
      </c>
      <c r="F322" s="3">
        <v>694</v>
      </c>
      <c r="G322" s="3">
        <v>175</v>
      </c>
      <c r="H322" s="3">
        <v>405</v>
      </c>
      <c r="I322" s="3" t="s">
        <v>30</v>
      </c>
    </row>
    <row r="323" spans="1:9">
      <c r="A323" s="4">
        <v>41596</v>
      </c>
      <c r="B323" s="4" t="str">
        <f t="shared" ref="B323:B386" si="10">TEXT(A323,"dddd")</f>
        <v>Monday</v>
      </c>
      <c r="C323" s="4" t="str">
        <f t="shared" ref="C323:C386" si="11">TEXT(A323,"mmmm")</f>
        <v>November</v>
      </c>
      <c r="D323" s="3">
        <v>73</v>
      </c>
      <c r="E323" s="3">
        <v>44</v>
      </c>
      <c r="F323" s="3">
        <v>526</v>
      </c>
      <c r="G323" s="3">
        <v>197</v>
      </c>
      <c r="H323" s="3">
        <v>423</v>
      </c>
      <c r="I323" s="3" t="s">
        <v>30</v>
      </c>
    </row>
    <row r="324" spans="1:9">
      <c r="A324" s="4">
        <v>41597</v>
      </c>
      <c r="B324" s="4" t="str">
        <f t="shared" si="10"/>
        <v>Tuesday</v>
      </c>
      <c r="C324" s="4" t="str">
        <f t="shared" si="11"/>
        <v>November</v>
      </c>
      <c r="D324" s="3">
        <v>77</v>
      </c>
      <c r="E324" s="3">
        <v>49</v>
      </c>
      <c r="F324" s="3">
        <v>513</v>
      </c>
      <c r="G324" s="3">
        <v>72</v>
      </c>
      <c r="H324" s="3">
        <v>355</v>
      </c>
      <c r="I324" s="3" t="s">
        <v>30</v>
      </c>
    </row>
    <row r="325" spans="1:9">
      <c r="A325" s="4">
        <v>41598</v>
      </c>
      <c r="B325" s="4" t="str">
        <f t="shared" si="10"/>
        <v>Wednesday</v>
      </c>
      <c r="C325" s="4" t="str">
        <f t="shared" si="11"/>
        <v>November</v>
      </c>
      <c r="D325" s="3">
        <v>77</v>
      </c>
      <c r="E325" s="3">
        <v>41</v>
      </c>
      <c r="F325" s="3">
        <v>388</v>
      </c>
      <c r="G325" s="3">
        <v>99</v>
      </c>
      <c r="H325" s="3">
        <v>289</v>
      </c>
      <c r="I325" s="3" t="s">
        <v>30</v>
      </c>
    </row>
    <row r="326" spans="1:9">
      <c r="A326" s="4">
        <v>41599</v>
      </c>
      <c r="B326" s="4" t="str">
        <f t="shared" si="10"/>
        <v>Thursday</v>
      </c>
      <c r="C326" s="4" t="str">
        <f t="shared" si="11"/>
        <v>November</v>
      </c>
      <c r="D326" s="3">
        <v>79</v>
      </c>
      <c r="E326" s="3">
        <v>52</v>
      </c>
      <c r="F326" s="3">
        <v>443</v>
      </c>
      <c r="G326" s="3">
        <v>149</v>
      </c>
      <c r="H326" s="3">
        <v>221</v>
      </c>
      <c r="I326" s="3" t="s">
        <v>30</v>
      </c>
    </row>
    <row r="327" spans="1:9">
      <c r="A327" s="4">
        <v>41600</v>
      </c>
      <c r="B327" s="4" t="str">
        <f t="shared" si="10"/>
        <v>Friday</v>
      </c>
      <c r="C327" s="4" t="str">
        <f t="shared" si="11"/>
        <v>November</v>
      </c>
      <c r="D327" s="3">
        <v>87</v>
      </c>
      <c r="E327" s="3">
        <v>44</v>
      </c>
      <c r="F327" s="3">
        <v>692</v>
      </c>
      <c r="G327" s="3">
        <v>169</v>
      </c>
      <c r="H327" s="3">
        <v>439</v>
      </c>
      <c r="I327" s="3" t="s">
        <v>30</v>
      </c>
    </row>
    <row r="328" spans="1:9">
      <c r="A328" s="4">
        <v>41601</v>
      </c>
      <c r="B328" s="4" t="str">
        <f t="shared" si="10"/>
        <v>Saturday</v>
      </c>
      <c r="C328" s="4" t="str">
        <f t="shared" si="11"/>
        <v>November</v>
      </c>
      <c r="D328" s="3">
        <v>141</v>
      </c>
      <c r="E328" s="3">
        <v>88</v>
      </c>
      <c r="F328" s="3">
        <v>645</v>
      </c>
      <c r="G328" s="3">
        <v>340</v>
      </c>
      <c r="H328" s="3">
        <v>771</v>
      </c>
      <c r="I328" s="3" t="s">
        <v>29</v>
      </c>
    </row>
    <row r="329" spans="1:9">
      <c r="A329" s="4">
        <v>41602</v>
      </c>
      <c r="B329" s="4" t="str">
        <f t="shared" si="10"/>
        <v>Sunday</v>
      </c>
      <c r="C329" s="4" t="str">
        <f t="shared" si="11"/>
        <v>November</v>
      </c>
      <c r="D329" s="3">
        <v>82</v>
      </c>
      <c r="E329" s="3">
        <v>48</v>
      </c>
      <c r="F329" s="3">
        <v>575</v>
      </c>
      <c r="G329" s="3">
        <v>203</v>
      </c>
      <c r="H329" s="3">
        <v>446</v>
      </c>
      <c r="I329" s="3" t="s">
        <v>30</v>
      </c>
    </row>
    <row r="330" spans="1:9">
      <c r="A330" s="4">
        <v>41603</v>
      </c>
      <c r="B330" s="4" t="str">
        <f t="shared" si="10"/>
        <v>Monday</v>
      </c>
      <c r="C330" s="4" t="str">
        <f t="shared" si="11"/>
        <v>November</v>
      </c>
      <c r="D330" s="3">
        <v>64</v>
      </c>
      <c r="E330" s="3">
        <v>52</v>
      </c>
      <c r="F330" s="3">
        <v>430</v>
      </c>
      <c r="G330" s="3">
        <v>200</v>
      </c>
      <c r="H330" s="3">
        <v>451</v>
      </c>
      <c r="I330" s="3" t="s">
        <v>29</v>
      </c>
    </row>
    <row r="331" spans="1:9">
      <c r="A331" s="4">
        <v>41604</v>
      </c>
      <c r="B331" s="4" t="str">
        <f t="shared" si="10"/>
        <v>Tuesday</v>
      </c>
      <c r="C331" s="4" t="str">
        <f t="shared" si="11"/>
        <v>November</v>
      </c>
      <c r="D331" s="3">
        <v>73</v>
      </c>
      <c r="E331" s="3">
        <v>58</v>
      </c>
      <c r="F331" s="3">
        <v>489</v>
      </c>
      <c r="G331" s="3">
        <v>152</v>
      </c>
      <c r="H331" s="3">
        <v>275</v>
      </c>
      <c r="I331" s="3" t="s">
        <v>30</v>
      </c>
    </row>
    <row r="332" spans="1:9">
      <c r="A332" s="4">
        <v>41605</v>
      </c>
      <c r="B332" s="4" t="str">
        <f t="shared" si="10"/>
        <v>Wednesday</v>
      </c>
      <c r="C332" s="4" t="str">
        <f t="shared" si="11"/>
        <v>November</v>
      </c>
      <c r="D332" s="3">
        <v>85</v>
      </c>
      <c r="E332" s="3">
        <v>65</v>
      </c>
      <c r="F332" s="3">
        <v>538</v>
      </c>
      <c r="G332" s="3">
        <v>111</v>
      </c>
      <c r="H332" s="3">
        <v>426</v>
      </c>
      <c r="I332" s="3" t="s">
        <v>29</v>
      </c>
    </row>
    <row r="333" spans="1:9">
      <c r="A333" s="4">
        <v>41606</v>
      </c>
      <c r="B333" s="4" t="str">
        <f t="shared" si="10"/>
        <v>Thursday</v>
      </c>
      <c r="C333" s="4" t="str">
        <f t="shared" si="11"/>
        <v>November</v>
      </c>
      <c r="D333" s="3">
        <v>81</v>
      </c>
      <c r="E333" s="3">
        <v>57</v>
      </c>
      <c r="F333" s="3">
        <v>409</v>
      </c>
      <c r="G333" s="3">
        <v>104</v>
      </c>
      <c r="H333" s="3">
        <v>403</v>
      </c>
      <c r="I333" s="3" t="s">
        <v>30</v>
      </c>
    </row>
    <row r="334" spans="1:9">
      <c r="A334" s="4">
        <v>41607</v>
      </c>
      <c r="B334" s="4" t="str">
        <f t="shared" si="10"/>
        <v>Friday</v>
      </c>
      <c r="C334" s="4" t="str">
        <f t="shared" si="11"/>
        <v>November</v>
      </c>
      <c r="D334" s="3">
        <v>97</v>
      </c>
      <c r="E334" s="3">
        <v>54</v>
      </c>
      <c r="F334" s="3">
        <v>647</v>
      </c>
      <c r="G334" s="3">
        <v>182</v>
      </c>
      <c r="H334" s="3">
        <v>412</v>
      </c>
      <c r="I334" s="3" t="s">
        <v>30</v>
      </c>
    </row>
    <row r="335" spans="1:9">
      <c r="A335" s="4">
        <v>41608</v>
      </c>
      <c r="B335" s="4" t="str">
        <f t="shared" si="10"/>
        <v>Saturday</v>
      </c>
      <c r="C335" s="4" t="str">
        <f t="shared" si="11"/>
        <v>November</v>
      </c>
      <c r="D335" s="3">
        <v>116</v>
      </c>
      <c r="E335" s="3">
        <v>51</v>
      </c>
      <c r="F335" s="3">
        <v>794</v>
      </c>
      <c r="G335" s="3">
        <v>183</v>
      </c>
      <c r="H335" s="3">
        <v>399</v>
      </c>
      <c r="I335" s="3" t="s">
        <v>30</v>
      </c>
    </row>
    <row r="336" spans="1:9">
      <c r="A336" s="4">
        <v>41609</v>
      </c>
      <c r="B336" s="4" t="str">
        <f t="shared" si="10"/>
        <v>Sunday</v>
      </c>
      <c r="C336" s="4" t="str">
        <f t="shared" si="11"/>
        <v>December</v>
      </c>
      <c r="D336" s="3">
        <v>81</v>
      </c>
      <c r="E336" s="3">
        <v>29</v>
      </c>
      <c r="F336" s="3">
        <v>694</v>
      </c>
      <c r="G336" s="3">
        <v>220</v>
      </c>
      <c r="H336" s="3">
        <v>367</v>
      </c>
      <c r="I336" s="3" t="s">
        <v>30</v>
      </c>
    </row>
    <row r="337" spans="1:9">
      <c r="A337" s="4">
        <v>41610</v>
      </c>
      <c r="B337" s="4" t="str">
        <f t="shared" si="10"/>
        <v>Monday</v>
      </c>
      <c r="C337" s="4" t="str">
        <f t="shared" si="11"/>
        <v>December</v>
      </c>
      <c r="D337" s="3">
        <v>92</v>
      </c>
      <c r="E337" s="3">
        <v>46</v>
      </c>
      <c r="F337" s="3">
        <v>358</v>
      </c>
      <c r="G337" s="3">
        <v>126</v>
      </c>
      <c r="H337" s="3">
        <v>404</v>
      </c>
      <c r="I337" s="3" t="s">
        <v>30</v>
      </c>
    </row>
    <row r="338" spans="1:9">
      <c r="A338" s="4">
        <v>41611</v>
      </c>
      <c r="B338" s="4" t="str">
        <f t="shared" si="10"/>
        <v>Tuesday</v>
      </c>
      <c r="C338" s="4" t="str">
        <f t="shared" si="11"/>
        <v>December</v>
      </c>
      <c r="D338" s="3">
        <v>78</v>
      </c>
      <c r="E338" s="3">
        <v>41</v>
      </c>
      <c r="F338" s="3">
        <v>342</v>
      </c>
      <c r="G338" s="3">
        <v>154</v>
      </c>
      <c r="H338" s="3">
        <v>428</v>
      </c>
      <c r="I338" s="3" t="s">
        <v>30</v>
      </c>
    </row>
    <row r="339" spans="1:9">
      <c r="A339" s="4">
        <v>41612</v>
      </c>
      <c r="B339" s="4" t="str">
        <f t="shared" si="10"/>
        <v>Wednesday</v>
      </c>
      <c r="C339" s="4" t="str">
        <f t="shared" si="11"/>
        <v>December</v>
      </c>
      <c r="D339" s="3">
        <v>71</v>
      </c>
      <c r="E339" s="3">
        <v>51</v>
      </c>
      <c r="F339" s="3">
        <v>407</v>
      </c>
      <c r="G339" s="3">
        <v>155</v>
      </c>
      <c r="H339" s="3">
        <v>195</v>
      </c>
      <c r="I339" s="3" t="s">
        <v>30</v>
      </c>
    </row>
    <row r="340" spans="1:9">
      <c r="A340" s="4">
        <v>41613</v>
      </c>
      <c r="B340" s="4" t="str">
        <f t="shared" si="10"/>
        <v>Thursday</v>
      </c>
      <c r="C340" s="4" t="str">
        <f t="shared" si="11"/>
        <v>December</v>
      </c>
      <c r="D340" s="3">
        <v>59</v>
      </c>
      <c r="E340" s="3">
        <v>61</v>
      </c>
      <c r="F340" s="3">
        <v>360</v>
      </c>
      <c r="G340" s="3">
        <v>164</v>
      </c>
      <c r="H340" s="3">
        <v>336</v>
      </c>
      <c r="I340" s="3" t="s">
        <v>30</v>
      </c>
    </row>
    <row r="341" spans="1:9">
      <c r="A341" s="4">
        <v>41614</v>
      </c>
      <c r="B341" s="4" t="str">
        <f t="shared" si="10"/>
        <v>Friday</v>
      </c>
      <c r="C341" s="4" t="str">
        <f t="shared" si="11"/>
        <v>December</v>
      </c>
      <c r="D341" s="3">
        <v>98</v>
      </c>
      <c r="E341" s="3">
        <v>56</v>
      </c>
      <c r="F341" s="3">
        <v>722</v>
      </c>
      <c r="G341" s="3">
        <v>311</v>
      </c>
      <c r="H341" s="3">
        <v>441</v>
      </c>
      <c r="I341" s="3" t="s">
        <v>30</v>
      </c>
    </row>
    <row r="342" spans="1:9">
      <c r="A342" s="4">
        <v>41615</v>
      </c>
      <c r="B342" s="4" t="str">
        <f t="shared" si="10"/>
        <v>Saturday</v>
      </c>
      <c r="C342" s="4" t="str">
        <f t="shared" si="11"/>
        <v>December</v>
      </c>
      <c r="D342" s="3">
        <v>99</v>
      </c>
      <c r="E342" s="3">
        <v>71</v>
      </c>
      <c r="F342" s="3">
        <v>684</v>
      </c>
      <c r="G342" s="3">
        <v>202</v>
      </c>
      <c r="H342" s="3">
        <v>217</v>
      </c>
      <c r="I342" s="3" t="s">
        <v>30</v>
      </c>
    </row>
    <row r="343" spans="1:9">
      <c r="A343" s="4">
        <v>41616</v>
      </c>
      <c r="B343" s="4" t="str">
        <f t="shared" si="10"/>
        <v>Sunday</v>
      </c>
      <c r="C343" s="4" t="str">
        <f t="shared" si="11"/>
        <v>December</v>
      </c>
      <c r="D343" s="3">
        <v>84</v>
      </c>
      <c r="E343" s="3">
        <v>61</v>
      </c>
      <c r="F343" s="3">
        <v>534</v>
      </c>
      <c r="G343" s="3">
        <v>178</v>
      </c>
      <c r="H343" s="3">
        <v>561</v>
      </c>
      <c r="I343" s="3" t="s">
        <v>30</v>
      </c>
    </row>
    <row r="344" spans="1:9">
      <c r="A344" s="4">
        <v>41617</v>
      </c>
      <c r="B344" s="4" t="str">
        <f t="shared" si="10"/>
        <v>Monday</v>
      </c>
      <c r="C344" s="4" t="str">
        <f t="shared" si="11"/>
        <v>December</v>
      </c>
      <c r="D344" s="3">
        <v>86</v>
      </c>
      <c r="E344" s="3">
        <v>52</v>
      </c>
      <c r="F344" s="3">
        <v>425</v>
      </c>
      <c r="G344" s="3">
        <v>103</v>
      </c>
      <c r="H344" s="3">
        <v>317</v>
      </c>
      <c r="I344" s="3" t="s">
        <v>30</v>
      </c>
    </row>
    <row r="345" spans="1:9">
      <c r="A345" s="4">
        <v>41618</v>
      </c>
      <c r="B345" s="4" t="str">
        <f t="shared" si="10"/>
        <v>Tuesday</v>
      </c>
      <c r="C345" s="4" t="str">
        <f t="shared" si="11"/>
        <v>December</v>
      </c>
      <c r="D345" s="3">
        <v>65</v>
      </c>
      <c r="E345" s="3">
        <v>54</v>
      </c>
      <c r="F345" s="3">
        <v>557</v>
      </c>
      <c r="G345" s="3">
        <v>163</v>
      </c>
      <c r="H345" s="3">
        <v>446</v>
      </c>
      <c r="I345" s="3" t="s">
        <v>29</v>
      </c>
    </row>
    <row r="346" spans="1:9">
      <c r="A346" s="4">
        <v>41619</v>
      </c>
      <c r="B346" s="4" t="str">
        <f t="shared" si="10"/>
        <v>Wednesday</v>
      </c>
      <c r="C346" s="4" t="str">
        <f t="shared" si="11"/>
        <v>December</v>
      </c>
      <c r="D346" s="3">
        <v>67</v>
      </c>
      <c r="E346" s="3">
        <v>36</v>
      </c>
      <c r="F346" s="3">
        <v>418</v>
      </c>
      <c r="G346" s="3">
        <v>148</v>
      </c>
      <c r="H346" s="3">
        <v>373</v>
      </c>
      <c r="I346" s="3" t="s">
        <v>30</v>
      </c>
    </row>
    <row r="347" spans="1:9">
      <c r="A347" s="4">
        <v>41620</v>
      </c>
      <c r="B347" s="4" t="str">
        <f t="shared" si="10"/>
        <v>Thursday</v>
      </c>
      <c r="C347" s="4" t="str">
        <f t="shared" si="11"/>
        <v>December</v>
      </c>
      <c r="D347" s="3">
        <v>76</v>
      </c>
      <c r="E347" s="3">
        <v>53</v>
      </c>
      <c r="F347" s="3">
        <v>476</v>
      </c>
      <c r="G347" s="3">
        <v>186</v>
      </c>
      <c r="H347" s="3">
        <v>346</v>
      </c>
      <c r="I347" s="3" t="s">
        <v>30</v>
      </c>
    </row>
    <row r="348" spans="1:9">
      <c r="A348" s="4">
        <v>41621</v>
      </c>
      <c r="B348" s="4" t="str">
        <f t="shared" si="10"/>
        <v>Friday</v>
      </c>
      <c r="C348" s="4" t="str">
        <f t="shared" si="11"/>
        <v>December</v>
      </c>
      <c r="D348" s="3">
        <v>103</v>
      </c>
      <c r="E348" s="3">
        <v>66</v>
      </c>
      <c r="F348" s="3">
        <v>538</v>
      </c>
      <c r="G348" s="3">
        <v>201</v>
      </c>
      <c r="H348" s="3">
        <v>391</v>
      </c>
      <c r="I348" s="3" t="s">
        <v>30</v>
      </c>
    </row>
    <row r="349" spans="1:9">
      <c r="A349" s="4">
        <v>41622</v>
      </c>
      <c r="B349" s="4" t="str">
        <f t="shared" si="10"/>
        <v>Saturday</v>
      </c>
      <c r="C349" s="4" t="str">
        <f t="shared" si="11"/>
        <v>December</v>
      </c>
      <c r="D349" s="3">
        <v>72</v>
      </c>
      <c r="E349" s="3">
        <v>61</v>
      </c>
      <c r="F349" s="3">
        <v>681</v>
      </c>
      <c r="G349" s="3">
        <v>214</v>
      </c>
      <c r="H349" s="3">
        <v>449</v>
      </c>
      <c r="I349" s="3" t="s">
        <v>30</v>
      </c>
    </row>
    <row r="350" spans="1:9">
      <c r="A350" s="4">
        <v>41623</v>
      </c>
      <c r="B350" s="4" t="str">
        <f t="shared" si="10"/>
        <v>Sunday</v>
      </c>
      <c r="C350" s="4" t="str">
        <f t="shared" si="11"/>
        <v>December</v>
      </c>
      <c r="D350" s="3">
        <v>82</v>
      </c>
      <c r="E350" s="3">
        <v>61</v>
      </c>
      <c r="F350" s="3">
        <v>515</v>
      </c>
      <c r="G350" s="3">
        <v>259</v>
      </c>
      <c r="H350" s="3">
        <v>529</v>
      </c>
      <c r="I350" s="3" t="s">
        <v>30</v>
      </c>
    </row>
    <row r="351" spans="1:9">
      <c r="A351" s="4">
        <v>41624</v>
      </c>
      <c r="B351" s="4" t="str">
        <f t="shared" si="10"/>
        <v>Monday</v>
      </c>
      <c r="C351" s="4" t="str">
        <f t="shared" si="11"/>
        <v>December</v>
      </c>
      <c r="D351" s="3">
        <v>84</v>
      </c>
      <c r="E351" s="3">
        <v>46</v>
      </c>
      <c r="F351" s="3">
        <v>322</v>
      </c>
      <c r="G351" s="3">
        <v>148</v>
      </c>
      <c r="H351" s="3">
        <v>318</v>
      </c>
      <c r="I351" s="3" t="s">
        <v>30</v>
      </c>
    </row>
    <row r="352" spans="1:9">
      <c r="A352" s="4">
        <v>41625</v>
      </c>
      <c r="B352" s="4" t="str">
        <f t="shared" si="10"/>
        <v>Tuesday</v>
      </c>
      <c r="C352" s="4" t="str">
        <f t="shared" si="11"/>
        <v>December</v>
      </c>
      <c r="D352" s="3">
        <v>65</v>
      </c>
      <c r="E352" s="3">
        <v>43</v>
      </c>
      <c r="F352" s="3">
        <v>487</v>
      </c>
      <c r="G352" s="3">
        <v>195</v>
      </c>
      <c r="H352" s="3">
        <v>300</v>
      </c>
      <c r="I352" s="3" t="s">
        <v>30</v>
      </c>
    </row>
    <row r="353" spans="1:9">
      <c r="A353" s="4">
        <v>41626</v>
      </c>
      <c r="B353" s="4" t="str">
        <f t="shared" si="10"/>
        <v>Wednesday</v>
      </c>
      <c r="C353" s="4" t="str">
        <f t="shared" si="11"/>
        <v>December</v>
      </c>
      <c r="D353" s="3">
        <v>66</v>
      </c>
      <c r="E353" s="3">
        <v>51</v>
      </c>
      <c r="F353" s="3">
        <v>478</v>
      </c>
      <c r="G353" s="3">
        <v>181</v>
      </c>
      <c r="H353" s="3">
        <v>317</v>
      </c>
      <c r="I353" s="3" t="s">
        <v>30</v>
      </c>
    </row>
    <row r="354" spans="1:9">
      <c r="A354" s="4">
        <v>41627</v>
      </c>
      <c r="B354" s="4" t="str">
        <f t="shared" si="10"/>
        <v>Thursday</v>
      </c>
      <c r="C354" s="4" t="str">
        <f t="shared" si="11"/>
        <v>December</v>
      </c>
      <c r="D354" s="3">
        <v>93</v>
      </c>
      <c r="E354" s="3">
        <v>57</v>
      </c>
      <c r="F354" s="3">
        <v>704</v>
      </c>
      <c r="G354" s="3">
        <v>224</v>
      </c>
      <c r="H354" s="3">
        <v>564</v>
      </c>
      <c r="I354" s="3" t="s">
        <v>29</v>
      </c>
    </row>
    <row r="355" spans="1:9">
      <c r="A355" s="4">
        <v>41628</v>
      </c>
      <c r="B355" s="4" t="str">
        <f t="shared" si="10"/>
        <v>Friday</v>
      </c>
      <c r="C355" s="4" t="str">
        <f t="shared" si="11"/>
        <v>December</v>
      </c>
      <c r="D355" s="3">
        <v>90</v>
      </c>
      <c r="E355" s="3">
        <v>62</v>
      </c>
      <c r="F355" s="3">
        <v>628</v>
      </c>
      <c r="G355" s="3">
        <v>237</v>
      </c>
      <c r="H355" s="3">
        <v>408</v>
      </c>
      <c r="I355" s="3" t="s">
        <v>30</v>
      </c>
    </row>
    <row r="356" spans="1:9">
      <c r="A356" s="4">
        <v>41629</v>
      </c>
      <c r="B356" s="4" t="str">
        <f t="shared" si="10"/>
        <v>Saturday</v>
      </c>
      <c r="C356" s="4" t="str">
        <f t="shared" si="11"/>
        <v>December</v>
      </c>
      <c r="D356" s="3">
        <v>86</v>
      </c>
      <c r="E356" s="3">
        <v>65</v>
      </c>
      <c r="F356" s="3">
        <v>613</v>
      </c>
      <c r="G356" s="3">
        <v>147</v>
      </c>
      <c r="H356" s="3">
        <v>310</v>
      </c>
      <c r="I356" s="3" t="s">
        <v>30</v>
      </c>
    </row>
    <row r="357" spans="1:9">
      <c r="A357" s="4">
        <v>41630</v>
      </c>
      <c r="B357" s="4" t="str">
        <f t="shared" si="10"/>
        <v>Sunday</v>
      </c>
      <c r="C357" s="4" t="str">
        <f t="shared" si="11"/>
        <v>December</v>
      </c>
      <c r="D357" s="3">
        <v>100</v>
      </c>
      <c r="E357" s="3">
        <v>50</v>
      </c>
      <c r="F357" s="3">
        <v>532</v>
      </c>
      <c r="G357" s="3">
        <v>175</v>
      </c>
      <c r="H357" s="3">
        <v>535</v>
      </c>
      <c r="I357" s="3" t="s">
        <v>30</v>
      </c>
    </row>
    <row r="358" spans="1:9">
      <c r="A358" s="4">
        <v>41631</v>
      </c>
      <c r="B358" s="4" t="str">
        <f t="shared" si="10"/>
        <v>Monday</v>
      </c>
      <c r="C358" s="4" t="str">
        <f t="shared" si="11"/>
        <v>December</v>
      </c>
      <c r="D358" s="3">
        <v>58</v>
      </c>
      <c r="E358" s="3">
        <v>27</v>
      </c>
      <c r="F358" s="3">
        <v>329</v>
      </c>
      <c r="G358" s="3">
        <v>133</v>
      </c>
      <c r="H358" s="3">
        <v>341</v>
      </c>
      <c r="I358" s="3" t="s">
        <v>30</v>
      </c>
    </row>
    <row r="359" spans="1:9">
      <c r="A359" s="4">
        <v>41632</v>
      </c>
      <c r="B359" s="4" t="str">
        <f t="shared" si="10"/>
        <v>Tuesday</v>
      </c>
      <c r="C359" s="4" t="str">
        <f t="shared" si="11"/>
        <v>December</v>
      </c>
      <c r="D359" s="3">
        <v>84</v>
      </c>
      <c r="E359" s="3">
        <v>49</v>
      </c>
      <c r="F359" s="3">
        <v>476</v>
      </c>
      <c r="G359" s="3">
        <v>231</v>
      </c>
      <c r="H359" s="3">
        <v>357</v>
      </c>
      <c r="I359" s="3" t="s">
        <v>30</v>
      </c>
    </row>
    <row r="360" spans="1:9">
      <c r="A360" s="4">
        <v>41633</v>
      </c>
      <c r="B360" s="4" t="str">
        <f t="shared" si="10"/>
        <v>Wednesday</v>
      </c>
      <c r="C360" s="4" t="str">
        <f t="shared" si="11"/>
        <v>December</v>
      </c>
      <c r="D360" s="3">
        <v>84</v>
      </c>
      <c r="E360" s="3">
        <v>63</v>
      </c>
      <c r="F360" s="3">
        <v>591</v>
      </c>
      <c r="G360" s="3">
        <v>98</v>
      </c>
      <c r="H360" s="3">
        <v>286</v>
      </c>
      <c r="I360" s="3" t="s">
        <v>29</v>
      </c>
    </row>
    <row r="361" spans="1:9">
      <c r="A361" s="4">
        <v>41634</v>
      </c>
      <c r="B361" s="4" t="str">
        <f t="shared" si="10"/>
        <v>Thursday</v>
      </c>
      <c r="C361" s="4" t="str">
        <f t="shared" si="11"/>
        <v>December</v>
      </c>
      <c r="D361" s="3">
        <v>76</v>
      </c>
      <c r="E361" s="3">
        <v>47</v>
      </c>
      <c r="F361" s="3">
        <v>455</v>
      </c>
      <c r="G361" s="3">
        <v>131</v>
      </c>
      <c r="H361" s="3">
        <v>337</v>
      </c>
      <c r="I361" s="3" t="s">
        <v>30</v>
      </c>
    </row>
    <row r="362" spans="1:9">
      <c r="A362" s="4">
        <v>41635</v>
      </c>
      <c r="B362" s="4" t="str">
        <f t="shared" si="10"/>
        <v>Friday</v>
      </c>
      <c r="C362" s="4" t="str">
        <f t="shared" si="11"/>
        <v>December</v>
      </c>
      <c r="D362" s="3">
        <v>96</v>
      </c>
      <c r="E362" s="3">
        <v>50</v>
      </c>
      <c r="F362" s="3">
        <v>270</v>
      </c>
      <c r="G362" s="3">
        <v>149</v>
      </c>
      <c r="H362" s="3">
        <v>384</v>
      </c>
      <c r="I362" s="3" t="s">
        <v>30</v>
      </c>
    </row>
    <row r="363" spans="1:9">
      <c r="A363" s="4">
        <v>41636</v>
      </c>
      <c r="B363" s="4" t="str">
        <f t="shared" si="10"/>
        <v>Saturday</v>
      </c>
      <c r="C363" s="4" t="str">
        <f t="shared" si="11"/>
        <v>December</v>
      </c>
      <c r="D363" s="3">
        <v>101</v>
      </c>
      <c r="E363" s="3">
        <v>76</v>
      </c>
      <c r="F363" s="3">
        <v>658</v>
      </c>
      <c r="G363" s="3">
        <v>206</v>
      </c>
      <c r="H363" s="3">
        <v>518</v>
      </c>
      <c r="I363" s="3" t="s">
        <v>30</v>
      </c>
    </row>
    <row r="364" spans="1:9">
      <c r="A364" s="4">
        <v>41637</v>
      </c>
      <c r="B364" s="4" t="str">
        <f t="shared" si="10"/>
        <v>Sunday</v>
      </c>
      <c r="C364" s="4" t="str">
        <f t="shared" si="11"/>
        <v>December</v>
      </c>
      <c r="D364" s="3">
        <v>114</v>
      </c>
      <c r="E364" s="3">
        <v>43</v>
      </c>
      <c r="F364" s="3">
        <v>514</v>
      </c>
      <c r="G364" s="3">
        <v>180</v>
      </c>
      <c r="H364" s="3">
        <v>493</v>
      </c>
      <c r="I364" s="3" t="s">
        <v>30</v>
      </c>
    </row>
    <row r="365" spans="1:9">
      <c r="A365" s="4">
        <v>41638</v>
      </c>
      <c r="B365" s="4" t="str">
        <f t="shared" si="10"/>
        <v>Monday</v>
      </c>
      <c r="C365" s="4" t="str">
        <f t="shared" si="11"/>
        <v>December</v>
      </c>
      <c r="D365" s="3">
        <v>85</v>
      </c>
      <c r="E365" s="3">
        <v>51</v>
      </c>
      <c r="F365" s="3">
        <v>438</v>
      </c>
      <c r="G365" s="3">
        <v>157</v>
      </c>
      <c r="H365" s="3">
        <v>390</v>
      </c>
      <c r="I365" s="3" t="s">
        <v>30</v>
      </c>
    </row>
    <row r="366" spans="1:9">
      <c r="A366" s="4">
        <v>41639</v>
      </c>
      <c r="B366" s="4" t="str">
        <f t="shared" si="10"/>
        <v>Tuesday</v>
      </c>
      <c r="C366" s="4" t="str">
        <f t="shared" si="11"/>
        <v>December</v>
      </c>
      <c r="D366" s="3">
        <v>71</v>
      </c>
      <c r="E366" s="3">
        <v>51</v>
      </c>
      <c r="F366" s="3">
        <v>506</v>
      </c>
      <c r="G366" s="3">
        <v>181</v>
      </c>
      <c r="H366" s="3">
        <v>363</v>
      </c>
      <c r="I366" s="3" t="s">
        <v>30</v>
      </c>
    </row>
    <row r="367" spans="1:9">
      <c r="A367" s="4">
        <v>41640</v>
      </c>
      <c r="B367" s="4" t="str">
        <f t="shared" si="10"/>
        <v>Wednesday</v>
      </c>
      <c r="C367" s="4" t="str">
        <f t="shared" si="11"/>
        <v>January</v>
      </c>
      <c r="D367" s="3">
        <v>85</v>
      </c>
      <c r="E367" s="3">
        <v>52</v>
      </c>
      <c r="F367" s="3">
        <v>475</v>
      </c>
      <c r="G367" s="3">
        <v>146</v>
      </c>
      <c r="H367" s="3">
        <v>331</v>
      </c>
      <c r="I367" s="3" t="s">
        <v>30</v>
      </c>
    </row>
    <row r="368" spans="1:9">
      <c r="A368" s="4">
        <v>41641</v>
      </c>
      <c r="B368" s="4" t="str">
        <f t="shared" si="10"/>
        <v>Thursday</v>
      </c>
      <c r="C368" s="4" t="str">
        <f t="shared" si="11"/>
        <v>January</v>
      </c>
      <c r="D368" s="3">
        <v>56</v>
      </c>
      <c r="E368" s="3">
        <v>47</v>
      </c>
      <c r="F368" s="3">
        <v>461</v>
      </c>
      <c r="G368" s="3">
        <v>129</v>
      </c>
      <c r="H368" s="3">
        <v>409</v>
      </c>
      <c r="I368" s="3" t="s">
        <v>30</v>
      </c>
    </row>
    <row r="369" spans="1:9">
      <c r="A369" s="4">
        <v>41642</v>
      </c>
      <c r="B369" s="4" t="str">
        <f t="shared" si="10"/>
        <v>Friday</v>
      </c>
      <c r="C369" s="4" t="str">
        <f t="shared" si="11"/>
        <v>January</v>
      </c>
      <c r="D369" s="3">
        <v>86</v>
      </c>
      <c r="E369" s="3">
        <v>71</v>
      </c>
      <c r="F369" s="3">
        <v>752</v>
      </c>
      <c r="G369" s="3">
        <v>266</v>
      </c>
      <c r="H369" s="3">
        <v>536</v>
      </c>
      <c r="I369" s="3" t="s">
        <v>30</v>
      </c>
    </row>
    <row r="370" spans="1:9">
      <c r="A370" s="4">
        <v>41643</v>
      </c>
      <c r="B370" s="4" t="str">
        <f t="shared" si="10"/>
        <v>Saturday</v>
      </c>
      <c r="C370" s="4" t="str">
        <f t="shared" si="11"/>
        <v>January</v>
      </c>
      <c r="D370" s="3">
        <v>51</v>
      </c>
      <c r="E370" s="3">
        <v>79</v>
      </c>
      <c r="F370" s="3">
        <v>354</v>
      </c>
      <c r="G370" s="3">
        <v>282</v>
      </c>
      <c r="H370" s="3">
        <v>512</v>
      </c>
      <c r="I370" s="3" t="s">
        <v>30</v>
      </c>
    </row>
    <row r="371" spans="1:9">
      <c r="A371" s="4">
        <v>41644</v>
      </c>
      <c r="B371" s="4" t="str">
        <f t="shared" si="10"/>
        <v>Sunday</v>
      </c>
      <c r="C371" s="4" t="str">
        <f t="shared" si="11"/>
        <v>January</v>
      </c>
      <c r="D371" s="3">
        <v>75</v>
      </c>
      <c r="E371" s="3">
        <v>64</v>
      </c>
      <c r="F371" s="3">
        <v>466</v>
      </c>
      <c r="G371" s="3">
        <v>205</v>
      </c>
      <c r="H371" s="3">
        <v>288</v>
      </c>
      <c r="I371" s="3" t="s">
        <v>30</v>
      </c>
    </row>
    <row r="372" spans="1:9">
      <c r="A372" s="4">
        <v>41645</v>
      </c>
      <c r="B372" s="4" t="str">
        <f t="shared" si="10"/>
        <v>Monday</v>
      </c>
      <c r="C372" s="4" t="str">
        <f t="shared" si="11"/>
        <v>January</v>
      </c>
      <c r="D372" s="3">
        <v>84</v>
      </c>
      <c r="E372" s="3">
        <v>62</v>
      </c>
      <c r="F372" s="3">
        <v>475</v>
      </c>
      <c r="G372" s="3">
        <v>177</v>
      </c>
      <c r="H372" s="3">
        <v>379</v>
      </c>
      <c r="I372" s="3" t="s">
        <v>30</v>
      </c>
    </row>
    <row r="373" spans="1:9">
      <c r="A373" s="4">
        <v>41646</v>
      </c>
      <c r="B373" s="4" t="str">
        <f t="shared" si="10"/>
        <v>Tuesday</v>
      </c>
      <c r="C373" s="4" t="str">
        <f t="shared" si="11"/>
        <v>January</v>
      </c>
      <c r="D373" s="3">
        <v>84</v>
      </c>
      <c r="E373" s="3">
        <v>42</v>
      </c>
      <c r="F373" s="3">
        <v>408</v>
      </c>
      <c r="G373" s="3">
        <v>126</v>
      </c>
      <c r="H373" s="3">
        <v>445</v>
      </c>
      <c r="I373" s="3" t="s">
        <v>30</v>
      </c>
    </row>
    <row r="374" spans="1:9">
      <c r="A374" s="4">
        <v>41647</v>
      </c>
      <c r="B374" s="4" t="str">
        <f t="shared" si="10"/>
        <v>Wednesday</v>
      </c>
      <c r="C374" s="4" t="str">
        <f t="shared" si="11"/>
        <v>January</v>
      </c>
      <c r="D374" s="3">
        <v>85</v>
      </c>
      <c r="E374" s="3">
        <v>31</v>
      </c>
      <c r="F374" s="3">
        <v>653</v>
      </c>
      <c r="G374" s="3">
        <v>178</v>
      </c>
      <c r="H374" s="3">
        <v>387</v>
      </c>
      <c r="I374" s="3" t="s">
        <v>30</v>
      </c>
    </row>
    <row r="375" spans="1:9">
      <c r="A375" s="4">
        <v>41648</v>
      </c>
      <c r="B375" s="4" t="str">
        <f t="shared" si="10"/>
        <v>Thursday</v>
      </c>
      <c r="C375" s="4" t="str">
        <f t="shared" si="11"/>
        <v>January</v>
      </c>
      <c r="D375" s="3">
        <v>78</v>
      </c>
      <c r="E375" s="3">
        <v>56</v>
      </c>
      <c r="F375" s="3">
        <v>620</v>
      </c>
      <c r="G375" s="3">
        <v>203</v>
      </c>
      <c r="H375" s="3">
        <v>326</v>
      </c>
      <c r="I375" s="3" t="s">
        <v>29</v>
      </c>
    </row>
    <row r="376" spans="1:9">
      <c r="A376" s="4">
        <v>41649</v>
      </c>
      <c r="B376" s="4" t="str">
        <f t="shared" si="10"/>
        <v>Friday</v>
      </c>
      <c r="C376" s="4" t="str">
        <f t="shared" si="11"/>
        <v>January</v>
      </c>
      <c r="D376" s="3">
        <v>51</v>
      </c>
      <c r="E376" s="3">
        <v>51</v>
      </c>
      <c r="F376" s="3">
        <v>661</v>
      </c>
      <c r="G376" s="3">
        <v>128</v>
      </c>
      <c r="H376" s="3">
        <v>375</v>
      </c>
      <c r="I376" s="3" t="s">
        <v>30</v>
      </c>
    </row>
    <row r="377" spans="1:9">
      <c r="A377" s="4">
        <v>41650</v>
      </c>
      <c r="B377" s="4" t="str">
        <f t="shared" si="10"/>
        <v>Saturday</v>
      </c>
      <c r="C377" s="4" t="str">
        <f t="shared" si="11"/>
        <v>January</v>
      </c>
      <c r="D377" s="3">
        <v>122</v>
      </c>
      <c r="E377" s="3">
        <v>85</v>
      </c>
      <c r="F377" s="3">
        <v>644</v>
      </c>
      <c r="G377" s="3">
        <v>235</v>
      </c>
      <c r="H377" s="3">
        <v>719</v>
      </c>
      <c r="I377" s="3" t="s">
        <v>29</v>
      </c>
    </row>
    <row r="378" spans="1:9">
      <c r="A378" s="4">
        <v>41651</v>
      </c>
      <c r="B378" s="4" t="str">
        <f t="shared" si="10"/>
        <v>Sunday</v>
      </c>
      <c r="C378" s="4" t="str">
        <f t="shared" si="11"/>
        <v>January</v>
      </c>
      <c r="D378" s="3">
        <v>123</v>
      </c>
      <c r="E378" s="3">
        <v>65</v>
      </c>
      <c r="F378" s="3">
        <v>556</v>
      </c>
      <c r="G378" s="3">
        <v>187</v>
      </c>
      <c r="H378" s="3">
        <v>405</v>
      </c>
      <c r="I378" s="3" t="s">
        <v>30</v>
      </c>
    </row>
    <row r="379" spans="1:9">
      <c r="A379" s="4">
        <v>41652</v>
      </c>
      <c r="B379" s="4" t="str">
        <f t="shared" si="10"/>
        <v>Monday</v>
      </c>
      <c r="C379" s="4" t="str">
        <f t="shared" si="11"/>
        <v>January</v>
      </c>
      <c r="D379" s="3">
        <v>71</v>
      </c>
      <c r="E379" s="3">
        <v>43</v>
      </c>
      <c r="F379" s="3">
        <v>412</v>
      </c>
      <c r="G379" s="3">
        <v>70</v>
      </c>
      <c r="H379" s="3">
        <v>478</v>
      </c>
      <c r="I379" s="3" t="s">
        <v>30</v>
      </c>
    </row>
    <row r="380" spans="1:9">
      <c r="A380" s="4">
        <v>41653</v>
      </c>
      <c r="B380" s="4" t="str">
        <f t="shared" si="10"/>
        <v>Tuesday</v>
      </c>
      <c r="C380" s="4" t="str">
        <f t="shared" si="11"/>
        <v>January</v>
      </c>
      <c r="D380" s="3">
        <v>80</v>
      </c>
      <c r="E380" s="3">
        <v>46</v>
      </c>
      <c r="F380" s="3">
        <v>375</v>
      </c>
      <c r="G380" s="3">
        <v>198</v>
      </c>
      <c r="H380" s="3">
        <v>302</v>
      </c>
      <c r="I380" s="3" t="s">
        <v>30</v>
      </c>
    </row>
    <row r="381" spans="1:9">
      <c r="A381" s="4">
        <v>41654</v>
      </c>
      <c r="B381" s="4" t="str">
        <f t="shared" si="10"/>
        <v>Wednesday</v>
      </c>
      <c r="C381" s="4" t="str">
        <f t="shared" si="11"/>
        <v>January</v>
      </c>
      <c r="D381" s="3">
        <v>73</v>
      </c>
      <c r="E381" s="3">
        <v>33</v>
      </c>
      <c r="F381" s="3">
        <v>671</v>
      </c>
      <c r="G381" s="3">
        <v>167</v>
      </c>
      <c r="H381" s="3">
        <v>513</v>
      </c>
      <c r="I381" s="3" t="s">
        <v>29</v>
      </c>
    </row>
    <row r="382" spans="1:9">
      <c r="A382" s="4">
        <v>41655</v>
      </c>
      <c r="B382" s="4" t="str">
        <f t="shared" si="10"/>
        <v>Thursday</v>
      </c>
      <c r="C382" s="4" t="str">
        <f t="shared" si="11"/>
        <v>January</v>
      </c>
      <c r="D382" s="3">
        <v>62</v>
      </c>
      <c r="E382" s="3">
        <v>38</v>
      </c>
      <c r="F382" s="3">
        <v>508</v>
      </c>
      <c r="G382" s="3">
        <v>98</v>
      </c>
      <c r="H382" s="3">
        <v>332</v>
      </c>
      <c r="I382" s="3" t="s">
        <v>30</v>
      </c>
    </row>
    <row r="383" spans="1:9">
      <c r="A383" s="4">
        <v>41656</v>
      </c>
      <c r="B383" s="4" t="str">
        <f t="shared" si="10"/>
        <v>Friday</v>
      </c>
      <c r="C383" s="4" t="str">
        <f t="shared" si="11"/>
        <v>January</v>
      </c>
      <c r="D383" s="3">
        <v>87</v>
      </c>
      <c r="E383" s="3">
        <v>52</v>
      </c>
      <c r="F383" s="3">
        <v>525</v>
      </c>
      <c r="G383" s="3">
        <v>185</v>
      </c>
      <c r="H383" s="3">
        <v>406</v>
      </c>
      <c r="I383" s="3" t="s">
        <v>30</v>
      </c>
    </row>
    <row r="384" spans="1:9">
      <c r="A384" s="4">
        <v>41657</v>
      </c>
      <c r="B384" s="4" t="str">
        <f t="shared" si="10"/>
        <v>Saturday</v>
      </c>
      <c r="C384" s="4" t="str">
        <f t="shared" si="11"/>
        <v>January</v>
      </c>
      <c r="D384" s="3">
        <v>88</v>
      </c>
      <c r="E384" s="3">
        <v>71</v>
      </c>
      <c r="F384" s="3">
        <v>661</v>
      </c>
      <c r="G384" s="3">
        <v>184</v>
      </c>
      <c r="H384" s="3">
        <v>609</v>
      </c>
      <c r="I384" s="3" t="s">
        <v>30</v>
      </c>
    </row>
    <row r="385" spans="1:9">
      <c r="A385" s="4">
        <v>41658</v>
      </c>
      <c r="B385" s="4" t="str">
        <f t="shared" si="10"/>
        <v>Sunday</v>
      </c>
      <c r="C385" s="4" t="str">
        <f t="shared" si="11"/>
        <v>January</v>
      </c>
      <c r="D385" s="3">
        <v>95</v>
      </c>
      <c r="E385" s="3">
        <v>53</v>
      </c>
      <c r="F385" s="3">
        <v>441</v>
      </c>
      <c r="G385" s="3">
        <v>152</v>
      </c>
      <c r="H385" s="3">
        <v>456</v>
      </c>
      <c r="I385" s="3" t="s">
        <v>30</v>
      </c>
    </row>
    <row r="386" spans="1:9">
      <c r="A386" s="4">
        <v>41659</v>
      </c>
      <c r="B386" s="4" t="str">
        <f t="shared" si="10"/>
        <v>Monday</v>
      </c>
      <c r="C386" s="4" t="str">
        <f t="shared" si="11"/>
        <v>January</v>
      </c>
      <c r="D386" s="3">
        <v>89</v>
      </c>
      <c r="E386" s="3">
        <v>39</v>
      </c>
      <c r="F386" s="3">
        <v>542</v>
      </c>
      <c r="G386" s="3">
        <v>174</v>
      </c>
      <c r="H386" s="3">
        <v>491</v>
      </c>
      <c r="I386" s="3" t="s">
        <v>30</v>
      </c>
    </row>
    <row r="387" spans="1:9">
      <c r="A387" s="4">
        <v>41660</v>
      </c>
      <c r="B387" s="4" t="str">
        <f t="shared" ref="B387:B450" si="12">TEXT(A387,"dddd")</f>
        <v>Tuesday</v>
      </c>
      <c r="C387" s="4" t="str">
        <f t="shared" ref="C387:C450" si="13">TEXT(A387,"mmmm")</f>
        <v>January</v>
      </c>
      <c r="D387" s="3">
        <v>56</v>
      </c>
      <c r="E387" s="3">
        <v>39</v>
      </c>
      <c r="F387" s="3">
        <v>393</v>
      </c>
      <c r="G387" s="3">
        <v>148</v>
      </c>
      <c r="H387" s="3">
        <v>328</v>
      </c>
      <c r="I387" s="3" t="s">
        <v>30</v>
      </c>
    </row>
    <row r="388" spans="1:9">
      <c r="A388" s="4">
        <v>41661</v>
      </c>
      <c r="B388" s="4" t="str">
        <f t="shared" si="12"/>
        <v>Wednesday</v>
      </c>
      <c r="C388" s="4" t="str">
        <f t="shared" si="13"/>
        <v>January</v>
      </c>
      <c r="D388" s="3">
        <v>111</v>
      </c>
      <c r="E388" s="3">
        <v>51</v>
      </c>
      <c r="F388" s="3">
        <v>461</v>
      </c>
      <c r="G388" s="3">
        <v>180</v>
      </c>
      <c r="H388" s="3">
        <v>218</v>
      </c>
      <c r="I388" s="3" t="s">
        <v>29</v>
      </c>
    </row>
    <row r="389" spans="1:9">
      <c r="A389" s="4">
        <v>41662</v>
      </c>
      <c r="B389" s="4" t="str">
        <f t="shared" si="12"/>
        <v>Thursday</v>
      </c>
      <c r="C389" s="4" t="str">
        <f t="shared" si="13"/>
        <v>January</v>
      </c>
      <c r="D389" s="3">
        <v>63</v>
      </c>
      <c r="E389" s="3">
        <v>43</v>
      </c>
      <c r="F389" s="3">
        <v>426</v>
      </c>
      <c r="G389" s="3">
        <v>172</v>
      </c>
      <c r="H389" s="3">
        <v>459</v>
      </c>
      <c r="I389" s="3" t="s">
        <v>30</v>
      </c>
    </row>
    <row r="390" spans="1:9">
      <c r="A390" s="4">
        <v>41663</v>
      </c>
      <c r="B390" s="4" t="str">
        <f t="shared" si="12"/>
        <v>Friday</v>
      </c>
      <c r="C390" s="4" t="str">
        <f t="shared" si="13"/>
        <v>January</v>
      </c>
      <c r="D390" s="3">
        <v>85</v>
      </c>
      <c r="E390" s="3">
        <v>62</v>
      </c>
      <c r="F390" s="3">
        <v>576</v>
      </c>
      <c r="G390" s="3">
        <v>150</v>
      </c>
      <c r="H390" s="3">
        <v>466</v>
      </c>
      <c r="I390" s="3" t="s">
        <v>30</v>
      </c>
    </row>
    <row r="391" spans="1:9">
      <c r="A391" s="4">
        <v>41664</v>
      </c>
      <c r="B391" s="4" t="str">
        <f t="shared" si="12"/>
        <v>Saturday</v>
      </c>
      <c r="C391" s="4" t="str">
        <f t="shared" si="13"/>
        <v>January</v>
      </c>
      <c r="D391" s="3">
        <v>101</v>
      </c>
      <c r="E391" s="3">
        <v>43</v>
      </c>
      <c r="F391" s="3">
        <v>714</v>
      </c>
      <c r="G391" s="3">
        <v>216</v>
      </c>
      <c r="H391" s="3">
        <v>419</v>
      </c>
      <c r="I391" s="3" t="s">
        <v>30</v>
      </c>
    </row>
    <row r="392" spans="1:9">
      <c r="A392" s="4">
        <v>41665</v>
      </c>
      <c r="B392" s="4" t="str">
        <f t="shared" si="12"/>
        <v>Sunday</v>
      </c>
      <c r="C392" s="4" t="str">
        <f t="shared" si="13"/>
        <v>January</v>
      </c>
      <c r="D392" s="3">
        <v>93</v>
      </c>
      <c r="E392" s="3">
        <v>84</v>
      </c>
      <c r="F392" s="3">
        <v>407</v>
      </c>
      <c r="G392" s="3">
        <v>238</v>
      </c>
      <c r="H392" s="3">
        <v>382</v>
      </c>
      <c r="I392" s="3" t="s">
        <v>30</v>
      </c>
    </row>
    <row r="393" spans="1:9">
      <c r="A393" s="4">
        <v>41666</v>
      </c>
      <c r="B393" s="4" t="str">
        <f t="shared" si="12"/>
        <v>Monday</v>
      </c>
      <c r="C393" s="4" t="str">
        <f t="shared" si="13"/>
        <v>January</v>
      </c>
      <c r="D393" s="3">
        <v>94</v>
      </c>
      <c r="E393" s="3">
        <v>54</v>
      </c>
      <c r="F393" s="3">
        <v>524</v>
      </c>
      <c r="G393" s="3">
        <v>224</v>
      </c>
      <c r="H393" s="3">
        <v>372</v>
      </c>
      <c r="I393" s="3" t="s">
        <v>30</v>
      </c>
    </row>
    <row r="394" spans="1:9">
      <c r="A394" s="4">
        <v>41667</v>
      </c>
      <c r="B394" s="4" t="str">
        <f t="shared" si="12"/>
        <v>Tuesday</v>
      </c>
      <c r="C394" s="4" t="str">
        <f t="shared" si="13"/>
        <v>January</v>
      </c>
      <c r="D394" s="3">
        <v>78</v>
      </c>
      <c r="E394" s="3">
        <v>43</v>
      </c>
      <c r="F394" s="3">
        <v>425</v>
      </c>
      <c r="G394" s="3">
        <v>163</v>
      </c>
      <c r="H394" s="3">
        <v>327</v>
      </c>
      <c r="I394" s="3" t="s">
        <v>30</v>
      </c>
    </row>
    <row r="395" spans="1:9">
      <c r="A395" s="4">
        <v>41668</v>
      </c>
      <c r="B395" s="4" t="str">
        <f t="shared" si="12"/>
        <v>Wednesday</v>
      </c>
      <c r="C395" s="4" t="str">
        <f t="shared" si="13"/>
        <v>January</v>
      </c>
      <c r="D395" s="3">
        <v>100</v>
      </c>
      <c r="E395" s="3">
        <v>50</v>
      </c>
      <c r="F395" s="3">
        <v>487</v>
      </c>
      <c r="G395" s="3">
        <v>190</v>
      </c>
      <c r="H395" s="3">
        <v>343</v>
      </c>
      <c r="I395" s="3" t="s">
        <v>30</v>
      </c>
    </row>
    <row r="396" spans="1:9">
      <c r="A396" s="4">
        <v>41669</v>
      </c>
      <c r="B396" s="4" t="str">
        <f t="shared" si="12"/>
        <v>Thursday</v>
      </c>
      <c r="C396" s="4" t="str">
        <f t="shared" si="13"/>
        <v>January</v>
      </c>
      <c r="D396" s="3">
        <v>77</v>
      </c>
      <c r="E396" s="3">
        <v>62</v>
      </c>
      <c r="F396" s="3">
        <v>459</v>
      </c>
      <c r="G396" s="3">
        <v>181</v>
      </c>
      <c r="H396" s="3">
        <v>443</v>
      </c>
      <c r="I396" s="3" t="s">
        <v>30</v>
      </c>
    </row>
    <row r="397" spans="1:9">
      <c r="A397" s="4">
        <v>41670</v>
      </c>
      <c r="B397" s="4" t="str">
        <f t="shared" si="12"/>
        <v>Friday</v>
      </c>
      <c r="C397" s="4" t="str">
        <f t="shared" si="13"/>
        <v>January</v>
      </c>
      <c r="D397" s="3">
        <v>70</v>
      </c>
      <c r="E397" s="3">
        <v>62</v>
      </c>
      <c r="F397" s="3">
        <v>500</v>
      </c>
      <c r="G397" s="3">
        <v>267</v>
      </c>
      <c r="H397" s="3">
        <v>505</v>
      </c>
      <c r="I397" s="3" t="s">
        <v>30</v>
      </c>
    </row>
    <row r="398" spans="1:9">
      <c r="A398" s="4">
        <v>41671</v>
      </c>
      <c r="B398" s="4" t="str">
        <f t="shared" si="12"/>
        <v>Saturday</v>
      </c>
      <c r="C398" s="4" t="str">
        <f t="shared" si="13"/>
        <v>February</v>
      </c>
      <c r="D398" s="3">
        <v>98</v>
      </c>
      <c r="E398" s="3">
        <v>54</v>
      </c>
      <c r="F398" s="3">
        <v>754</v>
      </c>
      <c r="G398" s="3">
        <v>186</v>
      </c>
      <c r="H398" s="3">
        <v>603</v>
      </c>
      <c r="I398" s="3" t="s">
        <v>30</v>
      </c>
    </row>
    <row r="399" spans="1:9">
      <c r="A399" s="4">
        <v>41672</v>
      </c>
      <c r="B399" s="4" t="str">
        <f t="shared" si="12"/>
        <v>Sunday</v>
      </c>
      <c r="C399" s="4" t="str">
        <f t="shared" si="13"/>
        <v>February</v>
      </c>
      <c r="D399" s="3">
        <v>92</v>
      </c>
      <c r="E399" s="3">
        <v>70</v>
      </c>
      <c r="F399" s="3">
        <v>572</v>
      </c>
      <c r="G399" s="3">
        <v>209</v>
      </c>
      <c r="H399" s="3">
        <v>506</v>
      </c>
      <c r="I399" s="3" t="s">
        <v>30</v>
      </c>
    </row>
    <row r="400" spans="1:9">
      <c r="A400" s="4">
        <v>41673</v>
      </c>
      <c r="B400" s="4" t="str">
        <f t="shared" si="12"/>
        <v>Monday</v>
      </c>
      <c r="C400" s="4" t="str">
        <f t="shared" si="13"/>
        <v>February</v>
      </c>
      <c r="D400" s="3">
        <v>80</v>
      </c>
      <c r="E400" s="3">
        <v>71</v>
      </c>
      <c r="F400" s="3">
        <v>555</v>
      </c>
      <c r="G400" s="3">
        <v>166</v>
      </c>
      <c r="H400" s="3">
        <v>284</v>
      </c>
      <c r="I400" s="3" t="s">
        <v>30</v>
      </c>
    </row>
    <row r="401" spans="1:9">
      <c r="A401" s="4">
        <v>41674</v>
      </c>
      <c r="B401" s="4" t="str">
        <f t="shared" si="12"/>
        <v>Tuesday</v>
      </c>
      <c r="C401" s="4" t="str">
        <f t="shared" si="13"/>
        <v>February</v>
      </c>
      <c r="D401" s="3">
        <v>58</v>
      </c>
      <c r="E401" s="3">
        <v>41</v>
      </c>
      <c r="F401" s="3">
        <v>554</v>
      </c>
      <c r="G401" s="3">
        <v>176</v>
      </c>
      <c r="H401" s="3">
        <v>263</v>
      </c>
      <c r="I401" s="3" t="s">
        <v>30</v>
      </c>
    </row>
    <row r="402" spans="1:9">
      <c r="A402" s="4">
        <v>41675</v>
      </c>
      <c r="B402" s="4" t="str">
        <f t="shared" si="12"/>
        <v>Wednesday</v>
      </c>
      <c r="C402" s="4" t="str">
        <f t="shared" si="13"/>
        <v>February</v>
      </c>
      <c r="D402" s="3">
        <v>90</v>
      </c>
      <c r="E402" s="3">
        <v>49</v>
      </c>
      <c r="F402" s="3">
        <v>407</v>
      </c>
      <c r="G402" s="3">
        <v>75</v>
      </c>
      <c r="H402" s="3">
        <v>443</v>
      </c>
      <c r="I402" s="3" t="s">
        <v>30</v>
      </c>
    </row>
    <row r="403" spans="1:9">
      <c r="A403" s="4">
        <v>41676</v>
      </c>
      <c r="B403" s="4" t="str">
        <f t="shared" si="12"/>
        <v>Thursday</v>
      </c>
      <c r="C403" s="4" t="str">
        <f t="shared" si="13"/>
        <v>February</v>
      </c>
      <c r="D403" s="3">
        <v>79</v>
      </c>
      <c r="E403" s="3">
        <v>49</v>
      </c>
      <c r="F403" s="3">
        <v>517</v>
      </c>
      <c r="G403" s="3">
        <v>102</v>
      </c>
      <c r="H403" s="3">
        <v>320</v>
      </c>
      <c r="I403" s="3" t="s">
        <v>30</v>
      </c>
    </row>
    <row r="404" spans="1:9">
      <c r="A404" s="4">
        <v>41677</v>
      </c>
      <c r="B404" s="4" t="str">
        <f t="shared" si="12"/>
        <v>Friday</v>
      </c>
      <c r="C404" s="4" t="str">
        <f t="shared" si="13"/>
        <v>February</v>
      </c>
      <c r="D404" s="3">
        <v>73</v>
      </c>
      <c r="E404" s="3">
        <v>44</v>
      </c>
      <c r="F404" s="3">
        <v>397</v>
      </c>
      <c r="G404" s="3">
        <v>136</v>
      </c>
      <c r="H404" s="3">
        <v>507</v>
      </c>
      <c r="I404" s="3" t="s">
        <v>30</v>
      </c>
    </row>
    <row r="405" spans="1:9">
      <c r="A405" s="4">
        <v>41678</v>
      </c>
      <c r="B405" s="4" t="str">
        <f t="shared" si="12"/>
        <v>Saturday</v>
      </c>
      <c r="C405" s="4" t="str">
        <f t="shared" si="13"/>
        <v>February</v>
      </c>
      <c r="D405" s="3">
        <v>87</v>
      </c>
      <c r="E405" s="3">
        <v>72</v>
      </c>
      <c r="F405" s="3">
        <v>752</v>
      </c>
      <c r="G405" s="3">
        <v>180</v>
      </c>
      <c r="H405" s="3">
        <v>568</v>
      </c>
      <c r="I405" s="3" t="s">
        <v>30</v>
      </c>
    </row>
    <row r="406" spans="1:9">
      <c r="A406" s="4">
        <v>41679</v>
      </c>
      <c r="B406" s="4" t="str">
        <f t="shared" si="12"/>
        <v>Sunday</v>
      </c>
      <c r="C406" s="4" t="str">
        <f t="shared" si="13"/>
        <v>February</v>
      </c>
      <c r="D406" s="3">
        <v>94</v>
      </c>
      <c r="E406" s="3">
        <v>68</v>
      </c>
      <c r="F406" s="3">
        <v>546</v>
      </c>
      <c r="G406" s="3">
        <v>214</v>
      </c>
      <c r="H406" s="3">
        <v>582</v>
      </c>
      <c r="I406" s="3" t="s">
        <v>30</v>
      </c>
    </row>
    <row r="407" spans="1:9">
      <c r="A407" s="4">
        <v>41680</v>
      </c>
      <c r="B407" s="4" t="str">
        <f t="shared" si="12"/>
        <v>Monday</v>
      </c>
      <c r="C407" s="4" t="str">
        <f t="shared" si="13"/>
        <v>February</v>
      </c>
      <c r="D407" s="3">
        <v>77</v>
      </c>
      <c r="E407" s="3">
        <v>37</v>
      </c>
      <c r="F407" s="3">
        <v>462</v>
      </c>
      <c r="G407" s="3">
        <v>136</v>
      </c>
      <c r="H407" s="3">
        <v>356</v>
      </c>
      <c r="I407" s="3" t="s">
        <v>30</v>
      </c>
    </row>
    <row r="408" spans="1:9">
      <c r="A408" s="4">
        <v>41681</v>
      </c>
      <c r="B408" s="4" t="str">
        <f t="shared" si="12"/>
        <v>Tuesday</v>
      </c>
      <c r="C408" s="4" t="str">
        <f t="shared" si="13"/>
        <v>February</v>
      </c>
      <c r="D408" s="3">
        <v>60</v>
      </c>
      <c r="E408" s="3">
        <v>57</v>
      </c>
      <c r="F408" s="3">
        <v>422</v>
      </c>
      <c r="G408" s="3">
        <v>160</v>
      </c>
      <c r="H408" s="3">
        <v>376</v>
      </c>
      <c r="I408" s="3" t="s">
        <v>30</v>
      </c>
    </row>
    <row r="409" spans="1:9">
      <c r="A409" s="4">
        <v>41682</v>
      </c>
      <c r="B409" s="4" t="str">
        <f t="shared" si="12"/>
        <v>Wednesday</v>
      </c>
      <c r="C409" s="4" t="str">
        <f t="shared" si="13"/>
        <v>February</v>
      </c>
      <c r="D409" s="3">
        <v>99</v>
      </c>
      <c r="E409" s="3">
        <v>50</v>
      </c>
      <c r="F409" s="3">
        <v>548</v>
      </c>
      <c r="G409" s="3">
        <v>204</v>
      </c>
      <c r="H409" s="3">
        <v>365</v>
      </c>
      <c r="I409" s="3" t="s">
        <v>29</v>
      </c>
    </row>
    <row r="410" spans="1:9">
      <c r="A410" s="4">
        <v>41683</v>
      </c>
      <c r="B410" s="4" t="str">
        <f t="shared" si="12"/>
        <v>Thursday</v>
      </c>
      <c r="C410" s="4" t="str">
        <f t="shared" si="13"/>
        <v>February</v>
      </c>
      <c r="D410" s="3">
        <v>63</v>
      </c>
      <c r="E410" s="3">
        <v>44</v>
      </c>
      <c r="F410" s="3">
        <v>484</v>
      </c>
      <c r="G410" s="3">
        <v>128</v>
      </c>
      <c r="H410" s="3">
        <v>397</v>
      </c>
      <c r="I410" s="3" t="s">
        <v>30</v>
      </c>
    </row>
    <row r="411" spans="1:9">
      <c r="A411" s="4">
        <v>41684</v>
      </c>
      <c r="B411" s="4" t="str">
        <f t="shared" si="12"/>
        <v>Friday</v>
      </c>
      <c r="C411" s="4" t="str">
        <f t="shared" si="13"/>
        <v>February</v>
      </c>
      <c r="D411" s="3">
        <v>89</v>
      </c>
      <c r="E411" s="3">
        <v>77</v>
      </c>
      <c r="F411" s="3">
        <v>660</v>
      </c>
      <c r="G411" s="3">
        <v>176</v>
      </c>
      <c r="H411" s="3">
        <v>398</v>
      </c>
      <c r="I411" s="3" t="s">
        <v>30</v>
      </c>
    </row>
    <row r="412" spans="1:9">
      <c r="A412" s="4">
        <v>41685</v>
      </c>
      <c r="B412" s="4" t="str">
        <f t="shared" si="12"/>
        <v>Saturday</v>
      </c>
      <c r="C412" s="4" t="str">
        <f t="shared" si="13"/>
        <v>February</v>
      </c>
      <c r="D412" s="3">
        <v>121</v>
      </c>
      <c r="E412" s="3">
        <v>63</v>
      </c>
      <c r="F412" s="3">
        <v>690</v>
      </c>
      <c r="G412" s="3">
        <v>125</v>
      </c>
      <c r="H412" s="3">
        <v>493</v>
      </c>
      <c r="I412" s="3" t="s">
        <v>30</v>
      </c>
    </row>
    <row r="413" spans="1:9">
      <c r="A413" s="4">
        <v>41686</v>
      </c>
      <c r="B413" s="4" t="str">
        <f t="shared" si="12"/>
        <v>Sunday</v>
      </c>
      <c r="C413" s="4" t="str">
        <f t="shared" si="13"/>
        <v>February</v>
      </c>
      <c r="D413" s="3">
        <v>106</v>
      </c>
      <c r="E413" s="3">
        <v>66</v>
      </c>
      <c r="F413" s="3">
        <v>340</v>
      </c>
      <c r="G413" s="3">
        <v>142</v>
      </c>
      <c r="H413" s="3">
        <v>374</v>
      </c>
      <c r="I413" s="3" t="s">
        <v>30</v>
      </c>
    </row>
    <row r="414" spans="1:9">
      <c r="A414" s="4">
        <v>41687</v>
      </c>
      <c r="B414" s="4" t="str">
        <f t="shared" si="12"/>
        <v>Monday</v>
      </c>
      <c r="C414" s="4" t="str">
        <f t="shared" si="13"/>
        <v>February</v>
      </c>
      <c r="D414" s="3">
        <v>50</v>
      </c>
      <c r="E414" s="3">
        <v>53</v>
      </c>
      <c r="F414" s="3">
        <v>495</v>
      </c>
      <c r="G414" s="3">
        <v>129</v>
      </c>
      <c r="H414" s="3">
        <v>268</v>
      </c>
      <c r="I414" s="3" t="s">
        <v>29</v>
      </c>
    </row>
    <row r="415" spans="1:9">
      <c r="A415" s="4">
        <v>41688</v>
      </c>
      <c r="B415" s="4" t="str">
        <f t="shared" si="12"/>
        <v>Tuesday</v>
      </c>
      <c r="C415" s="4" t="str">
        <f t="shared" si="13"/>
        <v>February</v>
      </c>
      <c r="D415" s="3">
        <v>47</v>
      </c>
      <c r="E415" s="3">
        <v>34</v>
      </c>
      <c r="F415" s="3">
        <v>564</v>
      </c>
      <c r="G415" s="3">
        <v>173</v>
      </c>
      <c r="H415" s="3">
        <v>219</v>
      </c>
      <c r="I415" s="3" t="s">
        <v>30</v>
      </c>
    </row>
    <row r="416" spans="1:9">
      <c r="A416" s="4">
        <v>41689</v>
      </c>
      <c r="B416" s="4" t="str">
        <f t="shared" si="12"/>
        <v>Wednesday</v>
      </c>
      <c r="C416" s="4" t="str">
        <f t="shared" si="13"/>
        <v>February</v>
      </c>
      <c r="D416" s="3">
        <v>63</v>
      </c>
      <c r="E416" s="3">
        <v>51</v>
      </c>
      <c r="F416" s="3">
        <v>442</v>
      </c>
      <c r="G416" s="3">
        <v>193</v>
      </c>
      <c r="H416" s="3">
        <v>397</v>
      </c>
      <c r="I416" s="3" t="s">
        <v>30</v>
      </c>
    </row>
    <row r="417" spans="1:9">
      <c r="A417" s="4">
        <v>41690</v>
      </c>
      <c r="B417" s="4" t="str">
        <f t="shared" si="12"/>
        <v>Thursday</v>
      </c>
      <c r="C417" s="4" t="str">
        <f t="shared" si="13"/>
        <v>February</v>
      </c>
      <c r="D417" s="3">
        <v>77</v>
      </c>
      <c r="E417" s="3">
        <v>51</v>
      </c>
      <c r="F417" s="3">
        <v>324</v>
      </c>
      <c r="G417" s="3">
        <v>151</v>
      </c>
      <c r="H417" s="3">
        <v>392</v>
      </c>
      <c r="I417" s="3" t="s">
        <v>30</v>
      </c>
    </row>
    <row r="418" spans="1:9">
      <c r="A418" s="4">
        <v>41691</v>
      </c>
      <c r="B418" s="4" t="str">
        <f t="shared" si="12"/>
        <v>Friday</v>
      </c>
      <c r="C418" s="4" t="str">
        <f t="shared" si="13"/>
        <v>February</v>
      </c>
      <c r="D418" s="3">
        <v>111</v>
      </c>
      <c r="E418" s="3">
        <v>40</v>
      </c>
      <c r="F418" s="3">
        <v>510</v>
      </c>
      <c r="G418" s="3">
        <v>205</v>
      </c>
      <c r="H418" s="3">
        <v>493</v>
      </c>
      <c r="I418" s="3" t="s">
        <v>30</v>
      </c>
    </row>
    <row r="419" spans="1:9">
      <c r="A419" s="4">
        <v>41692</v>
      </c>
      <c r="B419" s="4" t="str">
        <f t="shared" si="12"/>
        <v>Saturday</v>
      </c>
      <c r="C419" s="4" t="str">
        <f t="shared" si="13"/>
        <v>February</v>
      </c>
      <c r="D419" s="3">
        <v>67</v>
      </c>
      <c r="E419" s="3">
        <v>73</v>
      </c>
      <c r="F419" s="3">
        <v>288</v>
      </c>
      <c r="G419" s="3">
        <v>200</v>
      </c>
      <c r="H419" s="3">
        <v>561</v>
      </c>
      <c r="I419" s="3" t="s">
        <v>30</v>
      </c>
    </row>
    <row r="420" spans="1:9">
      <c r="A420" s="4">
        <v>41693</v>
      </c>
      <c r="B420" s="4" t="str">
        <f t="shared" si="12"/>
        <v>Sunday</v>
      </c>
      <c r="C420" s="4" t="str">
        <f t="shared" si="13"/>
        <v>February</v>
      </c>
      <c r="D420" s="3">
        <v>116</v>
      </c>
      <c r="E420" s="3">
        <v>45</v>
      </c>
      <c r="F420" s="3">
        <v>458</v>
      </c>
      <c r="G420" s="3">
        <v>205</v>
      </c>
      <c r="H420" s="3">
        <v>506</v>
      </c>
      <c r="I420" s="3" t="s">
        <v>30</v>
      </c>
    </row>
    <row r="421" spans="1:9">
      <c r="A421" s="4">
        <v>41694</v>
      </c>
      <c r="B421" s="4" t="str">
        <f t="shared" si="12"/>
        <v>Monday</v>
      </c>
      <c r="C421" s="4" t="str">
        <f t="shared" si="13"/>
        <v>February</v>
      </c>
      <c r="D421" s="3">
        <v>80</v>
      </c>
      <c r="E421" s="3">
        <v>58</v>
      </c>
      <c r="F421" s="3">
        <v>680</v>
      </c>
      <c r="G421" s="3">
        <v>178</v>
      </c>
      <c r="H421" s="3">
        <v>330</v>
      </c>
      <c r="I421" s="3" t="s">
        <v>30</v>
      </c>
    </row>
    <row r="422" spans="1:9">
      <c r="A422" s="4">
        <v>41695</v>
      </c>
      <c r="B422" s="4" t="str">
        <f t="shared" si="12"/>
        <v>Tuesday</v>
      </c>
      <c r="C422" s="4" t="str">
        <f t="shared" si="13"/>
        <v>February</v>
      </c>
      <c r="D422" s="3">
        <v>90</v>
      </c>
      <c r="E422" s="3">
        <v>50</v>
      </c>
      <c r="F422" s="3">
        <v>490</v>
      </c>
      <c r="G422" s="3">
        <v>205</v>
      </c>
      <c r="H422" s="3">
        <v>399</v>
      </c>
      <c r="I422" s="3" t="s">
        <v>30</v>
      </c>
    </row>
    <row r="423" spans="1:9">
      <c r="A423" s="4">
        <v>41696</v>
      </c>
      <c r="B423" s="4" t="str">
        <f t="shared" si="12"/>
        <v>Wednesday</v>
      </c>
      <c r="C423" s="4" t="str">
        <f t="shared" si="13"/>
        <v>February</v>
      </c>
      <c r="D423" s="3">
        <v>79</v>
      </c>
      <c r="E423" s="3">
        <v>39</v>
      </c>
      <c r="F423" s="3">
        <v>368</v>
      </c>
      <c r="G423" s="3">
        <v>165</v>
      </c>
      <c r="H423" s="3">
        <v>282</v>
      </c>
      <c r="I423" s="3" t="s">
        <v>30</v>
      </c>
    </row>
    <row r="424" spans="1:9">
      <c r="A424" s="4">
        <v>41697</v>
      </c>
      <c r="B424" s="4" t="str">
        <f t="shared" si="12"/>
        <v>Thursday</v>
      </c>
      <c r="C424" s="4" t="str">
        <f t="shared" si="13"/>
        <v>February</v>
      </c>
      <c r="D424" s="3">
        <v>87</v>
      </c>
      <c r="E424" s="3">
        <v>24</v>
      </c>
      <c r="F424" s="3">
        <v>525</v>
      </c>
      <c r="G424" s="3">
        <v>117</v>
      </c>
      <c r="H424" s="3">
        <v>428</v>
      </c>
      <c r="I424" s="3" t="s">
        <v>30</v>
      </c>
    </row>
    <row r="425" spans="1:9">
      <c r="A425" s="4">
        <v>41698</v>
      </c>
      <c r="B425" s="4" t="str">
        <f t="shared" si="12"/>
        <v>Friday</v>
      </c>
      <c r="C425" s="4" t="str">
        <f t="shared" si="13"/>
        <v>February</v>
      </c>
      <c r="D425" s="3">
        <v>90</v>
      </c>
      <c r="E425" s="3">
        <v>51</v>
      </c>
      <c r="F425" s="3">
        <v>464</v>
      </c>
      <c r="G425" s="3">
        <v>240</v>
      </c>
      <c r="H425" s="3">
        <v>495</v>
      </c>
      <c r="I425" s="3" t="s">
        <v>30</v>
      </c>
    </row>
    <row r="426" spans="1:9">
      <c r="A426" s="4">
        <v>41699</v>
      </c>
      <c r="B426" s="4" t="str">
        <f t="shared" si="12"/>
        <v>Saturday</v>
      </c>
      <c r="C426" s="4" t="str">
        <f t="shared" si="13"/>
        <v>March</v>
      </c>
      <c r="D426" s="3">
        <v>93</v>
      </c>
      <c r="E426" s="3">
        <v>86</v>
      </c>
      <c r="F426" s="3">
        <v>684</v>
      </c>
      <c r="G426" s="3">
        <v>95</v>
      </c>
      <c r="H426" s="3">
        <v>405</v>
      </c>
      <c r="I426" s="3" t="s">
        <v>30</v>
      </c>
    </row>
    <row r="427" spans="1:9">
      <c r="A427" s="4">
        <v>41700</v>
      </c>
      <c r="B427" s="4" t="str">
        <f t="shared" si="12"/>
        <v>Sunday</v>
      </c>
      <c r="C427" s="4" t="str">
        <f t="shared" si="13"/>
        <v>March</v>
      </c>
      <c r="D427" s="3">
        <v>87</v>
      </c>
      <c r="E427" s="3">
        <v>57</v>
      </c>
      <c r="F427" s="3">
        <v>818</v>
      </c>
      <c r="G427" s="3">
        <v>217</v>
      </c>
      <c r="H427" s="3">
        <v>507</v>
      </c>
      <c r="I427" s="3" t="s">
        <v>30</v>
      </c>
    </row>
    <row r="428" spans="1:9">
      <c r="A428" s="4">
        <v>41701</v>
      </c>
      <c r="B428" s="4" t="str">
        <f t="shared" si="12"/>
        <v>Monday</v>
      </c>
      <c r="C428" s="4" t="str">
        <f t="shared" si="13"/>
        <v>March</v>
      </c>
      <c r="D428" s="3">
        <v>97</v>
      </c>
      <c r="E428" s="3">
        <v>59</v>
      </c>
      <c r="F428" s="3">
        <v>561</v>
      </c>
      <c r="G428" s="3">
        <v>167</v>
      </c>
      <c r="H428" s="3">
        <v>500</v>
      </c>
      <c r="I428" s="3" t="s">
        <v>29</v>
      </c>
    </row>
    <row r="429" spans="1:9">
      <c r="A429" s="4">
        <v>41702</v>
      </c>
      <c r="B429" s="4" t="str">
        <f t="shared" si="12"/>
        <v>Tuesday</v>
      </c>
      <c r="C429" s="4" t="str">
        <f t="shared" si="13"/>
        <v>March</v>
      </c>
      <c r="D429" s="3">
        <v>70</v>
      </c>
      <c r="E429" s="3">
        <v>38</v>
      </c>
      <c r="F429" s="3">
        <v>509</v>
      </c>
      <c r="G429" s="3">
        <v>174</v>
      </c>
      <c r="H429" s="3">
        <v>361</v>
      </c>
      <c r="I429" s="3" t="s">
        <v>30</v>
      </c>
    </row>
    <row r="430" spans="1:9">
      <c r="A430" s="4">
        <v>41703</v>
      </c>
      <c r="B430" s="4" t="str">
        <f t="shared" si="12"/>
        <v>Wednesday</v>
      </c>
      <c r="C430" s="4" t="str">
        <f t="shared" si="13"/>
        <v>March</v>
      </c>
      <c r="D430" s="3">
        <v>72</v>
      </c>
      <c r="E430" s="3">
        <v>64</v>
      </c>
      <c r="F430" s="3">
        <v>687</v>
      </c>
      <c r="G430" s="3">
        <v>178</v>
      </c>
      <c r="H430" s="3">
        <v>401</v>
      </c>
      <c r="I430" s="3" t="s">
        <v>29</v>
      </c>
    </row>
    <row r="431" spans="1:9">
      <c r="A431" s="4">
        <v>41704</v>
      </c>
      <c r="B431" s="4" t="str">
        <f t="shared" si="12"/>
        <v>Thursday</v>
      </c>
      <c r="C431" s="4" t="str">
        <f t="shared" si="13"/>
        <v>March</v>
      </c>
      <c r="D431" s="3">
        <v>69</v>
      </c>
      <c r="E431" s="3">
        <v>66</v>
      </c>
      <c r="F431" s="3">
        <v>330</v>
      </c>
      <c r="G431" s="3">
        <v>162</v>
      </c>
      <c r="H431" s="3">
        <v>320</v>
      </c>
      <c r="I431" s="3" t="s">
        <v>30</v>
      </c>
    </row>
    <row r="432" spans="1:9">
      <c r="A432" s="4">
        <v>41705</v>
      </c>
      <c r="B432" s="4" t="str">
        <f t="shared" si="12"/>
        <v>Friday</v>
      </c>
      <c r="C432" s="4" t="str">
        <f t="shared" si="13"/>
        <v>March</v>
      </c>
      <c r="D432" s="3">
        <v>113</v>
      </c>
      <c r="E432" s="3">
        <v>64</v>
      </c>
      <c r="F432" s="3">
        <v>679</v>
      </c>
      <c r="G432" s="3">
        <v>137</v>
      </c>
      <c r="H432" s="3">
        <v>320</v>
      </c>
      <c r="I432" s="3" t="s">
        <v>30</v>
      </c>
    </row>
    <row r="433" spans="1:9">
      <c r="A433" s="4">
        <v>41706</v>
      </c>
      <c r="B433" s="4" t="str">
        <f t="shared" si="12"/>
        <v>Saturday</v>
      </c>
      <c r="C433" s="4" t="str">
        <f t="shared" si="13"/>
        <v>March</v>
      </c>
      <c r="D433" s="3">
        <v>100</v>
      </c>
      <c r="E433" s="3">
        <v>64</v>
      </c>
      <c r="F433" s="3">
        <v>707</v>
      </c>
      <c r="G433" s="3">
        <v>253</v>
      </c>
      <c r="H433" s="3">
        <v>368</v>
      </c>
      <c r="I433" s="3" t="s">
        <v>30</v>
      </c>
    </row>
    <row r="434" spans="1:9">
      <c r="A434" s="4">
        <v>41707</v>
      </c>
      <c r="B434" s="4" t="str">
        <f t="shared" si="12"/>
        <v>Sunday</v>
      </c>
      <c r="C434" s="4" t="str">
        <f t="shared" si="13"/>
        <v>March</v>
      </c>
      <c r="D434" s="3">
        <v>80</v>
      </c>
      <c r="E434" s="3">
        <v>64</v>
      </c>
      <c r="F434" s="3">
        <v>593</v>
      </c>
      <c r="G434" s="3">
        <v>187</v>
      </c>
      <c r="H434" s="3">
        <v>299</v>
      </c>
      <c r="I434" s="3" t="s">
        <v>30</v>
      </c>
    </row>
    <row r="435" spans="1:9">
      <c r="A435" s="4">
        <v>41708</v>
      </c>
      <c r="B435" s="4" t="str">
        <f t="shared" si="12"/>
        <v>Monday</v>
      </c>
      <c r="C435" s="4" t="str">
        <f t="shared" si="13"/>
        <v>March</v>
      </c>
      <c r="D435" s="3">
        <v>94</v>
      </c>
      <c r="E435" s="3">
        <v>54</v>
      </c>
      <c r="F435" s="3">
        <v>505</v>
      </c>
      <c r="G435" s="3">
        <v>177</v>
      </c>
      <c r="H435" s="3">
        <v>526</v>
      </c>
      <c r="I435" s="3" t="s">
        <v>29</v>
      </c>
    </row>
    <row r="436" spans="1:9">
      <c r="A436" s="4">
        <v>41709</v>
      </c>
      <c r="B436" s="4" t="str">
        <f t="shared" si="12"/>
        <v>Tuesday</v>
      </c>
      <c r="C436" s="4" t="str">
        <f t="shared" si="13"/>
        <v>March</v>
      </c>
      <c r="D436" s="3">
        <v>78</v>
      </c>
      <c r="E436" s="3">
        <v>46</v>
      </c>
      <c r="F436" s="3">
        <v>324</v>
      </c>
      <c r="G436" s="3">
        <v>126</v>
      </c>
      <c r="H436" s="3">
        <v>471</v>
      </c>
      <c r="I436" s="3" t="s">
        <v>30</v>
      </c>
    </row>
    <row r="437" spans="1:9">
      <c r="A437" s="4">
        <v>41710</v>
      </c>
      <c r="B437" s="4" t="str">
        <f t="shared" si="12"/>
        <v>Wednesday</v>
      </c>
      <c r="C437" s="4" t="str">
        <f t="shared" si="13"/>
        <v>March</v>
      </c>
      <c r="D437" s="3">
        <v>47</v>
      </c>
      <c r="E437" s="3">
        <v>65</v>
      </c>
      <c r="F437" s="3">
        <v>562</v>
      </c>
      <c r="G437" s="3">
        <v>123</v>
      </c>
      <c r="H437" s="3">
        <v>280</v>
      </c>
      <c r="I437" s="3" t="s">
        <v>30</v>
      </c>
    </row>
    <row r="438" spans="1:9">
      <c r="A438" s="4">
        <v>41711</v>
      </c>
      <c r="B438" s="4" t="str">
        <f t="shared" si="12"/>
        <v>Thursday</v>
      </c>
      <c r="C438" s="4" t="str">
        <f t="shared" si="13"/>
        <v>March</v>
      </c>
      <c r="D438" s="3">
        <v>96</v>
      </c>
      <c r="E438" s="3">
        <v>71</v>
      </c>
      <c r="F438" s="3">
        <v>746</v>
      </c>
      <c r="G438" s="3">
        <v>162</v>
      </c>
      <c r="H438" s="3">
        <v>468</v>
      </c>
      <c r="I438" s="3" t="s">
        <v>29</v>
      </c>
    </row>
    <row r="439" spans="1:9">
      <c r="A439" s="4">
        <v>41712</v>
      </c>
      <c r="B439" s="4" t="str">
        <f t="shared" si="12"/>
        <v>Friday</v>
      </c>
      <c r="C439" s="4" t="str">
        <f t="shared" si="13"/>
        <v>March</v>
      </c>
      <c r="D439" s="3">
        <v>89</v>
      </c>
      <c r="E439" s="3">
        <v>59</v>
      </c>
      <c r="F439" s="3">
        <v>776</v>
      </c>
      <c r="G439" s="3">
        <v>276</v>
      </c>
      <c r="H439" s="3">
        <v>516</v>
      </c>
      <c r="I439" s="3" t="s">
        <v>30</v>
      </c>
    </row>
    <row r="440" spans="1:9">
      <c r="A440" s="4">
        <v>41713</v>
      </c>
      <c r="B440" s="4" t="str">
        <f t="shared" si="12"/>
        <v>Saturday</v>
      </c>
      <c r="C440" s="4" t="str">
        <f t="shared" si="13"/>
        <v>March</v>
      </c>
      <c r="D440" s="3">
        <v>72</v>
      </c>
      <c r="E440" s="3">
        <v>88</v>
      </c>
      <c r="F440" s="3">
        <v>596</v>
      </c>
      <c r="G440" s="3">
        <v>209</v>
      </c>
      <c r="H440" s="3">
        <v>299</v>
      </c>
      <c r="I440" s="3" t="s">
        <v>30</v>
      </c>
    </row>
    <row r="441" spans="1:9">
      <c r="A441" s="4">
        <v>41714</v>
      </c>
      <c r="B441" s="4" t="str">
        <f t="shared" si="12"/>
        <v>Sunday</v>
      </c>
      <c r="C441" s="4" t="str">
        <f t="shared" si="13"/>
        <v>March</v>
      </c>
      <c r="D441" s="3">
        <v>75</v>
      </c>
      <c r="E441" s="3">
        <v>60</v>
      </c>
      <c r="F441" s="3">
        <v>534</v>
      </c>
      <c r="G441" s="3">
        <v>227</v>
      </c>
      <c r="H441" s="3">
        <v>366</v>
      </c>
      <c r="I441" s="3" t="s">
        <v>30</v>
      </c>
    </row>
    <row r="442" spans="1:9">
      <c r="A442" s="4">
        <v>41715</v>
      </c>
      <c r="B442" s="4" t="str">
        <f t="shared" si="12"/>
        <v>Monday</v>
      </c>
      <c r="C442" s="4" t="str">
        <f t="shared" si="13"/>
        <v>March</v>
      </c>
      <c r="D442" s="3">
        <v>96</v>
      </c>
      <c r="E442" s="3">
        <v>38</v>
      </c>
      <c r="F442" s="3">
        <v>579</v>
      </c>
      <c r="G442" s="3">
        <v>147</v>
      </c>
      <c r="H442" s="3">
        <v>486</v>
      </c>
      <c r="I442" s="3" t="s">
        <v>29</v>
      </c>
    </row>
    <row r="443" spans="1:9">
      <c r="A443" s="4">
        <v>41716</v>
      </c>
      <c r="B443" s="4" t="str">
        <f t="shared" si="12"/>
        <v>Tuesday</v>
      </c>
      <c r="C443" s="4" t="str">
        <f t="shared" si="13"/>
        <v>March</v>
      </c>
      <c r="D443" s="3">
        <v>75</v>
      </c>
      <c r="E443" s="3">
        <v>44</v>
      </c>
      <c r="F443" s="3">
        <v>552</v>
      </c>
      <c r="G443" s="3">
        <v>108</v>
      </c>
      <c r="H443" s="3">
        <v>254</v>
      </c>
      <c r="I443" s="3" t="s">
        <v>30</v>
      </c>
    </row>
    <row r="444" spans="1:9">
      <c r="A444" s="4">
        <v>41717</v>
      </c>
      <c r="B444" s="4" t="str">
        <f t="shared" si="12"/>
        <v>Wednesday</v>
      </c>
      <c r="C444" s="4" t="str">
        <f t="shared" si="13"/>
        <v>March</v>
      </c>
      <c r="D444" s="3">
        <v>73</v>
      </c>
      <c r="E444" s="3">
        <v>46</v>
      </c>
      <c r="F444" s="3">
        <v>651</v>
      </c>
      <c r="G444" s="3">
        <v>178</v>
      </c>
      <c r="H444" s="3">
        <v>448</v>
      </c>
      <c r="I444" s="3" t="s">
        <v>30</v>
      </c>
    </row>
    <row r="445" spans="1:9">
      <c r="A445" s="4">
        <v>41718</v>
      </c>
      <c r="B445" s="4" t="str">
        <f t="shared" si="12"/>
        <v>Thursday</v>
      </c>
      <c r="C445" s="4" t="str">
        <f t="shared" si="13"/>
        <v>March</v>
      </c>
      <c r="D445" s="3">
        <v>56</v>
      </c>
      <c r="E445" s="3">
        <v>29</v>
      </c>
      <c r="F445" s="3">
        <v>414</v>
      </c>
      <c r="G445" s="3">
        <v>169</v>
      </c>
      <c r="H445" s="3">
        <v>453</v>
      </c>
      <c r="I445" s="3" t="s">
        <v>30</v>
      </c>
    </row>
    <row r="446" spans="1:9">
      <c r="A446" s="4">
        <v>41719</v>
      </c>
      <c r="B446" s="4" t="str">
        <f t="shared" si="12"/>
        <v>Friday</v>
      </c>
      <c r="C446" s="4" t="str">
        <f t="shared" si="13"/>
        <v>March</v>
      </c>
      <c r="D446" s="3">
        <v>74</v>
      </c>
      <c r="E446" s="3">
        <v>40</v>
      </c>
      <c r="F446" s="3">
        <v>752</v>
      </c>
      <c r="G446" s="3">
        <v>165</v>
      </c>
      <c r="H446" s="3">
        <v>471</v>
      </c>
      <c r="I446" s="3" t="s">
        <v>30</v>
      </c>
    </row>
    <row r="447" spans="1:9">
      <c r="A447" s="4">
        <v>41720</v>
      </c>
      <c r="B447" s="4" t="str">
        <f t="shared" si="12"/>
        <v>Saturday</v>
      </c>
      <c r="C447" s="4" t="str">
        <f t="shared" si="13"/>
        <v>March</v>
      </c>
      <c r="D447" s="3">
        <v>116</v>
      </c>
      <c r="E447" s="3">
        <v>53</v>
      </c>
      <c r="F447" s="3">
        <v>760</v>
      </c>
      <c r="G447" s="3">
        <v>243</v>
      </c>
      <c r="H447" s="3">
        <v>375</v>
      </c>
      <c r="I447" s="3" t="s">
        <v>30</v>
      </c>
    </row>
    <row r="448" spans="1:9">
      <c r="A448" s="4">
        <v>41721</v>
      </c>
      <c r="B448" s="4" t="str">
        <f t="shared" si="12"/>
        <v>Sunday</v>
      </c>
      <c r="C448" s="4" t="str">
        <f t="shared" si="13"/>
        <v>March</v>
      </c>
      <c r="D448" s="3">
        <v>80</v>
      </c>
      <c r="E448" s="3">
        <v>61</v>
      </c>
      <c r="F448" s="3">
        <v>691</v>
      </c>
      <c r="G448" s="3">
        <v>246</v>
      </c>
      <c r="H448" s="3">
        <v>492</v>
      </c>
      <c r="I448" s="3" t="s">
        <v>30</v>
      </c>
    </row>
    <row r="449" spans="1:9">
      <c r="A449" s="4">
        <v>41722</v>
      </c>
      <c r="B449" s="4" t="str">
        <f t="shared" si="12"/>
        <v>Monday</v>
      </c>
      <c r="C449" s="4" t="str">
        <f t="shared" si="13"/>
        <v>March</v>
      </c>
      <c r="D449" s="3">
        <v>78</v>
      </c>
      <c r="E449" s="3">
        <v>58</v>
      </c>
      <c r="F449" s="3">
        <v>479</v>
      </c>
      <c r="G449" s="3">
        <v>144</v>
      </c>
      <c r="H449" s="3">
        <v>245</v>
      </c>
      <c r="I449" s="3" t="s">
        <v>30</v>
      </c>
    </row>
    <row r="450" spans="1:9">
      <c r="A450" s="4">
        <v>41723</v>
      </c>
      <c r="B450" s="4" t="str">
        <f t="shared" si="12"/>
        <v>Tuesday</v>
      </c>
      <c r="C450" s="4" t="str">
        <f t="shared" si="13"/>
        <v>March</v>
      </c>
      <c r="D450" s="3">
        <v>59</v>
      </c>
      <c r="E450" s="3">
        <v>51</v>
      </c>
      <c r="F450" s="3">
        <v>582</v>
      </c>
      <c r="G450" s="3">
        <v>197</v>
      </c>
      <c r="H450" s="3">
        <v>362</v>
      </c>
      <c r="I450" s="3" t="s">
        <v>30</v>
      </c>
    </row>
    <row r="451" spans="1:9">
      <c r="A451" s="4">
        <v>41724</v>
      </c>
      <c r="B451" s="4" t="str">
        <f t="shared" ref="B451:B514" si="14">TEXT(A451,"dddd")</f>
        <v>Wednesday</v>
      </c>
      <c r="C451" s="4" t="str">
        <f t="shared" ref="C451:C514" si="15">TEXT(A451,"mmmm")</f>
        <v>March</v>
      </c>
      <c r="D451" s="3">
        <v>58</v>
      </c>
      <c r="E451" s="3">
        <v>45</v>
      </c>
      <c r="F451" s="3">
        <v>519</v>
      </c>
      <c r="G451" s="3">
        <v>206</v>
      </c>
      <c r="H451" s="3">
        <v>412</v>
      </c>
      <c r="I451" s="3" t="s">
        <v>30</v>
      </c>
    </row>
    <row r="452" spans="1:9">
      <c r="A452" s="4">
        <v>41725</v>
      </c>
      <c r="B452" s="4" t="str">
        <f t="shared" si="14"/>
        <v>Thursday</v>
      </c>
      <c r="C452" s="4" t="str">
        <f t="shared" si="15"/>
        <v>March</v>
      </c>
      <c r="D452" s="3">
        <v>80</v>
      </c>
      <c r="E452" s="3">
        <v>55</v>
      </c>
      <c r="F452" s="3">
        <v>461</v>
      </c>
      <c r="G452" s="3">
        <v>194</v>
      </c>
      <c r="H452" s="3">
        <v>286</v>
      </c>
      <c r="I452" s="3" t="s">
        <v>30</v>
      </c>
    </row>
    <row r="453" spans="1:9">
      <c r="A453" s="4">
        <v>41726</v>
      </c>
      <c r="B453" s="4" t="str">
        <f t="shared" si="14"/>
        <v>Friday</v>
      </c>
      <c r="C453" s="4" t="str">
        <f t="shared" si="15"/>
        <v>March</v>
      </c>
      <c r="D453" s="3">
        <v>122</v>
      </c>
      <c r="E453" s="3">
        <v>45</v>
      </c>
      <c r="F453" s="3">
        <v>561</v>
      </c>
      <c r="G453" s="3">
        <v>201</v>
      </c>
      <c r="H453" s="3">
        <v>548</v>
      </c>
      <c r="I453" s="3" t="s">
        <v>30</v>
      </c>
    </row>
    <row r="454" spans="1:9">
      <c r="A454" s="4">
        <v>41727</v>
      </c>
      <c r="B454" s="4" t="str">
        <f t="shared" si="14"/>
        <v>Saturday</v>
      </c>
      <c r="C454" s="4" t="str">
        <f t="shared" si="15"/>
        <v>March</v>
      </c>
      <c r="D454" s="3">
        <v>98</v>
      </c>
      <c r="E454" s="3">
        <v>42</v>
      </c>
      <c r="F454" s="3">
        <v>581</v>
      </c>
      <c r="G454" s="3">
        <v>186</v>
      </c>
      <c r="H454" s="3">
        <v>434</v>
      </c>
      <c r="I454" s="3" t="s">
        <v>30</v>
      </c>
    </row>
    <row r="455" spans="1:9">
      <c r="A455" s="4">
        <v>41728</v>
      </c>
      <c r="B455" s="4" t="str">
        <f t="shared" si="14"/>
        <v>Sunday</v>
      </c>
      <c r="C455" s="4" t="str">
        <f t="shared" si="15"/>
        <v>March</v>
      </c>
      <c r="D455" s="3">
        <v>97</v>
      </c>
      <c r="E455" s="3">
        <v>60</v>
      </c>
      <c r="F455" s="3">
        <v>519</v>
      </c>
      <c r="G455" s="3">
        <v>127</v>
      </c>
      <c r="H455" s="3">
        <v>397</v>
      </c>
      <c r="I455" s="3" t="s">
        <v>29</v>
      </c>
    </row>
    <row r="456" spans="1:9">
      <c r="A456" s="4">
        <v>41729</v>
      </c>
      <c r="B456" s="4" t="str">
        <f t="shared" si="14"/>
        <v>Monday</v>
      </c>
      <c r="C456" s="4" t="str">
        <f t="shared" si="15"/>
        <v>March</v>
      </c>
      <c r="D456" s="3">
        <v>74</v>
      </c>
      <c r="E456" s="3">
        <v>53</v>
      </c>
      <c r="F456" s="3">
        <v>446</v>
      </c>
      <c r="G456" s="3">
        <v>206</v>
      </c>
      <c r="H456" s="3">
        <v>346</v>
      </c>
      <c r="I456" s="3" t="s">
        <v>30</v>
      </c>
    </row>
    <row r="457" spans="1:9">
      <c r="A457" s="4">
        <v>41730</v>
      </c>
      <c r="B457" s="4" t="str">
        <f t="shared" si="14"/>
        <v>Tuesday</v>
      </c>
      <c r="C457" s="4" t="str">
        <f t="shared" si="15"/>
        <v>April</v>
      </c>
      <c r="D457" s="3">
        <v>85</v>
      </c>
      <c r="E457" s="3">
        <v>38</v>
      </c>
      <c r="F457" s="3">
        <v>420</v>
      </c>
      <c r="G457" s="3">
        <v>203</v>
      </c>
      <c r="H457" s="3">
        <v>352</v>
      </c>
      <c r="I457" s="3" t="s">
        <v>30</v>
      </c>
    </row>
    <row r="458" spans="1:9">
      <c r="A458" s="4">
        <v>41731</v>
      </c>
      <c r="B458" s="4" t="str">
        <f t="shared" si="14"/>
        <v>Wednesday</v>
      </c>
      <c r="C458" s="4" t="str">
        <f t="shared" si="15"/>
        <v>April</v>
      </c>
      <c r="D458" s="3">
        <v>76</v>
      </c>
      <c r="E458" s="3">
        <v>57</v>
      </c>
      <c r="F458" s="3">
        <v>378</v>
      </c>
      <c r="G458" s="3">
        <v>186</v>
      </c>
      <c r="H458" s="3">
        <v>262</v>
      </c>
      <c r="I458" s="3" t="s">
        <v>30</v>
      </c>
    </row>
    <row r="459" spans="1:9">
      <c r="A459" s="4">
        <v>41732</v>
      </c>
      <c r="B459" s="4" t="str">
        <f t="shared" si="14"/>
        <v>Thursday</v>
      </c>
      <c r="C459" s="4" t="str">
        <f t="shared" si="15"/>
        <v>April</v>
      </c>
      <c r="D459" s="3">
        <v>74</v>
      </c>
      <c r="E459" s="3">
        <v>53</v>
      </c>
      <c r="F459" s="3">
        <v>530</v>
      </c>
      <c r="G459" s="3">
        <v>164</v>
      </c>
      <c r="H459" s="3">
        <v>382</v>
      </c>
      <c r="I459" s="3" t="s">
        <v>30</v>
      </c>
    </row>
    <row r="460" spans="1:9">
      <c r="A460" s="4">
        <v>41733</v>
      </c>
      <c r="B460" s="4" t="str">
        <f t="shared" si="14"/>
        <v>Friday</v>
      </c>
      <c r="C460" s="4" t="str">
        <f t="shared" si="15"/>
        <v>April</v>
      </c>
      <c r="D460" s="3">
        <v>108</v>
      </c>
      <c r="E460" s="3">
        <v>66</v>
      </c>
      <c r="F460" s="3">
        <v>522</v>
      </c>
      <c r="G460" s="3">
        <v>224</v>
      </c>
      <c r="H460" s="3">
        <v>465</v>
      </c>
      <c r="I460" s="3" t="s">
        <v>30</v>
      </c>
    </row>
    <row r="461" spans="1:9">
      <c r="A461" s="4">
        <v>41734</v>
      </c>
      <c r="B461" s="4" t="str">
        <f t="shared" si="14"/>
        <v>Saturday</v>
      </c>
      <c r="C461" s="4" t="str">
        <f t="shared" si="15"/>
        <v>April</v>
      </c>
      <c r="D461" s="3">
        <v>109</v>
      </c>
      <c r="E461" s="3">
        <v>57</v>
      </c>
      <c r="F461" s="3">
        <v>698</v>
      </c>
      <c r="G461" s="3">
        <v>286</v>
      </c>
      <c r="H461" s="3">
        <v>499</v>
      </c>
      <c r="I461" s="3" t="s">
        <v>30</v>
      </c>
    </row>
    <row r="462" spans="1:9">
      <c r="A462" s="4">
        <v>41735</v>
      </c>
      <c r="B462" s="4" t="str">
        <f t="shared" si="14"/>
        <v>Sunday</v>
      </c>
      <c r="C462" s="4" t="str">
        <f t="shared" si="15"/>
        <v>April</v>
      </c>
      <c r="D462" s="3">
        <v>96</v>
      </c>
      <c r="E462" s="3">
        <v>46</v>
      </c>
      <c r="F462" s="3">
        <v>535</v>
      </c>
      <c r="G462" s="3">
        <v>257</v>
      </c>
      <c r="H462" s="3">
        <v>531</v>
      </c>
      <c r="I462" s="3" t="s">
        <v>30</v>
      </c>
    </row>
    <row r="463" spans="1:9">
      <c r="A463" s="4">
        <v>41736</v>
      </c>
      <c r="B463" s="4" t="str">
        <f t="shared" si="14"/>
        <v>Monday</v>
      </c>
      <c r="C463" s="4" t="str">
        <f t="shared" si="15"/>
        <v>April</v>
      </c>
      <c r="D463" s="3">
        <v>78</v>
      </c>
      <c r="E463" s="3">
        <v>54</v>
      </c>
      <c r="F463" s="3">
        <v>541</v>
      </c>
      <c r="G463" s="3">
        <v>202</v>
      </c>
      <c r="H463" s="3">
        <v>440</v>
      </c>
      <c r="I463" s="3" t="s">
        <v>30</v>
      </c>
    </row>
    <row r="464" spans="1:9">
      <c r="A464" s="4">
        <v>41737</v>
      </c>
      <c r="B464" s="4" t="str">
        <f t="shared" si="14"/>
        <v>Tuesday</v>
      </c>
      <c r="C464" s="4" t="str">
        <f t="shared" si="15"/>
        <v>April</v>
      </c>
      <c r="D464" s="3">
        <v>61</v>
      </c>
      <c r="E464" s="3">
        <v>41</v>
      </c>
      <c r="F464" s="3">
        <v>435</v>
      </c>
      <c r="G464" s="3">
        <v>162</v>
      </c>
      <c r="H464" s="3">
        <v>205</v>
      </c>
      <c r="I464" s="3" t="s">
        <v>30</v>
      </c>
    </row>
    <row r="465" spans="1:9">
      <c r="A465" s="4">
        <v>41738</v>
      </c>
      <c r="B465" s="4" t="str">
        <f t="shared" si="14"/>
        <v>Wednesday</v>
      </c>
      <c r="C465" s="4" t="str">
        <f t="shared" si="15"/>
        <v>April</v>
      </c>
      <c r="D465" s="3">
        <v>52</v>
      </c>
      <c r="E465" s="3">
        <v>34</v>
      </c>
      <c r="F465" s="3">
        <v>437</v>
      </c>
      <c r="G465" s="3">
        <v>219</v>
      </c>
      <c r="H465" s="3">
        <v>348</v>
      </c>
      <c r="I465" s="3" t="s">
        <v>30</v>
      </c>
    </row>
    <row r="466" spans="1:9">
      <c r="A466" s="4">
        <v>41739</v>
      </c>
      <c r="B466" s="4" t="str">
        <f t="shared" si="14"/>
        <v>Thursday</v>
      </c>
      <c r="C466" s="4" t="str">
        <f t="shared" si="15"/>
        <v>April</v>
      </c>
      <c r="D466" s="3">
        <v>88</v>
      </c>
      <c r="E466" s="3">
        <v>43</v>
      </c>
      <c r="F466" s="3">
        <v>529</v>
      </c>
      <c r="G466" s="3">
        <v>182</v>
      </c>
      <c r="H466" s="3">
        <v>306</v>
      </c>
      <c r="I466" s="3" t="s">
        <v>30</v>
      </c>
    </row>
    <row r="467" spans="1:9">
      <c r="A467" s="4">
        <v>41740</v>
      </c>
      <c r="B467" s="4" t="str">
        <f t="shared" si="14"/>
        <v>Friday</v>
      </c>
      <c r="C467" s="4" t="str">
        <f t="shared" si="15"/>
        <v>April</v>
      </c>
      <c r="D467" s="3">
        <v>107</v>
      </c>
      <c r="E467" s="3">
        <v>51</v>
      </c>
      <c r="F467" s="3">
        <v>603</v>
      </c>
      <c r="G467" s="3">
        <v>199</v>
      </c>
      <c r="H467" s="3">
        <v>519</v>
      </c>
      <c r="I467" s="3" t="s">
        <v>30</v>
      </c>
    </row>
    <row r="468" spans="1:9">
      <c r="A468" s="4">
        <v>41741</v>
      </c>
      <c r="B468" s="4" t="str">
        <f t="shared" si="14"/>
        <v>Saturday</v>
      </c>
      <c r="C468" s="4" t="str">
        <f t="shared" si="15"/>
        <v>April</v>
      </c>
      <c r="D468" s="3">
        <v>94</v>
      </c>
      <c r="E468" s="3">
        <v>53</v>
      </c>
      <c r="F468" s="3">
        <v>520</v>
      </c>
      <c r="G468" s="3">
        <v>181</v>
      </c>
      <c r="H468" s="3">
        <v>592</v>
      </c>
      <c r="I468" s="3" t="s">
        <v>30</v>
      </c>
    </row>
    <row r="469" spans="1:9">
      <c r="A469" s="4">
        <v>41742</v>
      </c>
      <c r="B469" s="4" t="str">
        <f t="shared" si="14"/>
        <v>Sunday</v>
      </c>
      <c r="C469" s="4" t="str">
        <f t="shared" si="15"/>
        <v>April</v>
      </c>
      <c r="D469" s="3">
        <v>123</v>
      </c>
      <c r="E469" s="3">
        <v>42</v>
      </c>
      <c r="F469" s="3">
        <v>624</v>
      </c>
      <c r="G469" s="3">
        <v>256</v>
      </c>
      <c r="H469" s="3">
        <v>288</v>
      </c>
      <c r="I469" s="3" t="s">
        <v>30</v>
      </c>
    </row>
    <row r="470" spans="1:9">
      <c r="A470" s="4">
        <v>41743</v>
      </c>
      <c r="B470" s="4" t="str">
        <f t="shared" si="14"/>
        <v>Monday</v>
      </c>
      <c r="C470" s="4" t="str">
        <f t="shared" si="15"/>
        <v>April</v>
      </c>
      <c r="D470" s="3">
        <v>90</v>
      </c>
      <c r="E470" s="3">
        <v>58</v>
      </c>
      <c r="F470" s="3">
        <v>398</v>
      </c>
      <c r="G470" s="3">
        <v>175</v>
      </c>
      <c r="H470" s="3">
        <v>258</v>
      </c>
      <c r="I470" s="3" t="s">
        <v>30</v>
      </c>
    </row>
    <row r="471" spans="1:9">
      <c r="A471" s="4">
        <v>41744</v>
      </c>
      <c r="B471" s="4" t="str">
        <f t="shared" si="14"/>
        <v>Tuesday</v>
      </c>
      <c r="C471" s="4" t="str">
        <f t="shared" si="15"/>
        <v>April</v>
      </c>
      <c r="D471" s="3">
        <v>40</v>
      </c>
      <c r="E471" s="3">
        <v>48</v>
      </c>
      <c r="F471" s="3">
        <v>597</v>
      </c>
      <c r="G471" s="3">
        <v>247</v>
      </c>
      <c r="H471" s="3">
        <v>214</v>
      </c>
      <c r="I471" s="3" t="s">
        <v>30</v>
      </c>
    </row>
    <row r="472" spans="1:9">
      <c r="A472" s="4">
        <v>41745</v>
      </c>
      <c r="B472" s="4" t="str">
        <f t="shared" si="14"/>
        <v>Wednesday</v>
      </c>
      <c r="C472" s="4" t="str">
        <f t="shared" si="15"/>
        <v>April</v>
      </c>
      <c r="D472" s="3">
        <v>86</v>
      </c>
      <c r="E472" s="3">
        <v>28</v>
      </c>
      <c r="F472" s="3">
        <v>516</v>
      </c>
      <c r="G472" s="3">
        <v>203</v>
      </c>
      <c r="H472" s="3">
        <v>307</v>
      </c>
      <c r="I472" s="3" t="s">
        <v>30</v>
      </c>
    </row>
    <row r="473" spans="1:9">
      <c r="A473" s="4">
        <v>41746</v>
      </c>
      <c r="B473" s="4" t="str">
        <f t="shared" si="14"/>
        <v>Thursday</v>
      </c>
      <c r="C473" s="4" t="str">
        <f t="shared" si="15"/>
        <v>April</v>
      </c>
      <c r="D473" s="3">
        <v>89</v>
      </c>
      <c r="E473" s="3">
        <v>57</v>
      </c>
      <c r="F473" s="3">
        <v>397</v>
      </c>
      <c r="G473" s="3">
        <v>183</v>
      </c>
      <c r="H473" s="3">
        <v>409</v>
      </c>
      <c r="I473" s="3" t="s">
        <v>30</v>
      </c>
    </row>
    <row r="474" spans="1:9">
      <c r="A474" s="4">
        <v>41747</v>
      </c>
      <c r="B474" s="4" t="str">
        <f t="shared" si="14"/>
        <v>Friday</v>
      </c>
      <c r="C474" s="4" t="str">
        <f t="shared" si="15"/>
        <v>April</v>
      </c>
      <c r="D474" s="3">
        <v>80</v>
      </c>
      <c r="E474" s="3">
        <v>59</v>
      </c>
      <c r="F474" s="3">
        <v>548</v>
      </c>
      <c r="G474" s="3">
        <v>218</v>
      </c>
      <c r="H474" s="3">
        <v>224</v>
      </c>
      <c r="I474" s="3" t="s">
        <v>30</v>
      </c>
    </row>
    <row r="475" spans="1:9">
      <c r="A475" s="4">
        <v>41748</v>
      </c>
      <c r="B475" s="4" t="str">
        <f t="shared" si="14"/>
        <v>Saturday</v>
      </c>
      <c r="C475" s="4" t="str">
        <f t="shared" si="15"/>
        <v>April</v>
      </c>
      <c r="D475" s="3">
        <v>109</v>
      </c>
      <c r="E475" s="3">
        <v>66</v>
      </c>
      <c r="F475" s="3">
        <v>499</v>
      </c>
      <c r="G475" s="3">
        <v>291</v>
      </c>
      <c r="H475" s="3">
        <v>577</v>
      </c>
      <c r="I475" s="3" t="s">
        <v>30</v>
      </c>
    </row>
    <row r="476" spans="1:9">
      <c r="A476" s="4">
        <v>41749</v>
      </c>
      <c r="B476" s="4" t="str">
        <f t="shared" si="14"/>
        <v>Sunday</v>
      </c>
      <c r="C476" s="4" t="str">
        <f t="shared" si="15"/>
        <v>April</v>
      </c>
      <c r="D476" s="3">
        <v>86</v>
      </c>
      <c r="E476" s="3">
        <v>46</v>
      </c>
      <c r="F476" s="3">
        <v>545</v>
      </c>
      <c r="G476" s="3">
        <v>265</v>
      </c>
      <c r="H476" s="3">
        <v>519</v>
      </c>
      <c r="I476" s="3" t="s">
        <v>30</v>
      </c>
    </row>
    <row r="477" spans="1:9">
      <c r="A477" s="4">
        <v>41750</v>
      </c>
      <c r="B477" s="4" t="str">
        <f t="shared" si="14"/>
        <v>Monday</v>
      </c>
      <c r="C477" s="4" t="str">
        <f t="shared" si="15"/>
        <v>April</v>
      </c>
      <c r="D477" s="3">
        <v>85</v>
      </c>
      <c r="E477" s="3">
        <v>65</v>
      </c>
      <c r="F477" s="3">
        <v>610</v>
      </c>
      <c r="G477" s="3">
        <v>115</v>
      </c>
      <c r="H477" s="3">
        <v>410</v>
      </c>
      <c r="I477" s="3" t="s">
        <v>30</v>
      </c>
    </row>
    <row r="478" spans="1:9">
      <c r="A478" s="4">
        <v>41751</v>
      </c>
      <c r="B478" s="4" t="str">
        <f t="shared" si="14"/>
        <v>Tuesday</v>
      </c>
      <c r="C478" s="4" t="str">
        <f t="shared" si="15"/>
        <v>April</v>
      </c>
      <c r="D478" s="3">
        <v>71</v>
      </c>
      <c r="E478" s="3">
        <v>56</v>
      </c>
      <c r="F478" s="3">
        <v>448</v>
      </c>
      <c r="G478" s="3">
        <v>320</v>
      </c>
      <c r="H478" s="3">
        <v>135</v>
      </c>
      <c r="I478" s="3" t="s">
        <v>30</v>
      </c>
    </row>
    <row r="479" spans="1:9">
      <c r="A479" s="4">
        <v>41752</v>
      </c>
      <c r="B479" s="4" t="str">
        <f t="shared" si="14"/>
        <v>Wednesday</v>
      </c>
      <c r="C479" s="4" t="str">
        <f t="shared" si="15"/>
        <v>April</v>
      </c>
      <c r="D479" s="3">
        <v>100</v>
      </c>
      <c r="E479" s="3">
        <v>35</v>
      </c>
      <c r="F479" s="3">
        <v>530</v>
      </c>
      <c r="G479" s="3">
        <v>215</v>
      </c>
      <c r="H479" s="3">
        <v>339</v>
      </c>
      <c r="I479" s="3" t="s">
        <v>30</v>
      </c>
    </row>
    <row r="480" spans="1:9">
      <c r="A480" s="4">
        <v>41753</v>
      </c>
      <c r="B480" s="4" t="str">
        <f t="shared" si="14"/>
        <v>Thursday</v>
      </c>
      <c r="C480" s="4" t="str">
        <f t="shared" si="15"/>
        <v>April</v>
      </c>
      <c r="D480" s="3">
        <v>83</v>
      </c>
      <c r="E480" s="3">
        <v>46</v>
      </c>
      <c r="F480" s="3">
        <v>421</v>
      </c>
      <c r="G480" s="3">
        <v>210</v>
      </c>
      <c r="H480" s="3">
        <v>338</v>
      </c>
      <c r="I480" s="3" t="s">
        <v>30</v>
      </c>
    </row>
    <row r="481" spans="1:9">
      <c r="A481" s="4">
        <v>41754</v>
      </c>
      <c r="B481" s="4" t="str">
        <f t="shared" si="14"/>
        <v>Friday</v>
      </c>
      <c r="C481" s="4" t="str">
        <f t="shared" si="15"/>
        <v>April</v>
      </c>
      <c r="D481" s="3">
        <v>99</v>
      </c>
      <c r="E481" s="3">
        <v>44</v>
      </c>
      <c r="F481" s="3">
        <v>424</v>
      </c>
      <c r="G481" s="3">
        <v>177</v>
      </c>
      <c r="H481" s="3">
        <v>567</v>
      </c>
      <c r="I481" s="3" t="s">
        <v>30</v>
      </c>
    </row>
    <row r="482" spans="1:9">
      <c r="A482" s="4">
        <v>41755</v>
      </c>
      <c r="B482" s="4" t="str">
        <f t="shared" si="14"/>
        <v>Saturday</v>
      </c>
      <c r="C482" s="4" t="str">
        <f t="shared" si="15"/>
        <v>April</v>
      </c>
      <c r="D482" s="3">
        <v>110</v>
      </c>
      <c r="E482" s="3">
        <v>37</v>
      </c>
      <c r="F482" s="3">
        <v>603</v>
      </c>
      <c r="G482" s="3">
        <v>311</v>
      </c>
      <c r="H482" s="3">
        <v>633</v>
      </c>
      <c r="I482" s="3" t="s">
        <v>30</v>
      </c>
    </row>
    <row r="483" spans="1:9">
      <c r="A483" s="4">
        <v>41756</v>
      </c>
      <c r="B483" s="4" t="str">
        <f t="shared" si="14"/>
        <v>Sunday</v>
      </c>
      <c r="C483" s="4" t="str">
        <f t="shared" si="15"/>
        <v>April</v>
      </c>
      <c r="D483" s="3">
        <v>125</v>
      </c>
      <c r="E483" s="3">
        <v>44</v>
      </c>
      <c r="F483" s="3">
        <v>761</v>
      </c>
      <c r="G483" s="3">
        <v>147</v>
      </c>
      <c r="H483" s="3">
        <v>344</v>
      </c>
      <c r="I483" s="3" t="s">
        <v>30</v>
      </c>
    </row>
    <row r="484" spans="1:9">
      <c r="A484" s="4">
        <v>41757</v>
      </c>
      <c r="B484" s="4" t="str">
        <f t="shared" si="14"/>
        <v>Monday</v>
      </c>
      <c r="C484" s="4" t="str">
        <f t="shared" si="15"/>
        <v>April</v>
      </c>
      <c r="D484" s="3">
        <v>73</v>
      </c>
      <c r="E484" s="3">
        <v>59</v>
      </c>
      <c r="F484" s="3">
        <v>529</v>
      </c>
      <c r="G484" s="3">
        <v>173</v>
      </c>
      <c r="H484" s="3">
        <v>297</v>
      </c>
      <c r="I484" s="3" t="s">
        <v>30</v>
      </c>
    </row>
    <row r="485" spans="1:9">
      <c r="A485" s="4">
        <v>41758</v>
      </c>
      <c r="B485" s="4" t="str">
        <f t="shared" si="14"/>
        <v>Tuesday</v>
      </c>
      <c r="C485" s="4" t="str">
        <f t="shared" si="15"/>
        <v>April</v>
      </c>
      <c r="D485" s="3">
        <v>85</v>
      </c>
      <c r="E485" s="3">
        <v>44</v>
      </c>
      <c r="F485" s="3">
        <v>456</v>
      </c>
      <c r="G485" s="3">
        <v>143</v>
      </c>
      <c r="H485" s="3">
        <v>438</v>
      </c>
      <c r="I485" s="3" t="s">
        <v>30</v>
      </c>
    </row>
    <row r="486" spans="1:9">
      <c r="A486" s="4">
        <v>41759</v>
      </c>
      <c r="B486" s="4" t="str">
        <f t="shared" si="14"/>
        <v>Wednesday</v>
      </c>
      <c r="C486" s="4" t="str">
        <f t="shared" si="15"/>
        <v>April</v>
      </c>
      <c r="D486" s="3">
        <v>82</v>
      </c>
      <c r="E486" s="3">
        <v>31</v>
      </c>
      <c r="F486" s="3">
        <v>488</v>
      </c>
      <c r="G486" s="3">
        <v>93</v>
      </c>
      <c r="H486" s="3">
        <v>396</v>
      </c>
      <c r="I486" s="3" t="s">
        <v>30</v>
      </c>
    </row>
    <row r="487" spans="1:9">
      <c r="A487" s="4">
        <v>41760</v>
      </c>
      <c r="B487" s="4" t="str">
        <f t="shared" si="14"/>
        <v>Thursday</v>
      </c>
      <c r="C487" s="4" t="str">
        <f t="shared" si="15"/>
        <v>May</v>
      </c>
      <c r="D487" s="3">
        <v>65</v>
      </c>
      <c r="E487" s="3">
        <v>52</v>
      </c>
      <c r="F487" s="3">
        <v>552</v>
      </c>
      <c r="G487" s="3">
        <v>270</v>
      </c>
      <c r="H487" s="3">
        <v>379</v>
      </c>
      <c r="I487" s="3" t="s">
        <v>29</v>
      </c>
    </row>
    <row r="488" spans="1:9">
      <c r="A488" s="4">
        <v>41761</v>
      </c>
      <c r="B488" s="4" t="str">
        <f t="shared" si="14"/>
        <v>Friday</v>
      </c>
      <c r="C488" s="4" t="str">
        <f t="shared" si="15"/>
        <v>May</v>
      </c>
      <c r="D488" s="3">
        <v>112</v>
      </c>
      <c r="E488" s="3">
        <v>66</v>
      </c>
      <c r="F488" s="3">
        <v>523</v>
      </c>
      <c r="G488" s="3">
        <v>136</v>
      </c>
      <c r="H488" s="3">
        <v>324</v>
      </c>
      <c r="I488" s="3" t="s">
        <v>30</v>
      </c>
    </row>
    <row r="489" spans="1:9">
      <c r="A489" s="4">
        <v>41762</v>
      </c>
      <c r="B489" s="4" t="str">
        <f t="shared" si="14"/>
        <v>Saturday</v>
      </c>
      <c r="C489" s="4" t="str">
        <f t="shared" si="15"/>
        <v>May</v>
      </c>
      <c r="D489" s="3">
        <v>122</v>
      </c>
      <c r="E489" s="3">
        <v>49</v>
      </c>
      <c r="F489" s="3">
        <v>690</v>
      </c>
      <c r="G489" s="3">
        <v>449</v>
      </c>
      <c r="H489" s="3">
        <v>279</v>
      </c>
      <c r="I489" s="3" t="s">
        <v>30</v>
      </c>
    </row>
    <row r="490" spans="1:9">
      <c r="A490" s="4">
        <v>41763</v>
      </c>
      <c r="B490" s="4" t="str">
        <f t="shared" si="14"/>
        <v>Sunday</v>
      </c>
      <c r="C490" s="4" t="str">
        <f t="shared" si="15"/>
        <v>May</v>
      </c>
      <c r="D490" s="3">
        <v>86</v>
      </c>
      <c r="E490" s="3">
        <v>36</v>
      </c>
      <c r="F490" s="3">
        <v>670</v>
      </c>
      <c r="G490" s="3">
        <v>334</v>
      </c>
      <c r="H490" s="3">
        <v>275</v>
      </c>
      <c r="I490" s="3" t="s">
        <v>30</v>
      </c>
    </row>
    <row r="491" spans="1:9">
      <c r="A491" s="4">
        <v>41764</v>
      </c>
      <c r="B491" s="4" t="str">
        <f t="shared" si="14"/>
        <v>Monday</v>
      </c>
      <c r="C491" s="4" t="str">
        <f t="shared" si="15"/>
        <v>May</v>
      </c>
      <c r="D491" s="3">
        <v>75</v>
      </c>
      <c r="E491" s="3">
        <v>43</v>
      </c>
      <c r="F491" s="3">
        <v>460</v>
      </c>
      <c r="G491" s="3">
        <v>202</v>
      </c>
      <c r="H491" s="3">
        <v>174</v>
      </c>
      <c r="I491" s="3" t="s">
        <v>30</v>
      </c>
    </row>
    <row r="492" spans="1:9">
      <c r="A492" s="4">
        <v>41765</v>
      </c>
      <c r="B492" s="4" t="str">
        <f t="shared" si="14"/>
        <v>Tuesday</v>
      </c>
      <c r="C492" s="4" t="str">
        <f t="shared" si="15"/>
        <v>May</v>
      </c>
      <c r="D492" s="3">
        <v>98</v>
      </c>
      <c r="E492" s="3">
        <v>26</v>
      </c>
      <c r="F492" s="3">
        <v>456</v>
      </c>
      <c r="G492" s="3">
        <v>205</v>
      </c>
      <c r="H492" s="3">
        <v>175</v>
      </c>
      <c r="I492" s="3" t="s">
        <v>30</v>
      </c>
    </row>
    <row r="493" spans="1:9">
      <c r="A493" s="4">
        <v>41766</v>
      </c>
      <c r="B493" s="4" t="str">
        <f t="shared" si="14"/>
        <v>Wednesday</v>
      </c>
      <c r="C493" s="4" t="str">
        <f t="shared" si="15"/>
        <v>May</v>
      </c>
      <c r="D493" s="3">
        <v>73</v>
      </c>
      <c r="E493" s="3">
        <v>57</v>
      </c>
      <c r="F493" s="3">
        <v>529</v>
      </c>
      <c r="G493" s="3">
        <v>302</v>
      </c>
      <c r="H493" s="3">
        <v>271</v>
      </c>
      <c r="I493" s="3" t="s">
        <v>30</v>
      </c>
    </row>
    <row r="494" spans="1:9">
      <c r="A494" s="4">
        <v>41767</v>
      </c>
      <c r="B494" s="4" t="str">
        <f t="shared" si="14"/>
        <v>Thursday</v>
      </c>
      <c r="C494" s="4" t="str">
        <f t="shared" si="15"/>
        <v>May</v>
      </c>
      <c r="D494" s="3">
        <v>77</v>
      </c>
      <c r="E494" s="3">
        <v>39</v>
      </c>
      <c r="F494" s="3">
        <v>397</v>
      </c>
      <c r="G494" s="3">
        <v>288</v>
      </c>
      <c r="H494" s="3">
        <v>401</v>
      </c>
      <c r="I494" s="3" t="s">
        <v>30</v>
      </c>
    </row>
    <row r="495" spans="1:9">
      <c r="A495" s="4">
        <v>41768</v>
      </c>
      <c r="B495" s="4" t="str">
        <f t="shared" si="14"/>
        <v>Friday</v>
      </c>
      <c r="C495" s="4" t="str">
        <f t="shared" si="15"/>
        <v>May</v>
      </c>
      <c r="D495" s="3">
        <v>90</v>
      </c>
      <c r="E495" s="3">
        <v>64</v>
      </c>
      <c r="F495" s="3">
        <v>559</v>
      </c>
      <c r="G495" s="3">
        <v>249</v>
      </c>
      <c r="H495" s="3">
        <v>371</v>
      </c>
      <c r="I495" s="3" t="s">
        <v>30</v>
      </c>
    </row>
    <row r="496" spans="1:9">
      <c r="A496" s="4">
        <v>41769</v>
      </c>
      <c r="B496" s="4" t="str">
        <f t="shared" si="14"/>
        <v>Saturday</v>
      </c>
      <c r="C496" s="4" t="str">
        <f t="shared" si="15"/>
        <v>May</v>
      </c>
      <c r="D496" s="3">
        <v>150</v>
      </c>
      <c r="E496" s="3">
        <v>77</v>
      </c>
      <c r="F496" s="3">
        <v>718</v>
      </c>
      <c r="G496" s="3">
        <v>271</v>
      </c>
      <c r="H496" s="3">
        <v>505</v>
      </c>
      <c r="I496" s="3" t="s">
        <v>30</v>
      </c>
    </row>
    <row r="497" spans="1:9">
      <c r="A497" s="4">
        <v>41770</v>
      </c>
      <c r="B497" s="4" t="str">
        <f t="shared" si="14"/>
        <v>Sunday</v>
      </c>
      <c r="C497" s="4" t="str">
        <f t="shared" si="15"/>
        <v>May</v>
      </c>
      <c r="D497" s="3">
        <v>81</v>
      </c>
      <c r="E497" s="3">
        <v>67</v>
      </c>
      <c r="F497" s="3">
        <v>629</v>
      </c>
      <c r="G497" s="3">
        <v>184</v>
      </c>
      <c r="H497" s="3">
        <v>377</v>
      </c>
      <c r="I497" s="3" t="s">
        <v>30</v>
      </c>
    </row>
    <row r="498" spans="1:9">
      <c r="A498" s="4">
        <v>41771</v>
      </c>
      <c r="B498" s="4" t="str">
        <f t="shared" si="14"/>
        <v>Monday</v>
      </c>
      <c r="C498" s="4" t="str">
        <f t="shared" si="15"/>
        <v>May</v>
      </c>
      <c r="D498" s="3">
        <v>77</v>
      </c>
      <c r="E498" s="3">
        <v>31</v>
      </c>
      <c r="F498" s="3">
        <v>401</v>
      </c>
      <c r="G498" s="3">
        <v>120</v>
      </c>
      <c r="H498" s="3">
        <v>421</v>
      </c>
      <c r="I498" s="3" t="s">
        <v>30</v>
      </c>
    </row>
    <row r="499" spans="1:9">
      <c r="A499" s="4">
        <v>41772</v>
      </c>
      <c r="B499" s="4" t="str">
        <f t="shared" si="14"/>
        <v>Tuesday</v>
      </c>
      <c r="C499" s="4" t="str">
        <f t="shared" si="15"/>
        <v>May</v>
      </c>
      <c r="D499" s="3">
        <v>105</v>
      </c>
      <c r="E499" s="3">
        <v>44</v>
      </c>
      <c r="F499" s="3">
        <v>484</v>
      </c>
      <c r="G499" s="3">
        <v>196</v>
      </c>
      <c r="H499" s="3">
        <v>338</v>
      </c>
      <c r="I499" s="3" t="s">
        <v>30</v>
      </c>
    </row>
    <row r="500" spans="1:9">
      <c r="A500" s="4">
        <v>41773</v>
      </c>
      <c r="B500" s="4" t="str">
        <f t="shared" si="14"/>
        <v>Wednesday</v>
      </c>
      <c r="C500" s="4" t="str">
        <f t="shared" si="15"/>
        <v>May</v>
      </c>
      <c r="D500" s="3">
        <v>101</v>
      </c>
      <c r="E500" s="3">
        <v>40</v>
      </c>
      <c r="F500" s="3">
        <v>686</v>
      </c>
      <c r="G500" s="3">
        <v>231</v>
      </c>
      <c r="H500" s="3">
        <v>322</v>
      </c>
      <c r="I500" s="3" t="s">
        <v>29</v>
      </c>
    </row>
    <row r="501" spans="1:9">
      <c r="A501" s="4">
        <v>41774</v>
      </c>
      <c r="B501" s="4" t="str">
        <f t="shared" si="14"/>
        <v>Thursday</v>
      </c>
      <c r="C501" s="4" t="str">
        <f t="shared" si="15"/>
        <v>May</v>
      </c>
      <c r="D501" s="3">
        <v>87</v>
      </c>
      <c r="E501" s="3">
        <v>45</v>
      </c>
      <c r="F501" s="3">
        <v>545</v>
      </c>
      <c r="G501" s="3">
        <v>128</v>
      </c>
      <c r="H501" s="3">
        <v>488</v>
      </c>
      <c r="I501" s="3" t="s">
        <v>29</v>
      </c>
    </row>
    <row r="502" spans="1:9">
      <c r="A502" s="4">
        <v>41775</v>
      </c>
      <c r="B502" s="4" t="str">
        <f t="shared" si="14"/>
        <v>Friday</v>
      </c>
      <c r="C502" s="4" t="str">
        <f t="shared" si="15"/>
        <v>May</v>
      </c>
      <c r="D502" s="3">
        <v>90</v>
      </c>
      <c r="E502" s="3">
        <v>47</v>
      </c>
      <c r="F502" s="3">
        <v>250</v>
      </c>
      <c r="G502" s="3">
        <v>235</v>
      </c>
      <c r="H502" s="3">
        <v>243</v>
      </c>
      <c r="I502" s="3" t="s">
        <v>30</v>
      </c>
    </row>
    <row r="503" spans="1:9">
      <c r="A503" s="4">
        <v>41776</v>
      </c>
      <c r="B503" s="4" t="str">
        <f t="shared" si="14"/>
        <v>Saturday</v>
      </c>
      <c r="C503" s="4" t="str">
        <f t="shared" si="15"/>
        <v>May</v>
      </c>
      <c r="D503" s="3">
        <v>94</v>
      </c>
      <c r="E503" s="3">
        <v>66</v>
      </c>
      <c r="F503" s="3">
        <v>649</v>
      </c>
      <c r="G503" s="3">
        <v>357</v>
      </c>
      <c r="H503" s="3">
        <v>562</v>
      </c>
      <c r="I503" s="3" t="s">
        <v>29</v>
      </c>
    </row>
    <row r="504" spans="1:9">
      <c r="A504" s="4">
        <v>41777</v>
      </c>
      <c r="B504" s="4" t="str">
        <f t="shared" si="14"/>
        <v>Sunday</v>
      </c>
      <c r="C504" s="4" t="str">
        <f t="shared" si="15"/>
        <v>May</v>
      </c>
      <c r="D504" s="3">
        <v>106</v>
      </c>
      <c r="E504" s="3">
        <v>60</v>
      </c>
      <c r="F504" s="3">
        <v>466</v>
      </c>
      <c r="G504" s="3">
        <v>267</v>
      </c>
      <c r="H504" s="3">
        <v>458</v>
      </c>
      <c r="I504" s="3" t="s">
        <v>30</v>
      </c>
    </row>
    <row r="505" spans="1:9">
      <c r="A505" s="4">
        <v>41778</v>
      </c>
      <c r="B505" s="4" t="str">
        <f t="shared" si="14"/>
        <v>Monday</v>
      </c>
      <c r="C505" s="4" t="str">
        <f t="shared" si="15"/>
        <v>May</v>
      </c>
      <c r="D505" s="3">
        <v>70</v>
      </c>
      <c r="E505" s="3">
        <v>67</v>
      </c>
      <c r="F505" s="3">
        <v>275</v>
      </c>
      <c r="G505" s="3">
        <v>260</v>
      </c>
      <c r="H505" s="3">
        <v>308</v>
      </c>
      <c r="I505" s="3" t="s">
        <v>30</v>
      </c>
    </row>
    <row r="506" spans="1:9">
      <c r="A506" s="4">
        <v>41779</v>
      </c>
      <c r="B506" s="4" t="str">
        <f t="shared" si="14"/>
        <v>Tuesday</v>
      </c>
      <c r="C506" s="4" t="str">
        <f t="shared" si="15"/>
        <v>May</v>
      </c>
      <c r="D506" s="3">
        <v>86</v>
      </c>
      <c r="E506" s="3">
        <v>45</v>
      </c>
      <c r="F506" s="3">
        <v>364</v>
      </c>
      <c r="G506" s="3">
        <v>243</v>
      </c>
      <c r="H506" s="3">
        <v>446</v>
      </c>
      <c r="I506" s="3" t="s">
        <v>30</v>
      </c>
    </row>
    <row r="507" spans="1:9">
      <c r="A507" s="4">
        <v>41780</v>
      </c>
      <c r="B507" s="4" t="str">
        <f t="shared" si="14"/>
        <v>Wednesday</v>
      </c>
      <c r="C507" s="4" t="str">
        <f t="shared" si="15"/>
        <v>May</v>
      </c>
      <c r="D507" s="3">
        <v>78</v>
      </c>
      <c r="E507" s="3">
        <v>59</v>
      </c>
      <c r="F507" s="3">
        <v>627</v>
      </c>
      <c r="G507" s="3">
        <v>313</v>
      </c>
      <c r="H507" s="3">
        <v>411</v>
      </c>
      <c r="I507" s="3" t="s">
        <v>29</v>
      </c>
    </row>
    <row r="508" spans="1:9">
      <c r="A508" s="4">
        <v>41781</v>
      </c>
      <c r="B508" s="4" t="str">
        <f t="shared" si="14"/>
        <v>Thursday</v>
      </c>
      <c r="C508" s="4" t="str">
        <f t="shared" si="15"/>
        <v>May</v>
      </c>
      <c r="D508" s="3">
        <v>83</v>
      </c>
      <c r="E508" s="3">
        <v>54</v>
      </c>
      <c r="F508" s="3">
        <v>447</v>
      </c>
      <c r="G508" s="3">
        <v>244</v>
      </c>
      <c r="H508" s="3">
        <v>295</v>
      </c>
      <c r="I508" s="3" t="s">
        <v>30</v>
      </c>
    </row>
    <row r="509" spans="1:9">
      <c r="A509" s="4">
        <v>41782</v>
      </c>
      <c r="B509" s="4" t="str">
        <f t="shared" si="14"/>
        <v>Friday</v>
      </c>
      <c r="C509" s="4" t="str">
        <f t="shared" si="15"/>
        <v>May</v>
      </c>
      <c r="D509" s="3">
        <v>106</v>
      </c>
      <c r="E509" s="3">
        <v>50</v>
      </c>
      <c r="F509" s="3">
        <v>837</v>
      </c>
      <c r="G509" s="3">
        <v>159</v>
      </c>
      <c r="H509" s="3">
        <v>370</v>
      </c>
      <c r="I509" s="3" t="s">
        <v>30</v>
      </c>
    </row>
    <row r="510" spans="1:9">
      <c r="A510" s="4">
        <v>41783</v>
      </c>
      <c r="B510" s="4" t="str">
        <f t="shared" si="14"/>
        <v>Saturday</v>
      </c>
      <c r="C510" s="4" t="str">
        <f t="shared" si="15"/>
        <v>May</v>
      </c>
      <c r="D510" s="3">
        <v>118</v>
      </c>
      <c r="E510" s="3">
        <v>41</v>
      </c>
      <c r="F510" s="3">
        <v>296</v>
      </c>
      <c r="G510" s="3">
        <v>145</v>
      </c>
      <c r="H510" s="3">
        <v>346</v>
      </c>
      <c r="I510" s="3" t="s">
        <v>30</v>
      </c>
    </row>
    <row r="511" spans="1:9">
      <c r="A511" s="4">
        <v>41784</v>
      </c>
      <c r="B511" s="4" t="str">
        <f t="shared" si="14"/>
        <v>Sunday</v>
      </c>
      <c r="C511" s="4" t="str">
        <f t="shared" si="15"/>
        <v>May</v>
      </c>
      <c r="D511" s="3">
        <v>97</v>
      </c>
      <c r="E511" s="3">
        <v>59</v>
      </c>
      <c r="F511" s="3">
        <v>556</v>
      </c>
      <c r="G511" s="3">
        <v>255</v>
      </c>
      <c r="H511" s="3">
        <v>240</v>
      </c>
      <c r="I511" s="3" t="s">
        <v>30</v>
      </c>
    </row>
    <row r="512" spans="1:9">
      <c r="A512" s="4">
        <v>41785</v>
      </c>
      <c r="B512" s="4" t="str">
        <f t="shared" si="14"/>
        <v>Monday</v>
      </c>
      <c r="C512" s="4" t="str">
        <f t="shared" si="15"/>
        <v>May</v>
      </c>
      <c r="D512" s="3">
        <v>106</v>
      </c>
      <c r="E512" s="3">
        <v>28</v>
      </c>
      <c r="F512" s="3">
        <v>606</v>
      </c>
      <c r="G512" s="3">
        <v>181</v>
      </c>
      <c r="H512" s="3">
        <v>345</v>
      </c>
      <c r="I512" s="3" t="s">
        <v>30</v>
      </c>
    </row>
    <row r="513" spans="1:9">
      <c r="A513" s="4">
        <v>41786</v>
      </c>
      <c r="B513" s="4" t="str">
        <f t="shared" si="14"/>
        <v>Tuesday</v>
      </c>
      <c r="C513" s="4" t="str">
        <f t="shared" si="15"/>
        <v>May</v>
      </c>
      <c r="D513" s="3">
        <v>75</v>
      </c>
      <c r="E513" s="3">
        <v>48</v>
      </c>
      <c r="F513" s="3">
        <v>480</v>
      </c>
      <c r="G513" s="3">
        <v>145</v>
      </c>
      <c r="H513" s="3">
        <v>418</v>
      </c>
      <c r="I513" s="3" t="s">
        <v>30</v>
      </c>
    </row>
    <row r="514" spans="1:9">
      <c r="A514" s="4">
        <v>41787</v>
      </c>
      <c r="B514" s="4" t="str">
        <f t="shared" si="14"/>
        <v>Wednesday</v>
      </c>
      <c r="C514" s="4" t="str">
        <f t="shared" si="15"/>
        <v>May</v>
      </c>
      <c r="D514" s="3">
        <v>82</v>
      </c>
      <c r="E514" s="3">
        <v>46</v>
      </c>
      <c r="F514" s="3">
        <v>484</v>
      </c>
      <c r="G514" s="3">
        <v>279</v>
      </c>
      <c r="H514" s="3">
        <v>444</v>
      </c>
      <c r="I514" s="3" t="s">
        <v>29</v>
      </c>
    </row>
    <row r="515" spans="1:9">
      <c r="A515" s="4">
        <v>41788</v>
      </c>
      <c r="B515" s="4" t="str">
        <f t="shared" ref="B515:B578" si="16">TEXT(A515,"dddd")</f>
        <v>Thursday</v>
      </c>
      <c r="C515" s="4" t="str">
        <f t="shared" ref="C515:C578" si="17">TEXT(A515,"mmmm")</f>
        <v>May</v>
      </c>
      <c r="D515" s="3">
        <v>77</v>
      </c>
      <c r="E515" s="3">
        <v>42</v>
      </c>
      <c r="F515" s="3">
        <v>568</v>
      </c>
      <c r="G515" s="3">
        <v>150</v>
      </c>
      <c r="H515" s="3">
        <v>232</v>
      </c>
      <c r="I515" s="3" t="s">
        <v>30</v>
      </c>
    </row>
    <row r="516" spans="1:9">
      <c r="A516" s="4">
        <v>41789</v>
      </c>
      <c r="B516" s="4" t="str">
        <f t="shared" si="16"/>
        <v>Friday</v>
      </c>
      <c r="C516" s="4" t="str">
        <f t="shared" si="17"/>
        <v>May</v>
      </c>
      <c r="D516" s="3">
        <v>107</v>
      </c>
      <c r="E516" s="3">
        <v>54</v>
      </c>
      <c r="F516" s="3">
        <v>659</v>
      </c>
      <c r="G516" s="3">
        <v>280</v>
      </c>
      <c r="H516" s="3">
        <v>420</v>
      </c>
      <c r="I516" s="3" t="s">
        <v>29</v>
      </c>
    </row>
    <row r="517" spans="1:9">
      <c r="A517" s="4">
        <v>41790</v>
      </c>
      <c r="B517" s="4" t="str">
        <f t="shared" si="16"/>
        <v>Saturday</v>
      </c>
      <c r="C517" s="4" t="str">
        <f t="shared" si="17"/>
        <v>May</v>
      </c>
      <c r="D517" s="3">
        <v>90</v>
      </c>
      <c r="E517" s="3">
        <v>75</v>
      </c>
      <c r="F517" s="3">
        <v>738</v>
      </c>
      <c r="G517" s="3">
        <v>314</v>
      </c>
      <c r="H517" s="3">
        <v>312</v>
      </c>
      <c r="I517" s="3" t="s">
        <v>29</v>
      </c>
    </row>
    <row r="518" spans="1:9">
      <c r="A518" s="4">
        <v>41791</v>
      </c>
      <c r="B518" s="4" t="str">
        <f t="shared" si="16"/>
        <v>Sunday</v>
      </c>
      <c r="C518" s="4" t="str">
        <f t="shared" si="17"/>
        <v>June</v>
      </c>
      <c r="D518" s="3">
        <v>114</v>
      </c>
      <c r="E518" s="3">
        <v>42</v>
      </c>
      <c r="F518" s="3">
        <v>706</v>
      </c>
      <c r="G518" s="3">
        <v>325</v>
      </c>
      <c r="H518" s="3">
        <v>494</v>
      </c>
      <c r="I518" s="3" t="s">
        <v>30</v>
      </c>
    </row>
    <row r="519" spans="1:9">
      <c r="A519" s="4">
        <v>41792</v>
      </c>
      <c r="B519" s="4" t="str">
        <f t="shared" si="16"/>
        <v>Monday</v>
      </c>
      <c r="C519" s="4" t="str">
        <f t="shared" si="17"/>
        <v>June</v>
      </c>
      <c r="D519" s="3">
        <v>45</v>
      </c>
      <c r="E519" s="3">
        <v>34</v>
      </c>
      <c r="F519" s="3">
        <v>374</v>
      </c>
      <c r="G519" s="3">
        <v>303</v>
      </c>
      <c r="H519" s="3">
        <v>326</v>
      </c>
      <c r="I519" s="3" t="s">
        <v>30</v>
      </c>
    </row>
    <row r="520" spans="1:9">
      <c r="A520" s="4">
        <v>41793</v>
      </c>
      <c r="B520" s="4" t="str">
        <f t="shared" si="16"/>
        <v>Tuesday</v>
      </c>
      <c r="C520" s="4" t="str">
        <f t="shared" si="17"/>
        <v>June</v>
      </c>
      <c r="D520" s="3">
        <v>85</v>
      </c>
      <c r="E520" s="3">
        <v>48</v>
      </c>
      <c r="F520" s="3">
        <v>451</v>
      </c>
      <c r="G520" s="3">
        <v>323</v>
      </c>
      <c r="H520" s="3">
        <v>431</v>
      </c>
      <c r="I520" s="3" t="s">
        <v>30</v>
      </c>
    </row>
    <row r="521" spans="1:9">
      <c r="A521" s="4">
        <v>41794</v>
      </c>
      <c r="B521" s="4" t="str">
        <f t="shared" si="16"/>
        <v>Wednesday</v>
      </c>
      <c r="C521" s="4" t="str">
        <f t="shared" si="17"/>
        <v>June</v>
      </c>
      <c r="D521" s="3">
        <v>52</v>
      </c>
      <c r="E521" s="3">
        <v>54</v>
      </c>
      <c r="F521" s="3">
        <v>551</v>
      </c>
      <c r="G521" s="3">
        <v>323</v>
      </c>
      <c r="H521" s="3">
        <v>290</v>
      </c>
      <c r="I521" s="3" t="s">
        <v>30</v>
      </c>
    </row>
    <row r="522" spans="1:9">
      <c r="A522" s="4">
        <v>41795</v>
      </c>
      <c r="B522" s="4" t="str">
        <f t="shared" si="16"/>
        <v>Thursday</v>
      </c>
      <c r="C522" s="4" t="str">
        <f t="shared" si="17"/>
        <v>June</v>
      </c>
      <c r="D522" s="3">
        <v>90</v>
      </c>
      <c r="E522" s="3">
        <v>56</v>
      </c>
      <c r="F522" s="3">
        <v>504</v>
      </c>
      <c r="G522" s="3">
        <v>271</v>
      </c>
      <c r="H522" s="3">
        <v>401</v>
      </c>
      <c r="I522" s="3" t="s">
        <v>30</v>
      </c>
    </row>
    <row r="523" spans="1:9">
      <c r="A523" s="4">
        <v>41796</v>
      </c>
      <c r="B523" s="4" t="str">
        <f t="shared" si="16"/>
        <v>Friday</v>
      </c>
      <c r="C523" s="4" t="str">
        <f t="shared" si="17"/>
        <v>June</v>
      </c>
      <c r="D523" s="3">
        <v>112</v>
      </c>
      <c r="E523" s="3">
        <v>86</v>
      </c>
      <c r="F523" s="3">
        <v>804</v>
      </c>
      <c r="G523" s="3">
        <v>440</v>
      </c>
      <c r="H523" s="3">
        <v>357</v>
      </c>
      <c r="I523" s="3" t="s">
        <v>30</v>
      </c>
    </row>
    <row r="524" spans="1:9">
      <c r="A524" s="4">
        <v>41797</v>
      </c>
      <c r="B524" s="4" t="str">
        <f t="shared" si="16"/>
        <v>Saturday</v>
      </c>
      <c r="C524" s="4" t="str">
        <f t="shared" si="17"/>
        <v>June</v>
      </c>
      <c r="D524" s="3">
        <v>92</v>
      </c>
      <c r="E524" s="3">
        <v>70</v>
      </c>
      <c r="F524" s="3">
        <v>602</v>
      </c>
      <c r="G524" s="3">
        <v>281</v>
      </c>
      <c r="H524" s="3">
        <v>460</v>
      </c>
      <c r="I524" s="3" t="s">
        <v>30</v>
      </c>
    </row>
    <row r="525" spans="1:9">
      <c r="A525" s="4">
        <v>41798</v>
      </c>
      <c r="B525" s="4" t="str">
        <f t="shared" si="16"/>
        <v>Sunday</v>
      </c>
      <c r="C525" s="4" t="str">
        <f t="shared" si="17"/>
        <v>June</v>
      </c>
      <c r="D525" s="3">
        <v>93</v>
      </c>
      <c r="E525" s="3">
        <v>59</v>
      </c>
      <c r="F525" s="3">
        <v>517</v>
      </c>
      <c r="G525" s="3">
        <v>341</v>
      </c>
      <c r="H525" s="3">
        <v>400</v>
      </c>
      <c r="I525" s="3" t="s">
        <v>30</v>
      </c>
    </row>
    <row r="526" spans="1:9">
      <c r="A526" s="4">
        <v>41799</v>
      </c>
      <c r="B526" s="4" t="str">
        <f t="shared" si="16"/>
        <v>Monday</v>
      </c>
      <c r="C526" s="4" t="str">
        <f t="shared" si="17"/>
        <v>June</v>
      </c>
      <c r="D526" s="3">
        <v>79</v>
      </c>
      <c r="E526" s="3">
        <v>31</v>
      </c>
      <c r="F526" s="3">
        <v>445</v>
      </c>
      <c r="G526" s="3">
        <v>210</v>
      </c>
      <c r="H526" s="3">
        <v>448</v>
      </c>
      <c r="I526" s="3" t="s">
        <v>30</v>
      </c>
    </row>
    <row r="527" spans="1:9">
      <c r="A527" s="4">
        <v>41800</v>
      </c>
      <c r="B527" s="4" t="str">
        <f t="shared" si="16"/>
        <v>Tuesday</v>
      </c>
      <c r="C527" s="4" t="str">
        <f t="shared" si="17"/>
        <v>June</v>
      </c>
      <c r="D527" s="3">
        <v>58</v>
      </c>
      <c r="E527" s="3">
        <v>34</v>
      </c>
      <c r="F527" s="3">
        <v>526</v>
      </c>
      <c r="G527" s="3">
        <v>288</v>
      </c>
      <c r="H527" s="3">
        <v>458</v>
      </c>
      <c r="I527" s="3" t="s">
        <v>30</v>
      </c>
    </row>
    <row r="528" spans="1:9">
      <c r="A528" s="4">
        <v>41801</v>
      </c>
      <c r="B528" s="4" t="str">
        <f t="shared" si="16"/>
        <v>Wednesday</v>
      </c>
      <c r="C528" s="4" t="str">
        <f t="shared" si="17"/>
        <v>June</v>
      </c>
      <c r="D528" s="3">
        <v>103</v>
      </c>
      <c r="E528" s="3">
        <v>43</v>
      </c>
      <c r="F528" s="3">
        <v>449</v>
      </c>
      <c r="G528" s="3">
        <v>288</v>
      </c>
      <c r="H528" s="3">
        <v>443</v>
      </c>
      <c r="I528" s="3" t="s">
        <v>30</v>
      </c>
    </row>
    <row r="529" spans="1:9">
      <c r="A529" s="4">
        <v>41802</v>
      </c>
      <c r="B529" s="4" t="str">
        <f t="shared" si="16"/>
        <v>Thursday</v>
      </c>
      <c r="C529" s="4" t="str">
        <f t="shared" si="17"/>
        <v>June</v>
      </c>
      <c r="D529" s="3">
        <v>75</v>
      </c>
      <c r="E529" s="3">
        <v>50</v>
      </c>
      <c r="F529" s="3">
        <v>360</v>
      </c>
      <c r="G529" s="3">
        <v>264</v>
      </c>
      <c r="H529" s="3">
        <v>371</v>
      </c>
      <c r="I529" s="3" t="s">
        <v>30</v>
      </c>
    </row>
    <row r="530" spans="1:9">
      <c r="A530" s="4">
        <v>41803</v>
      </c>
      <c r="B530" s="4" t="str">
        <f t="shared" si="16"/>
        <v>Friday</v>
      </c>
      <c r="C530" s="4" t="str">
        <f t="shared" si="17"/>
        <v>June</v>
      </c>
      <c r="D530" s="3">
        <v>100</v>
      </c>
      <c r="E530" s="3">
        <v>51</v>
      </c>
      <c r="F530" s="3">
        <v>552</v>
      </c>
      <c r="G530" s="3">
        <v>302</v>
      </c>
      <c r="H530" s="3">
        <v>497</v>
      </c>
      <c r="I530" s="3" t="s">
        <v>30</v>
      </c>
    </row>
    <row r="531" spans="1:9">
      <c r="A531" s="4">
        <v>41804</v>
      </c>
      <c r="B531" s="4" t="str">
        <f t="shared" si="16"/>
        <v>Saturday</v>
      </c>
      <c r="C531" s="4" t="str">
        <f t="shared" si="17"/>
        <v>June</v>
      </c>
      <c r="D531" s="3">
        <v>106</v>
      </c>
      <c r="E531" s="3">
        <v>95</v>
      </c>
      <c r="F531" s="3">
        <v>896</v>
      </c>
      <c r="G531" s="3">
        <v>213</v>
      </c>
      <c r="H531" s="3">
        <v>555</v>
      </c>
      <c r="I531" s="3" t="s">
        <v>29</v>
      </c>
    </row>
    <row r="532" spans="1:9">
      <c r="A532" s="4">
        <v>41805</v>
      </c>
      <c r="B532" s="4" t="str">
        <f t="shared" si="16"/>
        <v>Sunday</v>
      </c>
      <c r="C532" s="4" t="str">
        <f t="shared" si="17"/>
        <v>June</v>
      </c>
      <c r="D532" s="3">
        <v>115</v>
      </c>
      <c r="E532" s="3">
        <v>66</v>
      </c>
      <c r="F532" s="3">
        <v>512</v>
      </c>
      <c r="G532" s="3">
        <v>318</v>
      </c>
      <c r="H532" s="3">
        <v>536</v>
      </c>
      <c r="I532" s="3" t="s">
        <v>30</v>
      </c>
    </row>
    <row r="533" spans="1:9">
      <c r="A533" s="4">
        <v>41806</v>
      </c>
      <c r="B533" s="4" t="str">
        <f t="shared" si="16"/>
        <v>Monday</v>
      </c>
      <c r="C533" s="4" t="str">
        <f t="shared" si="17"/>
        <v>June</v>
      </c>
      <c r="D533" s="3">
        <v>68</v>
      </c>
      <c r="E533" s="3">
        <v>33</v>
      </c>
      <c r="F533" s="3">
        <v>453</v>
      </c>
      <c r="G533" s="3">
        <v>218</v>
      </c>
      <c r="H533" s="3">
        <v>359</v>
      </c>
      <c r="I533" s="3" t="s">
        <v>30</v>
      </c>
    </row>
    <row r="534" spans="1:9">
      <c r="A534" s="4">
        <v>41807</v>
      </c>
      <c r="B534" s="4" t="str">
        <f t="shared" si="16"/>
        <v>Tuesday</v>
      </c>
      <c r="C534" s="4" t="str">
        <f t="shared" si="17"/>
        <v>June</v>
      </c>
      <c r="D534" s="3">
        <v>89</v>
      </c>
      <c r="E534" s="3">
        <v>39</v>
      </c>
      <c r="F534" s="3">
        <v>404</v>
      </c>
      <c r="G534" s="3">
        <v>333</v>
      </c>
      <c r="H534" s="3">
        <v>340</v>
      </c>
      <c r="I534" s="3" t="s">
        <v>30</v>
      </c>
    </row>
    <row r="535" spans="1:9">
      <c r="A535" s="4">
        <v>41808</v>
      </c>
      <c r="B535" s="4" t="str">
        <f t="shared" si="16"/>
        <v>Wednesday</v>
      </c>
      <c r="C535" s="4" t="str">
        <f t="shared" si="17"/>
        <v>June</v>
      </c>
      <c r="D535" s="3">
        <v>89</v>
      </c>
      <c r="E535" s="3">
        <v>59</v>
      </c>
      <c r="F535" s="3">
        <v>311</v>
      </c>
      <c r="G535" s="3">
        <v>237</v>
      </c>
      <c r="H535" s="3">
        <v>329</v>
      </c>
      <c r="I535" s="3" t="s">
        <v>30</v>
      </c>
    </row>
    <row r="536" spans="1:9">
      <c r="A536" s="4">
        <v>41809</v>
      </c>
      <c r="B536" s="4" t="str">
        <f t="shared" si="16"/>
        <v>Thursday</v>
      </c>
      <c r="C536" s="4" t="str">
        <f t="shared" si="17"/>
        <v>June</v>
      </c>
      <c r="D536" s="3">
        <v>83</v>
      </c>
      <c r="E536" s="3">
        <v>48</v>
      </c>
      <c r="F536" s="3">
        <v>403</v>
      </c>
      <c r="G536" s="3">
        <v>181</v>
      </c>
      <c r="H536" s="3">
        <v>494</v>
      </c>
      <c r="I536" s="3" t="s">
        <v>30</v>
      </c>
    </row>
    <row r="537" spans="1:9">
      <c r="A537" s="4">
        <v>41810</v>
      </c>
      <c r="B537" s="4" t="str">
        <f t="shared" si="16"/>
        <v>Friday</v>
      </c>
      <c r="C537" s="4" t="str">
        <f t="shared" si="17"/>
        <v>June</v>
      </c>
      <c r="D537" s="3">
        <v>108</v>
      </c>
      <c r="E537" s="3">
        <v>79</v>
      </c>
      <c r="F537" s="3">
        <v>575</v>
      </c>
      <c r="G537" s="3">
        <v>347</v>
      </c>
      <c r="H537" s="3">
        <v>283</v>
      </c>
      <c r="I537" s="3" t="s">
        <v>30</v>
      </c>
    </row>
    <row r="538" spans="1:9">
      <c r="A538" s="4">
        <v>41811</v>
      </c>
      <c r="B538" s="4" t="str">
        <f t="shared" si="16"/>
        <v>Saturday</v>
      </c>
      <c r="C538" s="4" t="str">
        <f t="shared" si="17"/>
        <v>June</v>
      </c>
      <c r="D538" s="3">
        <v>57</v>
      </c>
      <c r="E538" s="3">
        <v>66</v>
      </c>
      <c r="F538" s="3">
        <v>794</v>
      </c>
      <c r="G538" s="3">
        <v>400</v>
      </c>
      <c r="H538" s="3">
        <v>446</v>
      </c>
      <c r="I538" s="3" t="s">
        <v>30</v>
      </c>
    </row>
    <row r="539" spans="1:9">
      <c r="A539" s="4">
        <v>41812</v>
      </c>
      <c r="B539" s="4" t="str">
        <f t="shared" si="16"/>
        <v>Sunday</v>
      </c>
      <c r="C539" s="4" t="str">
        <f t="shared" si="17"/>
        <v>June</v>
      </c>
      <c r="D539" s="3">
        <v>139</v>
      </c>
      <c r="E539" s="3">
        <v>75</v>
      </c>
      <c r="F539" s="3">
        <v>693</v>
      </c>
      <c r="G539" s="3">
        <v>320</v>
      </c>
      <c r="H539" s="3">
        <v>487</v>
      </c>
      <c r="I539" s="3" t="s">
        <v>30</v>
      </c>
    </row>
    <row r="540" spans="1:9">
      <c r="A540" s="4">
        <v>41813</v>
      </c>
      <c r="B540" s="4" t="str">
        <f t="shared" si="16"/>
        <v>Monday</v>
      </c>
      <c r="C540" s="4" t="str">
        <f t="shared" si="17"/>
        <v>June</v>
      </c>
      <c r="D540" s="3">
        <v>52</v>
      </c>
      <c r="E540" s="3">
        <v>47</v>
      </c>
      <c r="F540" s="3">
        <v>430</v>
      </c>
      <c r="G540" s="3">
        <v>212</v>
      </c>
      <c r="H540" s="3">
        <v>291</v>
      </c>
      <c r="I540" s="3" t="s">
        <v>30</v>
      </c>
    </row>
    <row r="541" spans="1:9">
      <c r="A541" s="4">
        <v>41814</v>
      </c>
      <c r="B541" s="4" t="str">
        <f t="shared" si="16"/>
        <v>Tuesday</v>
      </c>
      <c r="C541" s="4" t="str">
        <f t="shared" si="17"/>
        <v>June</v>
      </c>
      <c r="D541" s="3">
        <v>62</v>
      </c>
      <c r="E541" s="3">
        <v>46</v>
      </c>
      <c r="F541" s="3">
        <v>447</v>
      </c>
      <c r="G541" s="3">
        <v>196</v>
      </c>
      <c r="H541" s="3">
        <v>379</v>
      </c>
      <c r="I541" s="3" t="s">
        <v>30</v>
      </c>
    </row>
    <row r="542" spans="1:9">
      <c r="A542" s="4">
        <v>41815</v>
      </c>
      <c r="B542" s="4" t="str">
        <f t="shared" si="16"/>
        <v>Wednesday</v>
      </c>
      <c r="C542" s="4" t="str">
        <f t="shared" si="17"/>
        <v>June</v>
      </c>
      <c r="D542" s="3">
        <v>91</v>
      </c>
      <c r="E542" s="3">
        <v>61</v>
      </c>
      <c r="F542" s="3">
        <v>514</v>
      </c>
      <c r="G542" s="3">
        <v>244</v>
      </c>
      <c r="H542" s="3">
        <v>302</v>
      </c>
      <c r="I542" s="3" t="s">
        <v>30</v>
      </c>
    </row>
    <row r="543" spans="1:9">
      <c r="A543" s="4">
        <v>41816</v>
      </c>
      <c r="B543" s="4" t="str">
        <f t="shared" si="16"/>
        <v>Thursday</v>
      </c>
      <c r="C543" s="4" t="str">
        <f t="shared" si="17"/>
        <v>June</v>
      </c>
      <c r="D543" s="3">
        <v>82</v>
      </c>
      <c r="E543" s="3">
        <v>37</v>
      </c>
      <c r="F543" s="3">
        <v>375</v>
      </c>
      <c r="G543" s="3">
        <v>207</v>
      </c>
      <c r="H543" s="3">
        <v>380</v>
      </c>
      <c r="I543" s="3" t="s">
        <v>30</v>
      </c>
    </row>
    <row r="544" spans="1:9">
      <c r="A544" s="4">
        <v>41817</v>
      </c>
      <c r="B544" s="4" t="str">
        <f t="shared" si="16"/>
        <v>Friday</v>
      </c>
      <c r="C544" s="4" t="str">
        <f t="shared" si="17"/>
        <v>June</v>
      </c>
      <c r="D544" s="3">
        <v>84</v>
      </c>
      <c r="E544" s="3">
        <v>50</v>
      </c>
      <c r="F544" s="3">
        <v>376</v>
      </c>
      <c r="G544" s="3">
        <v>318</v>
      </c>
      <c r="H544" s="3">
        <v>470</v>
      </c>
      <c r="I544" s="3" t="s">
        <v>30</v>
      </c>
    </row>
    <row r="545" spans="1:9">
      <c r="A545" s="4">
        <v>41818</v>
      </c>
      <c r="B545" s="4" t="str">
        <f t="shared" si="16"/>
        <v>Saturday</v>
      </c>
      <c r="C545" s="4" t="str">
        <f t="shared" si="17"/>
        <v>June</v>
      </c>
      <c r="D545" s="3">
        <v>88</v>
      </c>
      <c r="E545" s="3">
        <v>66</v>
      </c>
      <c r="F545" s="3">
        <v>640</v>
      </c>
      <c r="G545" s="3">
        <v>253</v>
      </c>
      <c r="H545" s="3">
        <v>405</v>
      </c>
      <c r="I545" s="3" t="s">
        <v>30</v>
      </c>
    </row>
    <row r="546" spans="1:9">
      <c r="A546" s="4">
        <v>41819</v>
      </c>
      <c r="B546" s="4" t="str">
        <f t="shared" si="16"/>
        <v>Sunday</v>
      </c>
      <c r="C546" s="4" t="str">
        <f t="shared" si="17"/>
        <v>June</v>
      </c>
      <c r="D546" s="3">
        <v>99</v>
      </c>
      <c r="E546" s="3">
        <v>62</v>
      </c>
      <c r="F546" s="3">
        <v>568</v>
      </c>
      <c r="G546" s="3">
        <v>288</v>
      </c>
      <c r="H546" s="3">
        <v>497</v>
      </c>
      <c r="I546" s="3" t="s">
        <v>30</v>
      </c>
    </row>
    <row r="547" spans="1:9">
      <c r="A547" s="4">
        <v>41820</v>
      </c>
      <c r="B547" s="4" t="str">
        <f t="shared" si="16"/>
        <v>Monday</v>
      </c>
      <c r="C547" s="4" t="str">
        <f t="shared" si="17"/>
        <v>June</v>
      </c>
      <c r="D547" s="3">
        <v>79</v>
      </c>
      <c r="E547" s="3">
        <v>51</v>
      </c>
      <c r="F547" s="3">
        <v>398</v>
      </c>
      <c r="G547" s="3">
        <v>285</v>
      </c>
      <c r="H547" s="3">
        <v>342</v>
      </c>
      <c r="I547" s="3" t="s">
        <v>30</v>
      </c>
    </row>
    <row r="548" spans="1:9">
      <c r="A548" s="4">
        <v>41821</v>
      </c>
      <c r="B548" s="4" t="str">
        <f t="shared" si="16"/>
        <v>Tuesday</v>
      </c>
      <c r="C548" s="4" t="str">
        <f t="shared" si="17"/>
        <v>July</v>
      </c>
      <c r="D548" s="3">
        <v>88</v>
      </c>
      <c r="E548" s="3">
        <v>32</v>
      </c>
      <c r="F548" s="3">
        <v>502</v>
      </c>
      <c r="G548" s="3">
        <v>197</v>
      </c>
      <c r="H548" s="3">
        <v>310</v>
      </c>
      <c r="I548" s="3" t="s">
        <v>30</v>
      </c>
    </row>
    <row r="549" spans="1:9">
      <c r="A549" s="4">
        <v>41822</v>
      </c>
      <c r="B549" s="4" t="str">
        <f t="shared" si="16"/>
        <v>Wednesday</v>
      </c>
      <c r="C549" s="4" t="str">
        <f t="shared" si="17"/>
        <v>July</v>
      </c>
      <c r="D549" s="3">
        <v>59</v>
      </c>
      <c r="E549" s="3">
        <v>51</v>
      </c>
      <c r="F549" s="3">
        <v>471</v>
      </c>
      <c r="G549" s="3">
        <v>339</v>
      </c>
      <c r="H549" s="3">
        <v>338</v>
      </c>
      <c r="I549" s="3" t="s">
        <v>30</v>
      </c>
    </row>
    <row r="550" spans="1:9">
      <c r="A550" s="4">
        <v>41823</v>
      </c>
      <c r="B550" s="4" t="str">
        <f t="shared" si="16"/>
        <v>Thursday</v>
      </c>
      <c r="C550" s="4" t="str">
        <f t="shared" si="17"/>
        <v>July</v>
      </c>
      <c r="D550" s="3">
        <v>61</v>
      </c>
      <c r="E550" s="3">
        <v>32</v>
      </c>
      <c r="F550" s="3">
        <v>493</v>
      </c>
      <c r="G550" s="3">
        <v>225</v>
      </c>
      <c r="H550" s="3">
        <v>484</v>
      </c>
      <c r="I550" s="3" t="s">
        <v>30</v>
      </c>
    </row>
    <row r="551" spans="1:9">
      <c r="A551" s="4">
        <v>41824</v>
      </c>
      <c r="B551" s="4" t="str">
        <f t="shared" si="16"/>
        <v>Friday</v>
      </c>
      <c r="C551" s="4" t="str">
        <f t="shared" si="17"/>
        <v>July</v>
      </c>
      <c r="D551" s="3">
        <v>81</v>
      </c>
      <c r="E551" s="3">
        <v>66</v>
      </c>
      <c r="F551" s="3">
        <v>590</v>
      </c>
      <c r="G551" s="3">
        <v>386</v>
      </c>
      <c r="H551" s="3">
        <v>483</v>
      </c>
      <c r="I551" s="3" t="s">
        <v>30</v>
      </c>
    </row>
    <row r="552" spans="1:9">
      <c r="A552" s="4">
        <v>41825</v>
      </c>
      <c r="B552" s="4" t="str">
        <f t="shared" si="16"/>
        <v>Saturday</v>
      </c>
      <c r="C552" s="4" t="str">
        <f t="shared" si="17"/>
        <v>July</v>
      </c>
      <c r="D552" s="3">
        <v>124</v>
      </c>
      <c r="E552" s="3">
        <v>56</v>
      </c>
      <c r="F552" s="3">
        <v>693</v>
      </c>
      <c r="G552" s="3">
        <v>393</v>
      </c>
      <c r="H552" s="3">
        <v>219</v>
      </c>
      <c r="I552" s="3" t="s">
        <v>30</v>
      </c>
    </row>
    <row r="553" spans="1:9">
      <c r="A553" s="4">
        <v>41826</v>
      </c>
      <c r="B553" s="4" t="str">
        <f t="shared" si="16"/>
        <v>Sunday</v>
      </c>
      <c r="C553" s="4" t="str">
        <f t="shared" si="17"/>
        <v>July</v>
      </c>
      <c r="D553" s="3">
        <v>107</v>
      </c>
      <c r="E553" s="3">
        <v>69</v>
      </c>
      <c r="F553" s="3">
        <v>1152</v>
      </c>
      <c r="G553" s="3">
        <v>420</v>
      </c>
      <c r="H553" s="3">
        <v>499</v>
      </c>
      <c r="I553" s="3" t="s">
        <v>29</v>
      </c>
    </row>
    <row r="554" spans="1:9">
      <c r="A554" s="4">
        <v>41827</v>
      </c>
      <c r="B554" s="4" t="str">
        <f t="shared" si="16"/>
        <v>Monday</v>
      </c>
      <c r="C554" s="4" t="str">
        <f t="shared" si="17"/>
        <v>July</v>
      </c>
      <c r="D554" s="3">
        <v>52</v>
      </c>
      <c r="E554" s="3">
        <v>52</v>
      </c>
      <c r="F554" s="3">
        <v>526</v>
      </c>
      <c r="G554" s="3">
        <v>247</v>
      </c>
      <c r="H554" s="3">
        <v>246</v>
      </c>
      <c r="I554" s="3" t="s">
        <v>30</v>
      </c>
    </row>
    <row r="555" spans="1:9">
      <c r="A555" s="4">
        <v>41828</v>
      </c>
      <c r="B555" s="4" t="str">
        <f t="shared" si="16"/>
        <v>Tuesday</v>
      </c>
      <c r="C555" s="4" t="str">
        <f t="shared" si="17"/>
        <v>July</v>
      </c>
      <c r="D555" s="3">
        <v>69</v>
      </c>
      <c r="E555" s="3">
        <v>36</v>
      </c>
      <c r="F555" s="3">
        <v>490</v>
      </c>
      <c r="G555" s="3">
        <v>336</v>
      </c>
      <c r="H555" s="3">
        <v>448</v>
      </c>
      <c r="I555" s="3" t="s">
        <v>30</v>
      </c>
    </row>
    <row r="556" spans="1:9">
      <c r="A556" s="4">
        <v>41829</v>
      </c>
      <c r="B556" s="4" t="str">
        <f t="shared" si="16"/>
        <v>Wednesday</v>
      </c>
      <c r="C556" s="4" t="str">
        <f t="shared" si="17"/>
        <v>July</v>
      </c>
      <c r="D556" s="3">
        <v>96</v>
      </c>
      <c r="E556" s="3">
        <v>31</v>
      </c>
      <c r="F556" s="3">
        <v>481</v>
      </c>
      <c r="G556" s="3">
        <v>125</v>
      </c>
      <c r="H556" s="3">
        <v>252</v>
      </c>
      <c r="I556" s="3" t="s">
        <v>29</v>
      </c>
    </row>
    <row r="557" spans="1:9">
      <c r="A557" s="4">
        <v>41830</v>
      </c>
      <c r="B557" s="4" t="str">
        <f t="shared" si="16"/>
        <v>Thursday</v>
      </c>
      <c r="C557" s="4" t="str">
        <f t="shared" si="17"/>
        <v>July</v>
      </c>
      <c r="D557" s="3">
        <v>89</v>
      </c>
      <c r="E557" s="3">
        <v>72</v>
      </c>
      <c r="F557" s="3">
        <v>609</v>
      </c>
      <c r="G557" s="3">
        <v>252</v>
      </c>
      <c r="H557" s="3">
        <v>402</v>
      </c>
      <c r="I557" s="3" t="s">
        <v>29</v>
      </c>
    </row>
    <row r="558" spans="1:9">
      <c r="A558" s="4">
        <v>41831</v>
      </c>
      <c r="B558" s="4" t="str">
        <f t="shared" si="16"/>
        <v>Friday</v>
      </c>
      <c r="C558" s="4" t="str">
        <f t="shared" si="17"/>
        <v>July</v>
      </c>
      <c r="D558" s="3">
        <v>54</v>
      </c>
      <c r="E558" s="3">
        <v>60</v>
      </c>
      <c r="F558" s="3">
        <v>468</v>
      </c>
      <c r="G558" s="3">
        <v>195</v>
      </c>
      <c r="H558" s="3">
        <v>532</v>
      </c>
      <c r="I558" s="3" t="s">
        <v>30</v>
      </c>
    </row>
    <row r="559" spans="1:9">
      <c r="A559" s="4">
        <v>41832</v>
      </c>
      <c r="B559" s="4" t="str">
        <f t="shared" si="16"/>
        <v>Saturday</v>
      </c>
      <c r="C559" s="4" t="str">
        <f t="shared" si="17"/>
        <v>July</v>
      </c>
      <c r="D559" s="3">
        <v>133</v>
      </c>
      <c r="E559" s="3">
        <v>38</v>
      </c>
      <c r="F559" s="3">
        <v>535</v>
      </c>
      <c r="G559" s="3">
        <v>322</v>
      </c>
      <c r="H559" s="3">
        <v>521</v>
      </c>
      <c r="I559" s="3" t="s">
        <v>30</v>
      </c>
    </row>
    <row r="560" spans="1:9">
      <c r="A560" s="4">
        <v>41833</v>
      </c>
      <c r="B560" s="4" t="str">
        <f t="shared" si="16"/>
        <v>Sunday</v>
      </c>
      <c r="C560" s="4" t="str">
        <f t="shared" si="17"/>
        <v>July</v>
      </c>
      <c r="D560" s="3">
        <v>105</v>
      </c>
      <c r="E560" s="3">
        <v>48</v>
      </c>
      <c r="F560" s="3">
        <v>634</v>
      </c>
      <c r="G560" s="3">
        <v>265</v>
      </c>
      <c r="H560" s="3">
        <v>324</v>
      </c>
      <c r="I560" s="3" t="s">
        <v>30</v>
      </c>
    </row>
    <row r="561" spans="1:9">
      <c r="A561" s="4">
        <v>41834</v>
      </c>
      <c r="B561" s="4" t="str">
        <f t="shared" si="16"/>
        <v>Monday</v>
      </c>
      <c r="C561" s="4" t="str">
        <f t="shared" si="17"/>
        <v>July</v>
      </c>
      <c r="D561" s="3">
        <v>63</v>
      </c>
      <c r="E561" s="3">
        <v>49</v>
      </c>
      <c r="F561" s="3">
        <v>537</v>
      </c>
      <c r="G561" s="3">
        <v>378</v>
      </c>
      <c r="H561" s="3">
        <v>330</v>
      </c>
      <c r="I561" s="3" t="s">
        <v>30</v>
      </c>
    </row>
    <row r="562" spans="1:9">
      <c r="A562" s="4">
        <v>41835</v>
      </c>
      <c r="B562" s="4" t="str">
        <f t="shared" si="16"/>
        <v>Tuesday</v>
      </c>
      <c r="C562" s="4" t="str">
        <f t="shared" si="17"/>
        <v>July</v>
      </c>
      <c r="D562" s="3">
        <v>104</v>
      </c>
      <c r="E562" s="3">
        <v>34</v>
      </c>
      <c r="F562" s="3">
        <v>541</v>
      </c>
      <c r="G562" s="3">
        <v>370</v>
      </c>
      <c r="H562" s="3">
        <v>314</v>
      </c>
      <c r="I562" s="3" t="s">
        <v>30</v>
      </c>
    </row>
    <row r="563" spans="1:9">
      <c r="A563" s="4">
        <v>41836</v>
      </c>
      <c r="B563" s="4" t="str">
        <f t="shared" si="16"/>
        <v>Wednesday</v>
      </c>
      <c r="C563" s="4" t="str">
        <f t="shared" si="17"/>
        <v>July</v>
      </c>
      <c r="D563" s="3">
        <v>81</v>
      </c>
      <c r="E563" s="3">
        <v>45</v>
      </c>
      <c r="F563" s="3">
        <v>338</v>
      </c>
      <c r="G563" s="3">
        <v>243</v>
      </c>
      <c r="H563" s="3">
        <v>352</v>
      </c>
      <c r="I563" s="3" t="s">
        <v>30</v>
      </c>
    </row>
    <row r="564" spans="1:9">
      <c r="A564" s="4">
        <v>41837</v>
      </c>
      <c r="B564" s="4" t="str">
        <f t="shared" si="16"/>
        <v>Thursday</v>
      </c>
      <c r="C564" s="4" t="str">
        <f t="shared" si="17"/>
        <v>July</v>
      </c>
      <c r="D564" s="3">
        <v>42</v>
      </c>
      <c r="E564" s="3">
        <v>38</v>
      </c>
      <c r="F564" s="3">
        <v>396</v>
      </c>
      <c r="G564" s="3">
        <v>317</v>
      </c>
      <c r="H564" s="3">
        <v>395</v>
      </c>
      <c r="I564" s="3" t="s">
        <v>30</v>
      </c>
    </row>
    <row r="565" spans="1:9">
      <c r="A565" s="4">
        <v>41838</v>
      </c>
      <c r="B565" s="4" t="str">
        <f t="shared" si="16"/>
        <v>Friday</v>
      </c>
      <c r="C565" s="4" t="str">
        <f t="shared" si="17"/>
        <v>July</v>
      </c>
      <c r="D565" s="3">
        <v>116</v>
      </c>
      <c r="E565" s="3">
        <v>66</v>
      </c>
      <c r="F565" s="3">
        <v>538</v>
      </c>
      <c r="G565" s="3">
        <v>335</v>
      </c>
      <c r="H565" s="3">
        <v>334</v>
      </c>
      <c r="I565" s="3" t="s">
        <v>30</v>
      </c>
    </row>
    <row r="566" spans="1:9">
      <c r="A566" s="4">
        <v>41839</v>
      </c>
      <c r="B566" s="4" t="str">
        <f t="shared" si="16"/>
        <v>Saturday</v>
      </c>
      <c r="C566" s="4" t="str">
        <f t="shared" si="17"/>
        <v>July</v>
      </c>
      <c r="D566" s="3">
        <v>82</v>
      </c>
      <c r="E566" s="3">
        <v>56</v>
      </c>
      <c r="F566" s="3">
        <v>555</v>
      </c>
      <c r="G566" s="3">
        <v>407</v>
      </c>
      <c r="H566" s="3">
        <v>490</v>
      </c>
      <c r="I566" s="3" t="s">
        <v>30</v>
      </c>
    </row>
    <row r="567" spans="1:9">
      <c r="A567" s="4">
        <v>41840</v>
      </c>
      <c r="B567" s="4" t="str">
        <f t="shared" si="16"/>
        <v>Sunday</v>
      </c>
      <c r="C567" s="4" t="str">
        <f t="shared" si="17"/>
        <v>July</v>
      </c>
      <c r="D567" s="3">
        <v>103</v>
      </c>
      <c r="E567" s="3">
        <v>57</v>
      </c>
      <c r="F567" s="3">
        <v>590</v>
      </c>
      <c r="G567" s="3">
        <v>344</v>
      </c>
      <c r="H567" s="3">
        <v>562</v>
      </c>
      <c r="I567" s="3" t="s">
        <v>30</v>
      </c>
    </row>
    <row r="568" spans="1:9">
      <c r="A568" s="4">
        <v>41841</v>
      </c>
      <c r="B568" s="4" t="str">
        <f t="shared" si="16"/>
        <v>Monday</v>
      </c>
      <c r="C568" s="4" t="str">
        <f t="shared" si="17"/>
        <v>July</v>
      </c>
      <c r="D568" s="3">
        <v>85</v>
      </c>
      <c r="E568" s="3">
        <v>57</v>
      </c>
      <c r="F568" s="3">
        <v>490</v>
      </c>
      <c r="G568" s="3">
        <v>238</v>
      </c>
      <c r="H568" s="3">
        <v>257</v>
      </c>
      <c r="I568" s="3" t="s">
        <v>30</v>
      </c>
    </row>
    <row r="569" spans="1:9">
      <c r="A569" s="4">
        <v>41842</v>
      </c>
      <c r="B569" s="4" t="str">
        <f t="shared" si="16"/>
        <v>Tuesday</v>
      </c>
      <c r="C569" s="4" t="str">
        <f t="shared" si="17"/>
        <v>July</v>
      </c>
      <c r="D569" s="3">
        <v>58</v>
      </c>
      <c r="E569" s="3">
        <v>43</v>
      </c>
      <c r="F569" s="3">
        <v>435</v>
      </c>
      <c r="G569" s="3">
        <v>224</v>
      </c>
      <c r="H569" s="3">
        <v>398</v>
      </c>
      <c r="I569" s="3" t="s">
        <v>30</v>
      </c>
    </row>
    <row r="570" spans="1:9">
      <c r="A570" s="4">
        <v>41843</v>
      </c>
      <c r="B570" s="4" t="str">
        <f t="shared" si="16"/>
        <v>Wednesday</v>
      </c>
      <c r="C570" s="4" t="str">
        <f t="shared" si="17"/>
        <v>July</v>
      </c>
      <c r="D570" s="3">
        <v>63</v>
      </c>
      <c r="E570" s="3">
        <v>48</v>
      </c>
      <c r="F570" s="3">
        <v>479</v>
      </c>
      <c r="G570" s="3">
        <v>311</v>
      </c>
      <c r="H570" s="3">
        <v>388</v>
      </c>
      <c r="I570" s="3" t="s">
        <v>30</v>
      </c>
    </row>
    <row r="571" spans="1:9">
      <c r="A571" s="4">
        <v>41844</v>
      </c>
      <c r="B571" s="4" t="str">
        <f t="shared" si="16"/>
        <v>Thursday</v>
      </c>
      <c r="C571" s="4" t="str">
        <f t="shared" si="17"/>
        <v>July</v>
      </c>
      <c r="D571" s="3">
        <v>84</v>
      </c>
      <c r="E571" s="3">
        <v>53</v>
      </c>
      <c r="F571" s="3">
        <v>449</v>
      </c>
      <c r="G571" s="3">
        <v>281</v>
      </c>
      <c r="H571" s="3">
        <v>316</v>
      </c>
      <c r="I571" s="3" t="s">
        <v>30</v>
      </c>
    </row>
    <row r="572" spans="1:9">
      <c r="A572" s="4">
        <v>41845</v>
      </c>
      <c r="B572" s="4" t="str">
        <f t="shared" si="16"/>
        <v>Friday</v>
      </c>
      <c r="C572" s="4" t="str">
        <f t="shared" si="17"/>
        <v>July</v>
      </c>
      <c r="D572" s="3">
        <v>119</v>
      </c>
      <c r="E572" s="3">
        <v>56</v>
      </c>
      <c r="F572" s="3">
        <v>743</v>
      </c>
      <c r="G572" s="3">
        <v>298</v>
      </c>
      <c r="H572" s="3">
        <v>135</v>
      </c>
      <c r="I572" s="3" t="s">
        <v>30</v>
      </c>
    </row>
    <row r="573" spans="1:9">
      <c r="A573" s="4">
        <v>41846</v>
      </c>
      <c r="B573" s="4" t="str">
        <f t="shared" si="16"/>
        <v>Saturday</v>
      </c>
      <c r="C573" s="4" t="str">
        <f t="shared" si="17"/>
        <v>July</v>
      </c>
      <c r="D573" s="3">
        <v>107</v>
      </c>
      <c r="E573" s="3">
        <v>54</v>
      </c>
      <c r="F573" s="3">
        <v>438</v>
      </c>
      <c r="G573" s="3">
        <v>191</v>
      </c>
      <c r="H573" s="3">
        <v>458</v>
      </c>
      <c r="I573" s="3" t="s">
        <v>30</v>
      </c>
    </row>
    <row r="574" spans="1:9">
      <c r="A574" s="4">
        <v>41847</v>
      </c>
      <c r="B574" s="4" t="str">
        <f t="shared" si="16"/>
        <v>Sunday</v>
      </c>
      <c r="C574" s="4" t="str">
        <f t="shared" si="17"/>
        <v>July</v>
      </c>
      <c r="D574" s="3">
        <v>122</v>
      </c>
      <c r="E574" s="3">
        <v>69</v>
      </c>
      <c r="F574" s="3">
        <v>662</v>
      </c>
      <c r="G574" s="3">
        <v>298</v>
      </c>
      <c r="H574" s="3">
        <v>500</v>
      </c>
      <c r="I574" s="3" t="s">
        <v>30</v>
      </c>
    </row>
    <row r="575" spans="1:9">
      <c r="A575" s="4">
        <v>41848</v>
      </c>
      <c r="B575" s="4" t="str">
        <f t="shared" si="16"/>
        <v>Monday</v>
      </c>
      <c r="C575" s="4" t="str">
        <f t="shared" si="17"/>
        <v>July</v>
      </c>
      <c r="D575" s="3">
        <v>61</v>
      </c>
      <c r="E575" s="3">
        <v>45</v>
      </c>
      <c r="F575" s="3">
        <v>406</v>
      </c>
      <c r="G575" s="3">
        <v>305</v>
      </c>
      <c r="H575" s="3">
        <v>396</v>
      </c>
      <c r="I575" s="3" t="s">
        <v>30</v>
      </c>
    </row>
    <row r="576" spans="1:9">
      <c r="A576" s="4">
        <v>41849</v>
      </c>
      <c r="B576" s="4" t="str">
        <f t="shared" si="16"/>
        <v>Tuesday</v>
      </c>
      <c r="C576" s="4" t="str">
        <f t="shared" si="17"/>
        <v>July</v>
      </c>
      <c r="D576" s="3">
        <v>77</v>
      </c>
      <c r="E576" s="3">
        <v>49</v>
      </c>
      <c r="F576" s="3">
        <v>392</v>
      </c>
      <c r="G576" s="3">
        <v>244</v>
      </c>
      <c r="H576" s="3">
        <v>316</v>
      </c>
      <c r="I576" s="3" t="s">
        <v>30</v>
      </c>
    </row>
    <row r="577" spans="1:9">
      <c r="A577" s="4">
        <v>41850</v>
      </c>
      <c r="B577" s="4" t="str">
        <f t="shared" si="16"/>
        <v>Wednesday</v>
      </c>
      <c r="C577" s="4" t="str">
        <f t="shared" si="17"/>
        <v>July</v>
      </c>
      <c r="D577" s="3">
        <v>59</v>
      </c>
      <c r="E577" s="3">
        <v>50</v>
      </c>
      <c r="F577" s="3">
        <v>554</v>
      </c>
      <c r="G577" s="3">
        <v>172</v>
      </c>
      <c r="H577" s="3">
        <v>440</v>
      </c>
      <c r="I577" s="3" t="s">
        <v>30</v>
      </c>
    </row>
    <row r="578" spans="1:9">
      <c r="A578" s="4">
        <v>41851</v>
      </c>
      <c r="B578" s="4" t="str">
        <f t="shared" si="16"/>
        <v>Thursday</v>
      </c>
      <c r="C578" s="4" t="str">
        <f t="shared" si="17"/>
        <v>July</v>
      </c>
      <c r="D578" s="3">
        <v>90</v>
      </c>
      <c r="E578" s="3">
        <v>68</v>
      </c>
      <c r="F578" s="3">
        <v>561</v>
      </c>
      <c r="G578" s="3">
        <v>305</v>
      </c>
      <c r="H578" s="3">
        <v>272</v>
      </c>
      <c r="I578" s="3" t="s">
        <v>29</v>
      </c>
    </row>
    <row r="579" spans="1:9">
      <c r="A579" s="4">
        <v>41852</v>
      </c>
      <c r="B579" s="4" t="str">
        <f t="shared" ref="B579:B642" si="18">TEXT(A579,"dddd")</f>
        <v>Friday</v>
      </c>
      <c r="C579" s="4" t="str">
        <f t="shared" ref="C579:C642" si="19">TEXT(A579,"mmmm")</f>
        <v>August</v>
      </c>
      <c r="D579" s="3">
        <v>89</v>
      </c>
      <c r="E579" s="3">
        <v>59</v>
      </c>
      <c r="F579" s="3">
        <v>671</v>
      </c>
      <c r="G579" s="3">
        <v>290</v>
      </c>
      <c r="H579" s="3">
        <v>421</v>
      </c>
      <c r="I579" s="3" t="s">
        <v>30</v>
      </c>
    </row>
    <row r="580" spans="1:9">
      <c r="A580" s="4">
        <v>41853</v>
      </c>
      <c r="B580" s="4" t="str">
        <f t="shared" si="18"/>
        <v>Saturday</v>
      </c>
      <c r="C580" s="4" t="str">
        <f t="shared" si="19"/>
        <v>August</v>
      </c>
      <c r="D580" s="3">
        <v>74</v>
      </c>
      <c r="E580" s="3">
        <v>47</v>
      </c>
      <c r="F580" s="3">
        <v>707</v>
      </c>
      <c r="G580" s="3">
        <v>465</v>
      </c>
      <c r="H580" s="3">
        <v>406</v>
      </c>
      <c r="I580" s="3" t="s">
        <v>30</v>
      </c>
    </row>
    <row r="581" spans="1:9">
      <c r="A581" s="4">
        <v>41854</v>
      </c>
      <c r="B581" s="4" t="str">
        <f t="shared" si="18"/>
        <v>Sunday</v>
      </c>
      <c r="C581" s="4" t="str">
        <f t="shared" si="19"/>
        <v>August</v>
      </c>
      <c r="D581" s="3">
        <v>87</v>
      </c>
      <c r="E581" s="3">
        <v>53</v>
      </c>
      <c r="F581" s="3">
        <v>451</v>
      </c>
      <c r="G581" s="3">
        <v>412</v>
      </c>
      <c r="H581" s="3">
        <v>561</v>
      </c>
      <c r="I581" s="3" t="s">
        <v>30</v>
      </c>
    </row>
    <row r="582" spans="1:9">
      <c r="A582" s="4">
        <v>41855</v>
      </c>
      <c r="B582" s="4" t="str">
        <f t="shared" si="18"/>
        <v>Monday</v>
      </c>
      <c r="C582" s="4" t="str">
        <f t="shared" si="19"/>
        <v>August</v>
      </c>
      <c r="D582" s="3">
        <v>85</v>
      </c>
      <c r="E582" s="3">
        <v>59</v>
      </c>
      <c r="F582" s="3">
        <v>435</v>
      </c>
      <c r="G582" s="3">
        <v>262</v>
      </c>
      <c r="H582" s="3">
        <v>428</v>
      </c>
      <c r="I582" s="3" t="s">
        <v>30</v>
      </c>
    </row>
    <row r="583" spans="1:9">
      <c r="A583" s="4">
        <v>41856</v>
      </c>
      <c r="B583" s="4" t="str">
        <f t="shared" si="18"/>
        <v>Tuesday</v>
      </c>
      <c r="C583" s="4" t="str">
        <f t="shared" si="19"/>
        <v>August</v>
      </c>
      <c r="D583" s="3">
        <v>96</v>
      </c>
      <c r="E583" s="3">
        <v>52</v>
      </c>
      <c r="F583" s="3">
        <v>533</v>
      </c>
      <c r="G583" s="3">
        <v>254</v>
      </c>
      <c r="H583" s="3">
        <v>539</v>
      </c>
      <c r="I583" s="3" t="s">
        <v>29</v>
      </c>
    </row>
    <row r="584" spans="1:9">
      <c r="A584" s="4">
        <v>41857</v>
      </c>
      <c r="B584" s="4" t="str">
        <f t="shared" si="18"/>
        <v>Wednesday</v>
      </c>
      <c r="C584" s="4" t="str">
        <f t="shared" si="19"/>
        <v>August</v>
      </c>
      <c r="D584" s="3">
        <v>80</v>
      </c>
      <c r="E584" s="3">
        <v>35</v>
      </c>
      <c r="F584" s="3">
        <v>295</v>
      </c>
      <c r="G584" s="3">
        <v>299</v>
      </c>
      <c r="H584" s="3">
        <v>428</v>
      </c>
      <c r="I584" s="3" t="s">
        <v>30</v>
      </c>
    </row>
    <row r="585" spans="1:9">
      <c r="A585" s="4">
        <v>41858</v>
      </c>
      <c r="B585" s="4" t="str">
        <f t="shared" si="18"/>
        <v>Thursday</v>
      </c>
      <c r="C585" s="4" t="str">
        <f t="shared" si="19"/>
        <v>August</v>
      </c>
      <c r="D585" s="3">
        <v>64</v>
      </c>
      <c r="E585" s="3">
        <v>31</v>
      </c>
      <c r="F585" s="3">
        <v>477</v>
      </c>
      <c r="G585" s="3">
        <v>146</v>
      </c>
      <c r="H585" s="3">
        <v>443</v>
      </c>
      <c r="I585" s="3" t="s">
        <v>30</v>
      </c>
    </row>
    <row r="586" spans="1:9">
      <c r="A586" s="4">
        <v>41859</v>
      </c>
      <c r="B586" s="4" t="str">
        <f t="shared" si="18"/>
        <v>Friday</v>
      </c>
      <c r="C586" s="4" t="str">
        <f t="shared" si="19"/>
        <v>August</v>
      </c>
      <c r="D586" s="3">
        <v>80</v>
      </c>
      <c r="E586" s="3">
        <v>90</v>
      </c>
      <c r="F586" s="3">
        <v>559</v>
      </c>
      <c r="G586" s="3">
        <v>468</v>
      </c>
      <c r="H586" s="3">
        <v>486</v>
      </c>
      <c r="I586" s="3" t="s">
        <v>29</v>
      </c>
    </row>
    <row r="587" spans="1:9">
      <c r="A587" s="4">
        <v>41860</v>
      </c>
      <c r="B587" s="4" t="str">
        <f t="shared" si="18"/>
        <v>Saturday</v>
      </c>
      <c r="C587" s="4" t="str">
        <f t="shared" si="19"/>
        <v>August</v>
      </c>
      <c r="D587" s="3">
        <v>105</v>
      </c>
      <c r="E587" s="3">
        <v>73</v>
      </c>
      <c r="F587" s="3">
        <v>789</v>
      </c>
      <c r="G587" s="3">
        <v>336</v>
      </c>
      <c r="H587" s="3">
        <v>504</v>
      </c>
      <c r="I587" s="3" t="s">
        <v>30</v>
      </c>
    </row>
    <row r="588" spans="1:9">
      <c r="A588" s="4">
        <v>41861</v>
      </c>
      <c r="B588" s="4" t="str">
        <f t="shared" si="18"/>
        <v>Sunday</v>
      </c>
      <c r="C588" s="4" t="str">
        <f t="shared" si="19"/>
        <v>August</v>
      </c>
      <c r="D588" s="3">
        <v>115</v>
      </c>
      <c r="E588" s="3">
        <v>54</v>
      </c>
      <c r="F588" s="3">
        <v>714</v>
      </c>
      <c r="G588" s="3">
        <v>235</v>
      </c>
      <c r="H588" s="3">
        <v>441</v>
      </c>
      <c r="I588" s="3" t="s">
        <v>30</v>
      </c>
    </row>
    <row r="589" spans="1:9">
      <c r="A589" s="4">
        <v>41862</v>
      </c>
      <c r="B589" s="4" t="str">
        <f t="shared" si="18"/>
        <v>Monday</v>
      </c>
      <c r="C589" s="4" t="str">
        <f t="shared" si="19"/>
        <v>August</v>
      </c>
      <c r="D589" s="3">
        <v>95</v>
      </c>
      <c r="E589" s="3">
        <v>49</v>
      </c>
      <c r="F589" s="3">
        <v>548</v>
      </c>
      <c r="G589" s="3">
        <v>304</v>
      </c>
      <c r="H589" s="3">
        <v>308</v>
      </c>
      <c r="I589" s="3" t="s">
        <v>30</v>
      </c>
    </row>
    <row r="590" spans="1:9">
      <c r="A590" s="4">
        <v>41863</v>
      </c>
      <c r="B590" s="4" t="str">
        <f t="shared" si="18"/>
        <v>Tuesday</v>
      </c>
      <c r="C590" s="4" t="str">
        <f t="shared" si="19"/>
        <v>August</v>
      </c>
      <c r="D590" s="3">
        <v>81</v>
      </c>
      <c r="E590" s="3">
        <v>32</v>
      </c>
      <c r="F590" s="3">
        <v>353</v>
      </c>
      <c r="G590" s="3">
        <v>200</v>
      </c>
      <c r="H590" s="3">
        <v>347</v>
      </c>
      <c r="I590" s="3" t="s">
        <v>30</v>
      </c>
    </row>
    <row r="591" spans="1:9">
      <c r="A591" s="4">
        <v>41864</v>
      </c>
      <c r="B591" s="4" t="str">
        <f t="shared" si="18"/>
        <v>Wednesday</v>
      </c>
      <c r="C591" s="4" t="str">
        <f t="shared" si="19"/>
        <v>August</v>
      </c>
      <c r="D591" s="3">
        <v>73</v>
      </c>
      <c r="E591" s="3">
        <v>63</v>
      </c>
      <c r="F591" s="3">
        <v>445</v>
      </c>
      <c r="G591" s="3">
        <v>274</v>
      </c>
      <c r="H591" s="3">
        <v>317</v>
      </c>
      <c r="I591" s="3" t="s">
        <v>30</v>
      </c>
    </row>
    <row r="592" spans="1:9">
      <c r="A592" s="4">
        <v>41865</v>
      </c>
      <c r="B592" s="4" t="str">
        <f t="shared" si="18"/>
        <v>Thursday</v>
      </c>
      <c r="C592" s="4" t="str">
        <f t="shared" si="19"/>
        <v>August</v>
      </c>
      <c r="D592" s="3">
        <v>95</v>
      </c>
      <c r="E592" s="3">
        <v>56</v>
      </c>
      <c r="F592" s="3">
        <v>401</v>
      </c>
      <c r="G592" s="3">
        <v>237</v>
      </c>
      <c r="H592" s="3">
        <v>416</v>
      </c>
      <c r="I592" s="3" t="s">
        <v>30</v>
      </c>
    </row>
    <row r="593" spans="1:9">
      <c r="A593" s="4">
        <v>41866</v>
      </c>
      <c r="B593" s="4" t="str">
        <f t="shared" si="18"/>
        <v>Friday</v>
      </c>
      <c r="C593" s="4" t="str">
        <f t="shared" si="19"/>
        <v>August</v>
      </c>
      <c r="D593" s="3">
        <v>100</v>
      </c>
      <c r="E593" s="3">
        <v>67</v>
      </c>
      <c r="F593" s="3">
        <v>483</v>
      </c>
      <c r="G593" s="3">
        <v>328</v>
      </c>
      <c r="H593" s="3">
        <v>475</v>
      </c>
      <c r="I593" s="3" t="s">
        <v>30</v>
      </c>
    </row>
    <row r="594" spans="1:9">
      <c r="A594" s="4">
        <v>41867</v>
      </c>
      <c r="B594" s="4" t="str">
        <f t="shared" si="18"/>
        <v>Saturday</v>
      </c>
      <c r="C594" s="4" t="str">
        <f t="shared" si="19"/>
        <v>August</v>
      </c>
      <c r="D594" s="3">
        <v>98</v>
      </c>
      <c r="E594" s="3">
        <v>47</v>
      </c>
      <c r="F594" s="3">
        <v>655</v>
      </c>
      <c r="G594" s="3">
        <v>460</v>
      </c>
      <c r="H594" s="3">
        <v>578</v>
      </c>
      <c r="I594" s="3" t="s">
        <v>29</v>
      </c>
    </row>
    <row r="595" spans="1:9">
      <c r="A595" s="4">
        <v>41868</v>
      </c>
      <c r="B595" s="4" t="str">
        <f t="shared" si="18"/>
        <v>Sunday</v>
      </c>
      <c r="C595" s="4" t="str">
        <f t="shared" si="19"/>
        <v>August</v>
      </c>
      <c r="D595" s="3">
        <v>102</v>
      </c>
      <c r="E595" s="3">
        <v>49</v>
      </c>
      <c r="F595" s="3">
        <v>559</v>
      </c>
      <c r="G595" s="3">
        <v>247</v>
      </c>
      <c r="H595" s="3">
        <v>450</v>
      </c>
      <c r="I595" s="3" t="s">
        <v>30</v>
      </c>
    </row>
    <row r="596" spans="1:9">
      <c r="A596" s="4">
        <v>41869</v>
      </c>
      <c r="B596" s="4" t="str">
        <f t="shared" si="18"/>
        <v>Monday</v>
      </c>
      <c r="C596" s="4" t="str">
        <f t="shared" si="19"/>
        <v>August</v>
      </c>
      <c r="D596" s="3">
        <v>85</v>
      </c>
      <c r="E596" s="3">
        <v>55</v>
      </c>
      <c r="F596" s="3">
        <v>571</v>
      </c>
      <c r="G596" s="3">
        <v>209</v>
      </c>
      <c r="H596" s="3">
        <v>249</v>
      </c>
      <c r="I596" s="3" t="s">
        <v>30</v>
      </c>
    </row>
    <row r="597" spans="1:9">
      <c r="A597" s="4">
        <v>41870</v>
      </c>
      <c r="B597" s="4" t="str">
        <f t="shared" si="18"/>
        <v>Tuesday</v>
      </c>
      <c r="C597" s="4" t="str">
        <f t="shared" si="19"/>
        <v>August</v>
      </c>
      <c r="D597" s="3">
        <v>79</v>
      </c>
      <c r="E597" s="3">
        <v>51</v>
      </c>
      <c r="F597" s="3">
        <v>530</v>
      </c>
      <c r="G597" s="3">
        <v>280</v>
      </c>
      <c r="H597" s="3">
        <v>334</v>
      </c>
      <c r="I597" s="3" t="s">
        <v>30</v>
      </c>
    </row>
    <row r="598" spans="1:9">
      <c r="A598" s="4">
        <v>41871</v>
      </c>
      <c r="B598" s="4" t="str">
        <f t="shared" si="18"/>
        <v>Wednesday</v>
      </c>
      <c r="C598" s="4" t="str">
        <f t="shared" si="19"/>
        <v>August</v>
      </c>
      <c r="D598" s="3">
        <v>84</v>
      </c>
      <c r="E598" s="3">
        <v>64</v>
      </c>
      <c r="F598" s="3">
        <v>482</v>
      </c>
      <c r="G598" s="3">
        <v>146</v>
      </c>
      <c r="H598" s="3">
        <v>294</v>
      </c>
      <c r="I598" s="3" t="s">
        <v>30</v>
      </c>
    </row>
    <row r="599" spans="1:9">
      <c r="A599" s="4">
        <v>41872</v>
      </c>
      <c r="B599" s="4" t="str">
        <f t="shared" si="18"/>
        <v>Thursday</v>
      </c>
      <c r="C599" s="4" t="str">
        <f t="shared" si="19"/>
        <v>August</v>
      </c>
      <c r="D599" s="3">
        <v>88</v>
      </c>
      <c r="E599" s="3">
        <v>26</v>
      </c>
      <c r="F599" s="3">
        <v>429</v>
      </c>
      <c r="G599" s="3">
        <v>186</v>
      </c>
      <c r="H599" s="3">
        <v>435</v>
      </c>
      <c r="I599" s="3" t="s">
        <v>30</v>
      </c>
    </row>
    <row r="600" spans="1:9">
      <c r="A600" s="4">
        <v>41873</v>
      </c>
      <c r="B600" s="4" t="str">
        <f t="shared" si="18"/>
        <v>Friday</v>
      </c>
      <c r="C600" s="4" t="str">
        <f t="shared" si="19"/>
        <v>August</v>
      </c>
      <c r="D600" s="3">
        <v>92</v>
      </c>
      <c r="E600" s="3">
        <v>32</v>
      </c>
      <c r="F600" s="3">
        <v>578</v>
      </c>
      <c r="G600" s="3">
        <v>278</v>
      </c>
      <c r="H600" s="3">
        <v>478</v>
      </c>
      <c r="I600" s="3" t="s">
        <v>30</v>
      </c>
    </row>
    <row r="601" spans="1:9">
      <c r="A601" s="4">
        <v>41874</v>
      </c>
      <c r="B601" s="4" t="str">
        <f t="shared" si="18"/>
        <v>Saturday</v>
      </c>
      <c r="C601" s="4" t="str">
        <f t="shared" si="19"/>
        <v>August</v>
      </c>
      <c r="D601" s="3">
        <v>127</v>
      </c>
      <c r="E601" s="3">
        <v>78</v>
      </c>
      <c r="F601" s="3">
        <v>701</v>
      </c>
      <c r="G601" s="3">
        <v>311</v>
      </c>
      <c r="H601" s="3">
        <v>418</v>
      </c>
      <c r="I601" s="3" t="s">
        <v>30</v>
      </c>
    </row>
    <row r="602" spans="1:9">
      <c r="A602" s="4">
        <v>41875</v>
      </c>
      <c r="B602" s="4" t="str">
        <f t="shared" si="18"/>
        <v>Sunday</v>
      </c>
      <c r="C602" s="4" t="str">
        <f t="shared" si="19"/>
        <v>August</v>
      </c>
      <c r="D602" s="3">
        <v>126</v>
      </c>
      <c r="E602" s="3">
        <v>86</v>
      </c>
      <c r="F602" s="3">
        <v>560</v>
      </c>
      <c r="G602" s="3">
        <v>551</v>
      </c>
      <c r="H602" s="3">
        <v>546</v>
      </c>
      <c r="I602" s="3" t="s">
        <v>29</v>
      </c>
    </row>
    <row r="603" spans="1:9">
      <c r="A603" s="4">
        <v>41876</v>
      </c>
      <c r="B603" s="4" t="str">
        <f t="shared" si="18"/>
        <v>Monday</v>
      </c>
      <c r="C603" s="4" t="str">
        <f t="shared" si="19"/>
        <v>August</v>
      </c>
      <c r="D603" s="3">
        <v>78</v>
      </c>
      <c r="E603" s="3">
        <v>52</v>
      </c>
      <c r="F603" s="3">
        <v>623</v>
      </c>
      <c r="G603" s="3">
        <v>327</v>
      </c>
      <c r="H603" s="3">
        <v>445</v>
      </c>
      <c r="I603" s="3" t="s">
        <v>30</v>
      </c>
    </row>
    <row r="604" spans="1:9">
      <c r="A604" s="4">
        <v>41877</v>
      </c>
      <c r="B604" s="4" t="str">
        <f t="shared" si="18"/>
        <v>Tuesday</v>
      </c>
      <c r="C604" s="4" t="str">
        <f t="shared" si="19"/>
        <v>August</v>
      </c>
      <c r="D604" s="3">
        <v>69</v>
      </c>
      <c r="E604" s="3">
        <v>68</v>
      </c>
      <c r="F604" s="3">
        <v>502</v>
      </c>
      <c r="G604" s="3">
        <v>212</v>
      </c>
      <c r="H604" s="3">
        <v>499</v>
      </c>
      <c r="I604" s="3" t="s">
        <v>30</v>
      </c>
    </row>
    <row r="605" spans="1:9">
      <c r="A605" s="4">
        <v>41878</v>
      </c>
      <c r="B605" s="4" t="str">
        <f t="shared" si="18"/>
        <v>Wednesday</v>
      </c>
      <c r="C605" s="4" t="str">
        <f t="shared" si="19"/>
        <v>August</v>
      </c>
      <c r="D605" s="3">
        <v>90</v>
      </c>
      <c r="E605" s="3">
        <v>40</v>
      </c>
      <c r="F605" s="3">
        <v>490</v>
      </c>
      <c r="G605" s="3">
        <v>333</v>
      </c>
      <c r="H605" s="3">
        <v>393</v>
      </c>
      <c r="I605" s="3" t="s">
        <v>30</v>
      </c>
    </row>
    <row r="606" spans="1:9">
      <c r="A606" s="4">
        <v>41879</v>
      </c>
      <c r="B606" s="4" t="str">
        <f t="shared" si="18"/>
        <v>Thursday</v>
      </c>
      <c r="C606" s="4" t="str">
        <f t="shared" si="19"/>
        <v>August</v>
      </c>
      <c r="D606" s="3">
        <v>86</v>
      </c>
      <c r="E606" s="3">
        <v>52</v>
      </c>
      <c r="F606" s="3">
        <v>552</v>
      </c>
      <c r="G606" s="3">
        <v>277</v>
      </c>
      <c r="H606" s="3">
        <v>365</v>
      </c>
      <c r="I606" s="3" t="s">
        <v>30</v>
      </c>
    </row>
    <row r="607" spans="1:9">
      <c r="A607" s="4">
        <v>41880</v>
      </c>
      <c r="B607" s="4" t="str">
        <f t="shared" si="18"/>
        <v>Friday</v>
      </c>
      <c r="C607" s="4" t="str">
        <f t="shared" si="19"/>
        <v>August</v>
      </c>
      <c r="D607" s="3">
        <v>99</v>
      </c>
      <c r="E607" s="3">
        <v>45</v>
      </c>
      <c r="F607" s="3">
        <v>576</v>
      </c>
      <c r="G607" s="3">
        <v>353</v>
      </c>
      <c r="H607" s="3">
        <v>442</v>
      </c>
      <c r="I607" s="3" t="s">
        <v>29</v>
      </c>
    </row>
    <row r="608" spans="1:9">
      <c r="A608" s="4">
        <v>41881</v>
      </c>
      <c r="B608" s="4" t="str">
        <f t="shared" si="18"/>
        <v>Saturday</v>
      </c>
      <c r="C608" s="4" t="str">
        <f t="shared" si="19"/>
        <v>August</v>
      </c>
      <c r="D608" s="3">
        <v>74</v>
      </c>
      <c r="E608" s="3">
        <v>59</v>
      </c>
      <c r="F608" s="3">
        <v>886</v>
      </c>
      <c r="G608" s="3">
        <v>250</v>
      </c>
      <c r="H608" s="3">
        <v>615</v>
      </c>
      <c r="I608" s="3" t="s">
        <v>30</v>
      </c>
    </row>
    <row r="609" spans="1:9">
      <c r="A609" s="4">
        <v>41882</v>
      </c>
      <c r="B609" s="4" t="str">
        <f t="shared" si="18"/>
        <v>Sunday</v>
      </c>
      <c r="C609" s="4" t="str">
        <f t="shared" si="19"/>
        <v>August</v>
      </c>
      <c r="D609" s="3">
        <v>137</v>
      </c>
      <c r="E609" s="3">
        <v>58</v>
      </c>
      <c r="F609" s="3">
        <v>698</v>
      </c>
      <c r="G609" s="3">
        <v>385</v>
      </c>
      <c r="H609" s="3">
        <v>581</v>
      </c>
      <c r="I609" s="3" t="s">
        <v>29</v>
      </c>
    </row>
    <row r="610" spans="1:9">
      <c r="A610" s="4">
        <v>41883</v>
      </c>
      <c r="B610" s="4" t="str">
        <f t="shared" si="18"/>
        <v>Monday</v>
      </c>
      <c r="C610" s="4" t="str">
        <f t="shared" si="19"/>
        <v>September</v>
      </c>
      <c r="D610" s="3">
        <v>90</v>
      </c>
      <c r="E610" s="3">
        <v>52</v>
      </c>
      <c r="F610" s="3">
        <v>351</v>
      </c>
      <c r="G610" s="3">
        <v>221</v>
      </c>
      <c r="H610" s="3">
        <v>229</v>
      </c>
      <c r="I610" s="3" t="s">
        <v>30</v>
      </c>
    </row>
    <row r="611" spans="1:9">
      <c r="A611" s="4">
        <v>41884</v>
      </c>
      <c r="B611" s="4" t="str">
        <f t="shared" si="18"/>
        <v>Tuesday</v>
      </c>
      <c r="C611" s="4" t="str">
        <f t="shared" si="19"/>
        <v>September</v>
      </c>
      <c r="D611" s="3">
        <v>108</v>
      </c>
      <c r="E611" s="3">
        <v>71</v>
      </c>
      <c r="F611" s="3">
        <v>555</v>
      </c>
      <c r="G611" s="3">
        <v>212</v>
      </c>
      <c r="H611" s="3">
        <v>322</v>
      </c>
      <c r="I611" s="3" t="s">
        <v>29</v>
      </c>
    </row>
    <row r="612" spans="1:9">
      <c r="A612" s="4">
        <v>41885</v>
      </c>
      <c r="B612" s="4" t="str">
        <f t="shared" si="18"/>
        <v>Wednesday</v>
      </c>
      <c r="C612" s="4" t="str">
        <f t="shared" si="19"/>
        <v>September</v>
      </c>
      <c r="D612" s="3">
        <v>82</v>
      </c>
      <c r="E612" s="3">
        <v>46</v>
      </c>
      <c r="F612" s="3">
        <v>634</v>
      </c>
      <c r="G612" s="3">
        <v>133</v>
      </c>
      <c r="H612" s="3">
        <v>333</v>
      </c>
      <c r="I612" s="3" t="s">
        <v>30</v>
      </c>
    </row>
    <row r="613" spans="1:9">
      <c r="A613" s="4">
        <v>41886</v>
      </c>
      <c r="B613" s="4" t="str">
        <f t="shared" si="18"/>
        <v>Thursday</v>
      </c>
      <c r="C613" s="4" t="str">
        <f t="shared" si="19"/>
        <v>September</v>
      </c>
      <c r="D613" s="3">
        <v>82</v>
      </c>
      <c r="E613" s="3">
        <v>34</v>
      </c>
      <c r="F613" s="3">
        <v>445</v>
      </c>
      <c r="G613" s="3">
        <v>211</v>
      </c>
      <c r="H613" s="3">
        <v>214</v>
      </c>
      <c r="I613" s="3" t="s">
        <v>30</v>
      </c>
    </row>
    <row r="614" spans="1:9">
      <c r="A614" s="4">
        <v>41887</v>
      </c>
      <c r="B614" s="4" t="str">
        <f t="shared" si="18"/>
        <v>Friday</v>
      </c>
      <c r="C614" s="4" t="str">
        <f t="shared" si="19"/>
        <v>September</v>
      </c>
      <c r="D614" s="3">
        <v>124</v>
      </c>
      <c r="E614" s="3">
        <v>82</v>
      </c>
      <c r="F614" s="3">
        <v>759</v>
      </c>
      <c r="G614" s="3">
        <v>204</v>
      </c>
      <c r="H614" s="3">
        <v>426</v>
      </c>
      <c r="I614" s="3" t="s">
        <v>30</v>
      </c>
    </row>
    <row r="615" spans="1:9">
      <c r="A615" s="4">
        <v>41888</v>
      </c>
      <c r="B615" s="4" t="str">
        <f t="shared" si="18"/>
        <v>Saturday</v>
      </c>
      <c r="C615" s="4" t="str">
        <f t="shared" si="19"/>
        <v>September</v>
      </c>
      <c r="D615" s="3">
        <v>90</v>
      </c>
      <c r="E615" s="3">
        <v>80</v>
      </c>
      <c r="F615" s="3">
        <v>465</v>
      </c>
      <c r="G615" s="3">
        <v>312</v>
      </c>
      <c r="H615" s="3">
        <v>355</v>
      </c>
      <c r="I615" s="3" t="s">
        <v>30</v>
      </c>
    </row>
    <row r="616" spans="1:9">
      <c r="A616" s="4">
        <v>41889</v>
      </c>
      <c r="B616" s="4" t="str">
        <f t="shared" si="18"/>
        <v>Sunday</v>
      </c>
      <c r="C616" s="4" t="str">
        <f t="shared" si="19"/>
        <v>September</v>
      </c>
      <c r="D616" s="3">
        <v>85</v>
      </c>
      <c r="E616" s="3">
        <v>42</v>
      </c>
      <c r="F616" s="3">
        <v>511</v>
      </c>
      <c r="G616" s="3">
        <v>298</v>
      </c>
      <c r="H616" s="3">
        <v>303</v>
      </c>
      <c r="I616" s="3" t="s">
        <v>30</v>
      </c>
    </row>
    <row r="617" spans="1:9">
      <c r="A617" s="4">
        <v>41890</v>
      </c>
      <c r="B617" s="4" t="str">
        <f t="shared" si="18"/>
        <v>Monday</v>
      </c>
      <c r="C617" s="4" t="str">
        <f t="shared" si="19"/>
        <v>September</v>
      </c>
      <c r="D617" s="3">
        <v>70</v>
      </c>
      <c r="E617" s="3">
        <v>40</v>
      </c>
      <c r="F617" s="3">
        <v>467</v>
      </c>
      <c r="G617" s="3">
        <v>140</v>
      </c>
      <c r="H617" s="3">
        <v>219</v>
      </c>
      <c r="I617" s="3" t="s">
        <v>30</v>
      </c>
    </row>
    <row r="618" spans="1:9">
      <c r="A618" s="4">
        <v>41891</v>
      </c>
      <c r="B618" s="4" t="str">
        <f t="shared" si="18"/>
        <v>Tuesday</v>
      </c>
      <c r="C618" s="4" t="str">
        <f t="shared" si="19"/>
        <v>September</v>
      </c>
      <c r="D618" s="3">
        <v>94</v>
      </c>
      <c r="E618" s="3">
        <v>40</v>
      </c>
      <c r="F618" s="3">
        <v>681</v>
      </c>
      <c r="G618" s="3">
        <v>210</v>
      </c>
      <c r="H618" s="3">
        <v>458</v>
      </c>
      <c r="I618" s="3" t="s">
        <v>30</v>
      </c>
    </row>
    <row r="619" spans="1:9">
      <c r="A619" s="4">
        <v>41892</v>
      </c>
      <c r="B619" s="4" t="str">
        <f t="shared" si="18"/>
        <v>Wednesday</v>
      </c>
      <c r="C619" s="4" t="str">
        <f t="shared" si="19"/>
        <v>September</v>
      </c>
      <c r="D619" s="3">
        <v>51</v>
      </c>
      <c r="E619" s="3">
        <v>46</v>
      </c>
      <c r="F619" s="3">
        <v>570</v>
      </c>
      <c r="G619" s="3">
        <v>172</v>
      </c>
      <c r="H619" s="3">
        <v>347</v>
      </c>
      <c r="I619" s="3" t="s">
        <v>30</v>
      </c>
    </row>
    <row r="620" spans="1:9">
      <c r="A620" s="4">
        <v>41893</v>
      </c>
      <c r="B620" s="4" t="str">
        <f t="shared" si="18"/>
        <v>Thursday</v>
      </c>
      <c r="C620" s="4" t="str">
        <f t="shared" si="19"/>
        <v>September</v>
      </c>
      <c r="D620" s="3">
        <v>96</v>
      </c>
      <c r="E620" s="3">
        <v>52</v>
      </c>
      <c r="F620" s="3">
        <v>294</v>
      </c>
      <c r="G620" s="3">
        <v>173</v>
      </c>
      <c r="H620" s="3">
        <v>214</v>
      </c>
      <c r="I620" s="3" t="s">
        <v>30</v>
      </c>
    </row>
    <row r="621" spans="1:9">
      <c r="A621" s="4">
        <v>41894</v>
      </c>
      <c r="B621" s="4" t="str">
        <f t="shared" si="18"/>
        <v>Friday</v>
      </c>
      <c r="C621" s="4" t="str">
        <f t="shared" si="19"/>
        <v>September</v>
      </c>
      <c r="D621" s="3">
        <v>105</v>
      </c>
      <c r="E621" s="3">
        <v>60</v>
      </c>
      <c r="F621" s="3">
        <v>788</v>
      </c>
      <c r="G621" s="3">
        <v>157</v>
      </c>
      <c r="H621" s="3">
        <v>416</v>
      </c>
      <c r="I621" s="3" t="s">
        <v>30</v>
      </c>
    </row>
    <row r="622" spans="1:9">
      <c r="A622" s="4">
        <v>41895</v>
      </c>
      <c r="B622" s="4" t="str">
        <f t="shared" si="18"/>
        <v>Saturday</v>
      </c>
      <c r="C622" s="4" t="str">
        <f t="shared" si="19"/>
        <v>September</v>
      </c>
      <c r="D622" s="3">
        <v>90</v>
      </c>
      <c r="E622" s="3">
        <v>95</v>
      </c>
      <c r="F622" s="3">
        <v>422</v>
      </c>
      <c r="G622" s="3">
        <v>189</v>
      </c>
      <c r="H622" s="3">
        <v>443</v>
      </c>
      <c r="I622" s="3" t="s">
        <v>30</v>
      </c>
    </row>
    <row r="623" spans="1:9">
      <c r="A623" s="4">
        <v>41896</v>
      </c>
      <c r="B623" s="4" t="str">
        <f t="shared" si="18"/>
        <v>Sunday</v>
      </c>
      <c r="C623" s="4" t="str">
        <f t="shared" si="19"/>
        <v>September</v>
      </c>
      <c r="D623" s="3">
        <v>72</v>
      </c>
      <c r="E623" s="3">
        <v>62</v>
      </c>
      <c r="F623" s="3">
        <v>576</v>
      </c>
      <c r="G623" s="3">
        <v>206</v>
      </c>
      <c r="H623" s="3">
        <v>486</v>
      </c>
      <c r="I623" s="3" t="s">
        <v>30</v>
      </c>
    </row>
    <row r="624" spans="1:9">
      <c r="A624" s="4">
        <v>41897</v>
      </c>
      <c r="B624" s="4" t="str">
        <f t="shared" si="18"/>
        <v>Monday</v>
      </c>
      <c r="C624" s="4" t="str">
        <f t="shared" si="19"/>
        <v>September</v>
      </c>
      <c r="D624" s="3">
        <v>86</v>
      </c>
      <c r="E624" s="3">
        <v>29</v>
      </c>
      <c r="F624" s="3">
        <v>575</v>
      </c>
      <c r="G624" s="3">
        <v>288</v>
      </c>
      <c r="H624" s="3">
        <v>335</v>
      </c>
      <c r="I624" s="3" t="s">
        <v>30</v>
      </c>
    </row>
    <row r="625" spans="1:9">
      <c r="A625" s="4">
        <v>41898</v>
      </c>
      <c r="B625" s="4" t="str">
        <f t="shared" si="18"/>
        <v>Tuesday</v>
      </c>
      <c r="C625" s="4" t="str">
        <f t="shared" si="19"/>
        <v>September</v>
      </c>
      <c r="D625" s="3">
        <v>99</v>
      </c>
      <c r="E625" s="3">
        <v>37</v>
      </c>
      <c r="F625" s="3">
        <v>397</v>
      </c>
      <c r="G625" s="3">
        <v>200</v>
      </c>
      <c r="H625" s="3">
        <v>360</v>
      </c>
      <c r="I625" s="3" t="s">
        <v>30</v>
      </c>
    </row>
    <row r="626" spans="1:9">
      <c r="A626" s="4">
        <v>41899</v>
      </c>
      <c r="B626" s="4" t="str">
        <f t="shared" si="18"/>
        <v>Wednesday</v>
      </c>
      <c r="C626" s="4" t="str">
        <f t="shared" si="19"/>
        <v>September</v>
      </c>
      <c r="D626" s="3">
        <v>68</v>
      </c>
      <c r="E626" s="3">
        <v>55</v>
      </c>
      <c r="F626" s="3">
        <v>395</v>
      </c>
      <c r="G626" s="3">
        <v>198</v>
      </c>
      <c r="H626" s="3">
        <v>442</v>
      </c>
      <c r="I626" s="3" t="s">
        <v>30</v>
      </c>
    </row>
    <row r="627" spans="1:9">
      <c r="A627" s="4">
        <v>41900</v>
      </c>
      <c r="B627" s="4" t="str">
        <f t="shared" si="18"/>
        <v>Thursday</v>
      </c>
      <c r="C627" s="4" t="str">
        <f t="shared" si="19"/>
        <v>September</v>
      </c>
      <c r="D627" s="3">
        <v>43</v>
      </c>
      <c r="E627" s="3">
        <v>48</v>
      </c>
      <c r="F627" s="3">
        <v>441</v>
      </c>
      <c r="G627" s="3">
        <v>251</v>
      </c>
      <c r="H627" s="3">
        <v>420</v>
      </c>
      <c r="I627" s="3" t="s">
        <v>30</v>
      </c>
    </row>
    <row r="628" spans="1:9">
      <c r="A628" s="4">
        <v>41901</v>
      </c>
      <c r="B628" s="4" t="str">
        <f t="shared" si="18"/>
        <v>Friday</v>
      </c>
      <c r="C628" s="4" t="str">
        <f t="shared" si="19"/>
        <v>September</v>
      </c>
      <c r="D628" s="3">
        <v>104</v>
      </c>
      <c r="E628" s="3">
        <v>68</v>
      </c>
      <c r="F628" s="3">
        <v>697</v>
      </c>
      <c r="G628" s="3">
        <v>306</v>
      </c>
      <c r="H628" s="3">
        <v>334</v>
      </c>
      <c r="I628" s="3" t="s">
        <v>30</v>
      </c>
    </row>
    <row r="629" spans="1:9">
      <c r="A629" s="4">
        <v>41902</v>
      </c>
      <c r="B629" s="4" t="str">
        <f t="shared" si="18"/>
        <v>Saturday</v>
      </c>
      <c r="C629" s="4" t="str">
        <f t="shared" si="19"/>
        <v>September</v>
      </c>
      <c r="D629" s="3">
        <v>142</v>
      </c>
      <c r="E629" s="3">
        <v>87</v>
      </c>
      <c r="F629" s="3">
        <v>555</v>
      </c>
      <c r="G629" s="3">
        <v>230</v>
      </c>
      <c r="H629" s="3">
        <v>638</v>
      </c>
      <c r="I629" s="3" t="s">
        <v>29</v>
      </c>
    </row>
    <row r="630" spans="1:9">
      <c r="A630" s="4">
        <v>41903</v>
      </c>
      <c r="B630" s="4" t="str">
        <f t="shared" si="18"/>
        <v>Sunday</v>
      </c>
      <c r="C630" s="4" t="str">
        <f t="shared" si="19"/>
        <v>September</v>
      </c>
      <c r="D630" s="3">
        <v>113</v>
      </c>
      <c r="E630" s="3">
        <v>54</v>
      </c>
      <c r="F630" s="3">
        <v>656</v>
      </c>
      <c r="G630" s="3">
        <v>216</v>
      </c>
      <c r="H630" s="3">
        <v>601</v>
      </c>
      <c r="I630" s="3" t="s">
        <v>30</v>
      </c>
    </row>
    <row r="631" spans="1:9">
      <c r="A631" s="4">
        <v>41904</v>
      </c>
      <c r="B631" s="4" t="str">
        <f t="shared" si="18"/>
        <v>Monday</v>
      </c>
      <c r="C631" s="4" t="str">
        <f t="shared" si="19"/>
        <v>September</v>
      </c>
      <c r="D631" s="3">
        <v>68</v>
      </c>
      <c r="E631" s="3">
        <v>63</v>
      </c>
      <c r="F631" s="3">
        <v>494</v>
      </c>
      <c r="G631" s="3">
        <v>256</v>
      </c>
      <c r="H631" s="3">
        <v>422</v>
      </c>
      <c r="I631" s="3" t="s">
        <v>30</v>
      </c>
    </row>
    <row r="632" spans="1:9">
      <c r="A632" s="4">
        <v>41905</v>
      </c>
      <c r="B632" s="4" t="str">
        <f t="shared" si="18"/>
        <v>Tuesday</v>
      </c>
      <c r="C632" s="4" t="str">
        <f t="shared" si="19"/>
        <v>September</v>
      </c>
      <c r="D632" s="3">
        <v>67</v>
      </c>
      <c r="E632" s="3">
        <v>60</v>
      </c>
      <c r="F632" s="3">
        <v>370</v>
      </c>
      <c r="G632" s="3">
        <v>270</v>
      </c>
      <c r="H632" s="3">
        <v>374</v>
      </c>
      <c r="I632" s="3" t="s">
        <v>30</v>
      </c>
    </row>
    <row r="633" spans="1:9">
      <c r="A633" s="4">
        <v>41906</v>
      </c>
      <c r="B633" s="4" t="str">
        <f t="shared" si="18"/>
        <v>Wednesday</v>
      </c>
      <c r="C633" s="4" t="str">
        <f t="shared" si="19"/>
        <v>September</v>
      </c>
      <c r="D633" s="3">
        <v>96</v>
      </c>
      <c r="E633" s="3">
        <v>43</v>
      </c>
      <c r="F633" s="3">
        <v>590</v>
      </c>
      <c r="G633" s="3">
        <v>248</v>
      </c>
      <c r="H633" s="3">
        <v>281</v>
      </c>
      <c r="I633" s="3" t="s">
        <v>30</v>
      </c>
    </row>
    <row r="634" spans="1:9">
      <c r="A634" s="4">
        <v>41907</v>
      </c>
      <c r="B634" s="4" t="str">
        <f t="shared" si="18"/>
        <v>Thursday</v>
      </c>
      <c r="C634" s="4" t="str">
        <f t="shared" si="19"/>
        <v>September</v>
      </c>
      <c r="D634" s="3">
        <v>95</v>
      </c>
      <c r="E634" s="3">
        <v>34</v>
      </c>
      <c r="F634" s="3">
        <v>501</v>
      </c>
      <c r="G634" s="3">
        <v>180</v>
      </c>
      <c r="H634" s="3">
        <v>526</v>
      </c>
      <c r="I634" s="3" t="s">
        <v>30</v>
      </c>
    </row>
    <row r="635" spans="1:9">
      <c r="A635" s="4">
        <v>41908</v>
      </c>
      <c r="B635" s="4" t="str">
        <f t="shared" si="18"/>
        <v>Friday</v>
      </c>
      <c r="C635" s="4" t="str">
        <f t="shared" si="19"/>
        <v>September</v>
      </c>
      <c r="D635" s="3">
        <v>102</v>
      </c>
      <c r="E635" s="3">
        <v>53</v>
      </c>
      <c r="F635" s="3">
        <v>514</v>
      </c>
      <c r="G635" s="3">
        <v>279</v>
      </c>
      <c r="H635" s="3">
        <v>338</v>
      </c>
      <c r="I635" s="3" t="s">
        <v>30</v>
      </c>
    </row>
    <row r="636" spans="1:9">
      <c r="A636" s="4">
        <v>41909</v>
      </c>
      <c r="B636" s="4" t="str">
        <f t="shared" si="18"/>
        <v>Saturday</v>
      </c>
      <c r="C636" s="4" t="str">
        <f t="shared" si="19"/>
        <v>September</v>
      </c>
      <c r="D636" s="3">
        <v>99</v>
      </c>
      <c r="E636" s="3">
        <v>49</v>
      </c>
      <c r="F636" s="3">
        <v>769</v>
      </c>
      <c r="G636" s="3">
        <v>275</v>
      </c>
      <c r="H636" s="3">
        <v>537</v>
      </c>
      <c r="I636" s="3" t="s">
        <v>30</v>
      </c>
    </row>
    <row r="637" spans="1:9">
      <c r="A637" s="4">
        <v>41910</v>
      </c>
      <c r="B637" s="4" t="str">
        <f t="shared" si="18"/>
        <v>Sunday</v>
      </c>
      <c r="C637" s="4" t="str">
        <f t="shared" si="19"/>
        <v>September</v>
      </c>
      <c r="D637" s="3">
        <v>81</v>
      </c>
      <c r="E637" s="3">
        <v>64</v>
      </c>
      <c r="F637" s="3">
        <v>697</v>
      </c>
      <c r="G637" s="3">
        <v>138</v>
      </c>
      <c r="H637" s="3">
        <v>293</v>
      </c>
      <c r="I637" s="3" t="s">
        <v>30</v>
      </c>
    </row>
    <row r="638" spans="1:9">
      <c r="A638" s="4">
        <v>41911</v>
      </c>
      <c r="B638" s="4" t="str">
        <f t="shared" si="18"/>
        <v>Monday</v>
      </c>
      <c r="C638" s="4" t="str">
        <f t="shared" si="19"/>
        <v>September</v>
      </c>
      <c r="D638" s="3">
        <v>106</v>
      </c>
      <c r="E638" s="3">
        <v>43</v>
      </c>
      <c r="F638" s="3">
        <v>600</v>
      </c>
      <c r="G638" s="3">
        <v>161</v>
      </c>
      <c r="H638" s="3">
        <v>435</v>
      </c>
      <c r="I638" s="3" t="s">
        <v>30</v>
      </c>
    </row>
    <row r="639" spans="1:9">
      <c r="A639" s="4">
        <v>41912</v>
      </c>
      <c r="B639" s="4" t="str">
        <f t="shared" si="18"/>
        <v>Tuesday</v>
      </c>
      <c r="C639" s="4" t="str">
        <f t="shared" si="19"/>
        <v>September</v>
      </c>
      <c r="D639" s="3">
        <v>66</v>
      </c>
      <c r="E639" s="3">
        <v>40</v>
      </c>
      <c r="F639" s="3">
        <v>626</v>
      </c>
      <c r="G639" s="3">
        <v>125</v>
      </c>
      <c r="H639" s="3">
        <v>361</v>
      </c>
      <c r="I639" s="3" t="s">
        <v>30</v>
      </c>
    </row>
    <row r="640" spans="1:9">
      <c r="A640" s="4">
        <v>41913</v>
      </c>
      <c r="B640" s="4" t="str">
        <f t="shared" si="18"/>
        <v>Wednesday</v>
      </c>
      <c r="C640" s="4" t="str">
        <f t="shared" si="19"/>
        <v>October</v>
      </c>
      <c r="D640" s="3">
        <v>87</v>
      </c>
      <c r="E640" s="3">
        <v>48</v>
      </c>
      <c r="F640" s="3">
        <v>440</v>
      </c>
      <c r="G640" s="3">
        <v>193</v>
      </c>
      <c r="H640" s="3">
        <v>306</v>
      </c>
      <c r="I640" s="3" t="s">
        <v>30</v>
      </c>
    </row>
    <row r="641" spans="1:9">
      <c r="A641" s="4">
        <v>41914</v>
      </c>
      <c r="B641" s="4" t="str">
        <f t="shared" si="18"/>
        <v>Thursday</v>
      </c>
      <c r="C641" s="4" t="str">
        <f t="shared" si="19"/>
        <v>October</v>
      </c>
      <c r="D641" s="3">
        <v>76</v>
      </c>
      <c r="E641" s="3">
        <v>29</v>
      </c>
      <c r="F641" s="3">
        <v>535</v>
      </c>
      <c r="G641" s="3">
        <v>240</v>
      </c>
      <c r="H641" s="3">
        <v>402</v>
      </c>
      <c r="I641" s="3" t="s">
        <v>30</v>
      </c>
    </row>
    <row r="642" spans="1:9">
      <c r="A642" s="4">
        <v>41915</v>
      </c>
      <c r="B642" s="4" t="str">
        <f t="shared" si="18"/>
        <v>Friday</v>
      </c>
      <c r="C642" s="4" t="str">
        <f t="shared" si="19"/>
        <v>October</v>
      </c>
      <c r="D642" s="3">
        <v>96</v>
      </c>
      <c r="E642" s="3">
        <v>71</v>
      </c>
      <c r="F642" s="3">
        <v>631</v>
      </c>
      <c r="G642" s="3">
        <v>267</v>
      </c>
      <c r="H642" s="3">
        <v>274</v>
      </c>
      <c r="I642" s="3" t="s">
        <v>30</v>
      </c>
    </row>
    <row r="643" spans="1:9">
      <c r="A643" s="4">
        <v>41916</v>
      </c>
      <c r="B643" s="4" t="str">
        <f t="shared" ref="B643:B706" si="20">TEXT(A643,"dddd")</f>
        <v>Saturday</v>
      </c>
      <c r="C643" s="4" t="str">
        <f t="shared" ref="C643:C706" si="21">TEXT(A643,"mmmm")</f>
        <v>October</v>
      </c>
      <c r="D643" s="3">
        <v>102</v>
      </c>
      <c r="E643" s="3">
        <v>77</v>
      </c>
      <c r="F643" s="3">
        <v>444</v>
      </c>
      <c r="G643" s="3">
        <v>230</v>
      </c>
      <c r="H643" s="3">
        <v>687</v>
      </c>
      <c r="I643" s="3" t="s">
        <v>30</v>
      </c>
    </row>
    <row r="644" spans="1:9">
      <c r="A644" s="4">
        <v>41917</v>
      </c>
      <c r="B644" s="4" t="str">
        <f t="shared" si="20"/>
        <v>Sunday</v>
      </c>
      <c r="C644" s="4" t="str">
        <f t="shared" si="21"/>
        <v>October</v>
      </c>
      <c r="D644" s="3">
        <v>113</v>
      </c>
      <c r="E644" s="3">
        <v>53</v>
      </c>
      <c r="F644" s="3">
        <v>689</v>
      </c>
      <c r="G644" s="3">
        <v>272</v>
      </c>
      <c r="H644" s="3">
        <v>617</v>
      </c>
      <c r="I644" s="3" t="s">
        <v>30</v>
      </c>
    </row>
    <row r="645" spans="1:9">
      <c r="A645" s="4">
        <v>41918</v>
      </c>
      <c r="B645" s="4" t="str">
        <f t="shared" si="20"/>
        <v>Monday</v>
      </c>
      <c r="C645" s="4" t="str">
        <f t="shared" si="21"/>
        <v>October</v>
      </c>
      <c r="D645" s="3">
        <v>84</v>
      </c>
      <c r="E645" s="3">
        <v>61</v>
      </c>
      <c r="F645" s="3">
        <v>585</v>
      </c>
      <c r="G645" s="3">
        <v>148</v>
      </c>
      <c r="H645" s="3">
        <v>397</v>
      </c>
      <c r="I645" s="3" t="s">
        <v>30</v>
      </c>
    </row>
    <row r="646" spans="1:9">
      <c r="A646" s="4">
        <v>41919</v>
      </c>
      <c r="B646" s="4" t="str">
        <f t="shared" si="20"/>
        <v>Tuesday</v>
      </c>
      <c r="C646" s="4" t="str">
        <f t="shared" si="21"/>
        <v>October</v>
      </c>
      <c r="D646" s="3">
        <v>75</v>
      </c>
      <c r="E646" s="3">
        <v>51</v>
      </c>
      <c r="F646" s="3">
        <v>482</v>
      </c>
      <c r="G646" s="3">
        <v>176</v>
      </c>
      <c r="H646" s="3">
        <v>241</v>
      </c>
      <c r="I646" s="3" t="s">
        <v>30</v>
      </c>
    </row>
    <row r="647" spans="1:9">
      <c r="A647" s="4">
        <v>41920</v>
      </c>
      <c r="B647" s="4" t="str">
        <f t="shared" si="20"/>
        <v>Wednesday</v>
      </c>
      <c r="C647" s="4" t="str">
        <f t="shared" si="21"/>
        <v>October</v>
      </c>
      <c r="D647" s="3">
        <v>74</v>
      </c>
      <c r="E647" s="3">
        <v>22</v>
      </c>
      <c r="F647" s="3">
        <v>376</v>
      </c>
      <c r="G647" s="3">
        <v>184</v>
      </c>
      <c r="H647" s="3">
        <v>461</v>
      </c>
      <c r="I647" s="3" t="s">
        <v>30</v>
      </c>
    </row>
    <row r="648" spans="1:9">
      <c r="A648" s="4">
        <v>41921</v>
      </c>
      <c r="B648" s="4" t="str">
        <f t="shared" si="20"/>
        <v>Thursday</v>
      </c>
      <c r="C648" s="4" t="str">
        <f t="shared" si="21"/>
        <v>October</v>
      </c>
      <c r="D648" s="3">
        <v>62</v>
      </c>
      <c r="E648" s="3">
        <v>65</v>
      </c>
      <c r="F648" s="3">
        <v>625</v>
      </c>
      <c r="G648" s="3">
        <v>206</v>
      </c>
      <c r="H648" s="3">
        <v>253</v>
      </c>
      <c r="I648" s="3" t="s">
        <v>30</v>
      </c>
    </row>
    <row r="649" spans="1:9">
      <c r="A649" s="4">
        <v>41922</v>
      </c>
      <c r="B649" s="4" t="str">
        <f t="shared" si="20"/>
        <v>Friday</v>
      </c>
      <c r="C649" s="4" t="str">
        <f t="shared" si="21"/>
        <v>October</v>
      </c>
      <c r="D649" s="3">
        <v>86</v>
      </c>
      <c r="E649" s="3">
        <v>63</v>
      </c>
      <c r="F649" s="3">
        <v>514</v>
      </c>
      <c r="G649" s="3">
        <v>225</v>
      </c>
      <c r="H649" s="3">
        <v>329</v>
      </c>
      <c r="I649" s="3" t="s">
        <v>30</v>
      </c>
    </row>
    <row r="650" spans="1:9">
      <c r="A650" s="4">
        <v>41923</v>
      </c>
      <c r="B650" s="4" t="str">
        <f t="shared" si="20"/>
        <v>Saturday</v>
      </c>
      <c r="C650" s="4" t="str">
        <f t="shared" si="21"/>
        <v>October</v>
      </c>
      <c r="D650" s="3">
        <v>85</v>
      </c>
      <c r="E650" s="3">
        <v>58</v>
      </c>
      <c r="F650" s="3">
        <v>540</v>
      </c>
      <c r="G650" s="3">
        <v>269</v>
      </c>
      <c r="H650" s="3">
        <v>491</v>
      </c>
      <c r="I650" s="3" t="s">
        <v>30</v>
      </c>
    </row>
    <row r="651" spans="1:9">
      <c r="A651" s="4">
        <v>41924</v>
      </c>
      <c r="B651" s="4" t="str">
        <f t="shared" si="20"/>
        <v>Sunday</v>
      </c>
      <c r="C651" s="4" t="str">
        <f t="shared" si="21"/>
        <v>October</v>
      </c>
      <c r="D651" s="3">
        <v>80</v>
      </c>
      <c r="E651" s="3">
        <v>76</v>
      </c>
      <c r="F651" s="3">
        <v>385</v>
      </c>
      <c r="G651" s="3">
        <v>223</v>
      </c>
      <c r="H651" s="3">
        <v>233</v>
      </c>
      <c r="I651" s="3" t="s">
        <v>30</v>
      </c>
    </row>
    <row r="652" spans="1:9">
      <c r="A652" s="4">
        <v>41925</v>
      </c>
      <c r="B652" s="4" t="str">
        <f t="shared" si="20"/>
        <v>Monday</v>
      </c>
      <c r="C652" s="4" t="str">
        <f t="shared" si="21"/>
        <v>October</v>
      </c>
      <c r="D652" s="3">
        <v>63</v>
      </c>
      <c r="E652" s="3">
        <v>52</v>
      </c>
      <c r="F652" s="3">
        <v>637</v>
      </c>
      <c r="G652" s="3">
        <v>209</v>
      </c>
      <c r="H652" s="3">
        <v>317</v>
      </c>
      <c r="I652" s="3" t="s">
        <v>30</v>
      </c>
    </row>
    <row r="653" spans="1:9">
      <c r="A653" s="4">
        <v>41926</v>
      </c>
      <c r="B653" s="4" t="str">
        <f t="shared" si="20"/>
        <v>Tuesday</v>
      </c>
      <c r="C653" s="4" t="str">
        <f t="shared" si="21"/>
        <v>October</v>
      </c>
      <c r="D653" s="3">
        <v>65</v>
      </c>
      <c r="E653" s="3">
        <v>49</v>
      </c>
      <c r="F653" s="3">
        <v>590</v>
      </c>
      <c r="G653" s="3">
        <v>147</v>
      </c>
      <c r="H653" s="3">
        <v>366</v>
      </c>
      <c r="I653" s="3" t="s">
        <v>30</v>
      </c>
    </row>
    <row r="654" spans="1:9">
      <c r="A654" s="4">
        <v>41927</v>
      </c>
      <c r="B654" s="4" t="str">
        <f t="shared" si="20"/>
        <v>Wednesday</v>
      </c>
      <c r="C654" s="4" t="str">
        <f t="shared" si="21"/>
        <v>October</v>
      </c>
      <c r="D654" s="3">
        <v>70</v>
      </c>
      <c r="E654" s="3">
        <v>45</v>
      </c>
      <c r="F654" s="3">
        <v>532</v>
      </c>
      <c r="G654" s="3">
        <v>259</v>
      </c>
      <c r="H654" s="3">
        <v>346</v>
      </c>
      <c r="I654" s="3" t="s">
        <v>30</v>
      </c>
    </row>
    <row r="655" spans="1:9">
      <c r="A655" s="4">
        <v>41928</v>
      </c>
      <c r="B655" s="4" t="str">
        <f t="shared" si="20"/>
        <v>Thursday</v>
      </c>
      <c r="C655" s="4" t="str">
        <f t="shared" si="21"/>
        <v>October</v>
      </c>
      <c r="D655" s="3">
        <v>103</v>
      </c>
      <c r="E655" s="3">
        <v>28</v>
      </c>
      <c r="F655" s="3">
        <v>569</v>
      </c>
      <c r="G655" s="3">
        <v>314</v>
      </c>
      <c r="H655" s="3">
        <v>433</v>
      </c>
      <c r="I655" s="3" t="s">
        <v>30</v>
      </c>
    </row>
    <row r="656" spans="1:9">
      <c r="A656" s="4">
        <v>41929</v>
      </c>
      <c r="B656" s="4" t="str">
        <f t="shared" si="20"/>
        <v>Friday</v>
      </c>
      <c r="C656" s="4" t="str">
        <f t="shared" si="21"/>
        <v>October</v>
      </c>
      <c r="D656" s="3">
        <v>117</v>
      </c>
      <c r="E656" s="3">
        <v>45</v>
      </c>
      <c r="F656" s="3">
        <v>527</v>
      </c>
      <c r="G656" s="3">
        <v>128</v>
      </c>
      <c r="H656" s="3">
        <v>567</v>
      </c>
      <c r="I656" s="3" t="s">
        <v>30</v>
      </c>
    </row>
    <row r="657" spans="1:9">
      <c r="A657" s="4">
        <v>41930</v>
      </c>
      <c r="B657" s="4" t="str">
        <f t="shared" si="20"/>
        <v>Saturday</v>
      </c>
      <c r="C657" s="4" t="str">
        <f t="shared" si="21"/>
        <v>October</v>
      </c>
      <c r="D657" s="3">
        <v>134</v>
      </c>
      <c r="E657" s="3">
        <v>84</v>
      </c>
      <c r="F657" s="3">
        <v>941</v>
      </c>
      <c r="G657" s="3">
        <v>196</v>
      </c>
      <c r="H657" s="3">
        <v>461</v>
      </c>
      <c r="I657" s="3" t="s">
        <v>30</v>
      </c>
    </row>
    <row r="658" spans="1:9">
      <c r="A658" s="4">
        <v>41931</v>
      </c>
      <c r="B658" s="4" t="str">
        <f t="shared" si="20"/>
        <v>Sunday</v>
      </c>
      <c r="C658" s="4" t="str">
        <f t="shared" si="21"/>
        <v>October</v>
      </c>
      <c r="D658" s="3">
        <v>79</v>
      </c>
      <c r="E658" s="3">
        <v>63</v>
      </c>
      <c r="F658" s="3">
        <v>658</v>
      </c>
      <c r="G658" s="3">
        <v>196</v>
      </c>
      <c r="H658" s="3">
        <v>459</v>
      </c>
      <c r="I658" s="3" t="s">
        <v>29</v>
      </c>
    </row>
    <row r="659" spans="1:9">
      <c r="A659" s="4">
        <v>41932</v>
      </c>
      <c r="B659" s="4" t="str">
        <f t="shared" si="20"/>
        <v>Monday</v>
      </c>
      <c r="C659" s="4" t="str">
        <f t="shared" si="21"/>
        <v>October</v>
      </c>
      <c r="D659" s="3">
        <v>106</v>
      </c>
      <c r="E659" s="3">
        <v>42</v>
      </c>
      <c r="F659" s="3">
        <v>584</v>
      </c>
      <c r="G659" s="3">
        <v>141</v>
      </c>
      <c r="H659" s="3">
        <v>303</v>
      </c>
      <c r="I659" s="3" t="s">
        <v>30</v>
      </c>
    </row>
    <row r="660" spans="1:9">
      <c r="A660" s="4">
        <v>41933</v>
      </c>
      <c r="B660" s="4" t="str">
        <f t="shared" si="20"/>
        <v>Tuesday</v>
      </c>
      <c r="C660" s="4" t="str">
        <f t="shared" si="21"/>
        <v>October</v>
      </c>
      <c r="D660" s="3">
        <v>90</v>
      </c>
      <c r="E660" s="3">
        <v>44</v>
      </c>
      <c r="F660" s="3">
        <v>508</v>
      </c>
      <c r="G660" s="3">
        <v>219</v>
      </c>
      <c r="H660" s="3">
        <v>233</v>
      </c>
      <c r="I660" s="3" t="s">
        <v>30</v>
      </c>
    </row>
    <row r="661" spans="1:9">
      <c r="A661" s="4">
        <v>41934</v>
      </c>
      <c r="B661" s="4" t="str">
        <f t="shared" si="20"/>
        <v>Wednesday</v>
      </c>
      <c r="C661" s="4" t="str">
        <f t="shared" si="21"/>
        <v>October</v>
      </c>
      <c r="D661" s="3">
        <v>78</v>
      </c>
      <c r="E661" s="3">
        <v>53</v>
      </c>
      <c r="F661" s="3">
        <v>403</v>
      </c>
      <c r="G661" s="3">
        <v>243</v>
      </c>
      <c r="H661" s="3">
        <v>442</v>
      </c>
      <c r="I661" s="3" t="s">
        <v>30</v>
      </c>
    </row>
    <row r="662" spans="1:9">
      <c r="A662" s="4">
        <v>41935</v>
      </c>
      <c r="B662" s="4" t="str">
        <f t="shared" si="20"/>
        <v>Thursday</v>
      </c>
      <c r="C662" s="4" t="str">
        <f t="shared" si="21"/>
        <v>October</v>
      </c>
      <c r="D662" s="3">
        <v>82</v>
      </c>
      <c r="E662" s="3">
        <v>46</v>
      </c>
      <c r="F662" s="3">
        <v>754</v>
      </c>
      <c r="G662" s="3">
        <v>202</v>
      </c>
      <c r="H662" s="3">
        <v>376</v>
      </c>
      <c r="I662" s="3" t="s">
        <v>30</v>
      </c>
    </row>
    <row r="663" spans="1:9">
      <c r="A663" s="4">
        <v>41936</v>
      </c>
      <c r="B663" s="4" t="str">
        <f t="shared" si="20"/>
        <v>Friday</v>
      </c>
      <c r="C663" s="4" t="str">
        <f t="shared" si="21"/>
        <v>October</v>
      </c>
      <c r="D663" s="3">
        <v>110</v>
      </c>
      <c r="E663" s="3">
        <v>78</v>
      </c>
      <c r="F663" s="3">
        <v>403</v>
      </c>
      <c r="G663" s="3">
        <v>223</v>
      </c>
      <c r="H663" s="3">
        <v>543</v>
      </c>
      <c r="I663" s="3" t="s">
        <v>30</v>
      </c>
    </row>
    <row r="664" spans="1:9">
      <c r="A664" s="4">
        <v>41937</v>
      </c>
      <c r="B664" s="4" t="str">
        <f t="shared" si="20"/>
        <v>Saturday</v>
      </c>
      <c r="C664" s="4" t="str">
        <f t="shared" si="21"/>
        <v>October</v>
      </c>
      <c r="D664" s="3">
        <v>95</v>
      </c>
      <c r="E664" s="3">
        <v>72</v>
      </c>
      <c r="F664" s="3">
        <v>582</v>
      </c>
      <c r="G664" s="3">
        <v>253</v>
      </c>
      <c r="H664" s="3">
        <v>323</v>
      </c>
      <c r="I664" s="3" t="s">
        <v>30</v>
      </c>
    </row>
    <row r="665" spans="1:9">
      <c r="A665" s="4">
        <v>41938</v>
      </c>
      <c r="B665" s="4" t="str">
        <f t="shared" si="20"/>
        <v>Sunday</v>
      </c>
      <c r="C665" s="4" t="str">
        <f t="shared" si="21"/>
        <v>October</v>
      </c>
      <c r="D665" s="3">
        <v>93</v>
      </c>
      <c r="E665" s="3">
        <v>69</v>
      </c>
      <c r="F665" s="3">
        <v>554</v>
      </c>
      <c r="G665" s="3">
        <v>271</v>
      </c>
      <c r="H665" s="3">
        <v>343</v>
      </c>
      <c r="I665" s="3" t="s">
        <v>30</v>
      </c>
    </row>
    <row r="666" spans="1:9">
      <c r="A666" s="4">
        <v>41939</v>
      </c>
      <c r="B666" s="4" t="str">
        <f t="shared" si="20"/>
        <v>Monday</v>
      </c>
      <c r="C666" s="4" t="str">
        <f t="shared" si="21"/>
        <v>October</v>
      </c>
      <c r="D666" s="3">
        <v>74</v>
      </c>
      <c r="E666" s="3">
        <v>46</v>
      </c>
      <c r="F666" s="3">
        <v>488</v>
      </c>
      <c r="G666" s="3">
        <v>194</v>
      </c>
      <c r="H666" s="3">
        <v>347</v>
      </c>
      <c r="I666" s="3" t="s">
        <v>30</v>
      </c>
    </row>
    <row r="667" spans="1:9">
      <c r="A667" s="4">
        <v>41940</v>
      </c>
      <c r="B667" s="4" t="str">
        <f t="shared" si="20"/>
        <v>Tuesday</v>
      </c>
      <c r="C667" s="4" t="str">
        <f t="shared" si="21"/>
        <v>October</v>
      </c>
      <c r="D667" s="3">
        <v>100</v>
      </c>
      <c r="E667" s="3">
        <v>50</v>
      </c>
      <c r="F667" s="3">
        <v>528</v>
      </c>
      <c r="G667" s="3">
        <v>120</v>
      </c>
      <c r="H667" s="3">
        <v>411</v>
      </c>
      <c r="I667" s="3" t="s">
        <v>30</v>
      </c>
    </row>
    <row r="668" spans="1:9">
      <c r="A668" s="4">
        <v>41941</v>
      </c>
      <c r="B668" s="4" t="str">
        <f t="shared" si="20"/>
        <v>Wednesday</v>
      </c>
      <c r="C668" s="4" t="str">
        <f t="shared" si="21"/>
        <v>October</v>
      </c>
      <c r="D668" s="3">
        <v>59</v>
      </c>
      <c r="E668" s="3">
        <v>37</v>
      </c>
      <c r="F668" s="3">
        <v>290</v>
      </c>
      <c r="G668" s="3">
        <v>123</v>
      </c>
      <c r="H668" s="3">
        <v>301</v>
      </c>
      <c r="I668" s="3" t="s">
        <v>30</v>
      </c>
    </row>
    <row r="669" spans="1:9">
      <c r="A669" s="4">
        <v>41942</v>
      </c>
      <c r="B669" s="4" t="str">
        <f t="shared" si="20"/>
        <v>Thursday</v>
      </c>
      <c r="C669" s="4" t="str">
        <f t="shared" si="21"/>
        <v>October</v>
      </c>
      <c r="D669" s="3">
        <v>82</v>
      </c>
      <c r="E669" s="3">
        <v>41</v>
      </c>
      <c r="F669" s="3">
        <v>414</v>
      </c>
      <c r="G669" s="3">
        <v>235</v>
      </c>
      <c r="H669" s="3">
        <v>482</v>
      </c>
      <c r="I669" s="3" t="s">
        <v>30</v>
      </c>
    </row>
    <row r="670" spans="1:9">
      <c r="A670" s="4">
        <v>41943</v>
      </c>
      <c r="B670" s="4" t="str">
        <f t="shared" si="20"/>
        <v>Friday</v>
      </c>
      <c r="C670" s="4" t="str">
        <f t="shared" si="21"/>
        <v>October</v>
      </c>
      <c r="D670" s="3">
        <v>89</v>
      </c>
      <c r="E670" s="3">
        <v>82</v>
      </c>
      <c r="F670" s="3">
        <v>552</v>
      </c>
      <c r="G670" s="3">
        <v>234</v>
      </c>
      <c r="H670" s="3">
        <v>426</v>
      </c>
      <c r="I670" s="3" t="s">
        <v>30</v>
      </c>
    </row>
    <row r="671" spans="1:9">
      <c r="A671" s="4">
        <v>41944</v>
      </c>
      <c r="B671" s="4" t="str">
        <f t="shared" si="20"/>
        <v>Saturday</v>
      </c>
      <c r="C671" s="4" t="str">
        <f t="shared" si="21"/>
        <v>November</v>
      </c>
      <c r="D671" s="3">
        <v>119</v>
      </c>
      <c r="E671" s="3">
        <v>71</v>
      </c>
      <c r="F671" s="3">
        <v>840</v>
      </c>
      <c r="G671" s="3">
        <v>233</v>
      </c>
      <c r="H671" s="3">
        <v>758</v>
      </c>
      <c r="I671" s="3" t="s">
        <v>30</v>
      </c>
    </row>
    <row r="672" spans="1:9">
      <c r="A672" s="4">
        <v>41945</v>
      </c>
      <c r="B672" s="4" t="str">
        <f t="shared" si="20"/>
        <v>Sunday</v>
      </c>
      <c r="C672" s="4" t="str">
        <f t="shared" si="21"/>
        <v>November</v>
      </c>
      <c r="D672" s="3">
        <v>123</v>
      </c>
      <c r="E672" s="3">
        <v>68</v>
      </c>
      <c r="F672" s="3">
        <v>860</v>
      </c>
      <c r="G672" s="3">
        <v>174</v>
      </c>
      <c r="H672" s="3">
        <v>427</v>
      </c>
      <c r="I672" s="3" t="s">
        <v>30</v>
      </c>
    </row>
    <row r="673" spans="1:9">
      <c r="A673" s="4">
        <v>41946</v>
      </c>
      <c r="B673" s="4" t="str">
        <f t="shared" si="20"/>
        <v>Monday</v>
      </c>
      <c r="C673" s="4" t="str">
        <f t="shared" si="21"/>
        <v>November</v>
      </c>
      <c r="D673" s="3">
        <v>97</v>
      </c>
      <c r="E673" s="3">
        <v>38</v>
      </c>
      <c r="F673" s="3">
        <v>377</v>
      </c>
      <c r="G673" s="3">
        <v>119</v>
      </c>
      <c r="H673" s="3">
        <v>433</v>
      </c>
      <c r="I673" s="3" t="s">
        <v>30</v>
      </c>
    </row>
    <row r="674" spans="1:9">
      <c r="A674" s="4">
        <v>41947</v>
      </c>
      <c r="B674" s="4" t="str">
        <f t="shared" si="20"/>
        <v>Tuesday</v>
      </c>
      <c r="C674" s="4" t="str">
        <f t="shared" si="21"/>
        <v>November</v>
      </c>
      <c r="D674" s="3">
        <v>74</v>
      </c>
      <c r="E674" s="3">
        <v>58</v>
      </c>
      <c r="F674" s="3">
        <v>358</v>
      </c>
      <c r="G674" s="3">
        <v>165</v>
      </c>
      <c r="H674" s="3">
        <v>214</v>
      </c>
      <c r="I674" s="3" t="s">
        <v>30</v>
      </c>
    </row>
    <row r="675" spans="1:9">
      <c r="A675" s="4">
        <v>41948</v>
      </c>
      <c r="B675" s="4" t="str">
        <f t="shared" si="20"/>
        <v>Wednesday</v>
      </c>
      <c r="C675" s="4" t="str">
        <f t="shared" si="21"/>
        <v>November</v>
      </c>
      <c r="D675" s="3">
        <v>49</v>
      </c>
      <c r="E675" s="3">
        <v>49</v>
      </c>
      <c r="F675" s="3">
        <v>613</v>
      </c>
      <c r="G675" s="3">
        <v>175</v>
      </c>
      <c r="H675" s="3">
        <v>306</v>
      </c>
      <c r="I675" s="3" t="s">
        <v>30</v>
      </c>
    </row>
    <row r="676" spans="1:9">
      <c r="A676" s="4">
        <v>41949</v>
      </c>
      <c r="B676" s="4" t="str">
        <f t="shared" si="20"/>
        <v>Thursday</v>
      </c>
      <c r="C676" s="4" t="str">
        <f t="shared" si="21"/>
        <v>November</v>
      </c>
      <c r="D676" s="3">
        <v>97</v>
      </c>
      <c r="E676" s="3">
        <v>39</v>
      </c>
      <c r="F676" s="3">
        <v>636</v>
      </c>
      <c r="G676" s="3">
        <v>109</v>
      </c>
      <c r="H676" s="3">
        <v>316</v>
      </c>
      <c r="I676" s="3" t="s">
        <v>30</v>
      </c>
    </row>
    <row r="677" spans="1:9">
      <c r="A677" s="4">
        <v>41950</v>
      </c>
      <c r="B677" s="4" t="str">
        <f t="shared" si="20"/>
        <v>Friday</v>
      </c>
      <c r="C677" s="4" t="str">
        <f t="shared" si="21"/>
        <v>November</v>
      </c>
      <c r="D677" s="3">
        <v>76</v>
      </c>
      <c r="E677" s="3">
        <v>69</v>
      </c>
      <c r="F677" s="3">
        <v>614</v>
      </c>
      <c r="G677" s="3">
        <v>209</v>
      </c>
      <c r="H677" s="3">
        <v>521</v>
      </c>
      <c r="I677" s="3" t="s">
        <v>30</v>
      </c>
    </row>
    <row r="678" spans="1:9">
      <c r="A678" s="4">
        <v>41951</v>
      </c>
      <c r="B678" s="4" t="str">
        <f t="shared" si="20"/>
        <v>Saturday</v>
      </c>
      <c r="C678" s="4" t="str">
        <f t="shared" si="21"/>
        <v>November</v>
      </c>
      <c r="D678" s="3">
        <v>124</v>
      </c>
      <c r="E678" s="3">
        <v>78</v>
      </c>
      <c r="F678" s="3">
        <v>803</v>
      </c>
      <c r="G678" s="3">
        <v>256</v>
      </c>
      <c r="H678" s="3">
        <v>404</v>
      </c>
      <c r="I678" s="3" t="s">
        <v>30</v>
      </c>
    </row>
    <row r="679" spans="1:9">
      <c r="A679" s="4">
        <v>41952</v>
      </c>
      <c r="B679" s="4" t="str">
        <f t="shared" si="20"/>
        <v>Sunday</v>
      </c>
      <c r="C679" s="4" t="str">
        <f t="shared" si="21"/>
        <v>November</v>
      </c>
      <c r="D679" s="3">
        <v>59</v>
      </c>
      <c r="E679" s="3">
        <v>64</v>
      </c>
      <c r="F679" s="3">
        <v>722</v>
      </c>
      <c r="G679" s="3">
        <v>182</v>
      </c>
      <c r="H679" s="3">
        <v>329</v>
      </c>
      <c r="I679" s="3" t="s">
        <v>30</v>
      </c>
    </row>
    <row r="680" spans="1:9">
      <c r="A680" s="4">
        <v>41953</v>
      </c>
      <c r="B680" s="4" t="str">
        <f t="shared" si="20"/>
        <v>Monday</v>
      </c>
      <c r="C680" s="4" t="str">
        <f t="shared" si="21"/>
        <v>November</v>
      </c>
      <c r="D680" s="3">
        <v>75</v>
      </c>
      <c r="E680" s="3">
        <v>54</v>
      </c>
      <c r="F680" s="3">
        <v>456</v>
      </c>
      <c r="G680" s="3">
        <v>120</v>
      </c>
      <c r="H680" s="3">
        <v>253</v>
      </c>
      <c r="I680" s="3" t="s">
        <v>30</v>
      </c>
    </row>
    <row r="681" spans="1:9">
      <c r="A681" s="4">
        <v>41954</v>
      </c>
      <c r="B681" s="4" t="str">
        <f t="shared" si="20"/>
        <v>Tuesday</v>
      </c>
      <c r="C681" s="4" t="str">
        <f t="shared" si="21"/>
        <v>November</v>
      </c>
      <c r="D681" s="3">
        <v>72</v>
      </c>
      <c r="E681" s="3">
        <v>33</v>
      </c>
      <c r="F681" s="3">
        <v>473</v>
      </c>
      <c r="G681" s="3">
        <v>147</v>
      </c>
      <c r="H681" s="3">
        <v>295</v>
      </c>
      <c r="I681" s="3" t="s">
        <v>29</v>
      </c>
    </row>
    <row r="682" spans="1:9">
      <c r="A682" s="4">
        <v>41955</v>
      </c>
      <c r="B682" s="4" t="str">
        <f t="shared" si="20"/>
        <v>Wednesday</v>
      </c>
      <c r="C682" s="4" t="str">
        <f t="shared" si="21"/>
        <v>November</v>
      </c>
      <c r="D682" s="3">
        <v>97</v>
      </c>
      <c r="E682" s="3">
        <v>62</v>
      </c>
      <c r="F682" s="3">
        <v>489</v>
      </c>
      <c r="G682" s="3">
        <v>155</v>
      </c>
      <c r="H682" s="3">
        <v>210</v>
      </c>
      <c r="I682" s="3" t="s">
        <v>30</v>
      </c>
    </row>
    <row r="683" spans="1:9">
      <c r="A683" s="4">
        <v>41956</v>
      </c>
      <c r="B683" s="4" t="str">
        <f t="shared" si="20"/>
        <v>Thursday</v>
      </c>
      <c r="C683" s="4" t="str">
        <f t="shared" si="21"/>
        <v>November</v>
      </c>
      <c r="D683" s="3">
        <v>87</v>
      </c>
      <c r="E683" s="3">
        <v>38</v>
      </c>
      <c r="F683" s="3">
        <v>425</v>
      </c>
      <c r="G683" s="3">
        <v>166</v>
      </c>
      <c r="H683" s="3">
        <v>298</v>
      </c>
      <c r="I683" s="3" t="s">
        <v>30</v>
      </c>
    </row>
    <row r="684" spans="1:9">
      <c r="A684" s="4">
        <v>41957</v>
      </c>
      <c r="B684" s="4" t="str">
        <f t="shared" si="20"/>
        <v>Friday</v>
      </c>
      <c r="C684" s="4" t="str">
        <f t="shared" si="21"/>
        <v>November</v>
      </c>
      <c r="D684" s="3">
        <v>96</v>
      </c>
      <c r="E684" s="3">
        <v>71</v>
      </c>
      <c r="F684" s="3">
        <v>602</v>
      </c>
      <c r="G684" s="3">
        <v>217</v>
      </c>
      <c r="H684" s="3">
        <v>376</v>
      </c>
      <c r="I684" s="3" t="s">
        <v>30</v>
      </c>
    </row>
    <row r="685" spans="1:9">
      <c r="A685" s="4">
        <v>41958</v>
      </c>
      <c r="B685" s="4" t="str">
        <f t="shared" si="20"/>
        <v>Saturday</v>
      </c>
      <c r="C685" s="4" t="str">
        <f t="shared" si="21"/>
        <v>November</v>
      </c>
      <c r="D685" s="3">
        <v>125</v>
      </c>
      <c r="E685" s="3">
        <v>88</v>
      </c>
      <c r="F685" s="3">
        <v>744</v>
      </c>
      <c r="G685" s="3">
        <v>267</v>
      </c>
      <c r="H685" s="3">
        <v>500</v>
      </c>
      <c r="I685" s="3" t="s">
        <v>30</v>
      </c>
    </row>
    <row r="686" spans="1:9">
      <c r="A686" s="4">
        <v>41959</v>
      </c>
      <c r="B686" s="4" t="str">
        <f t="shared" si="20"/>
        <v>Sunday</v>
      </c>
      <c r="C686" s="4" t="str">
        <f t="shared" si="21"/>
        <v>November</v>
      </c>
      <c r="D686" s="3">
        <v>87</v>
      </c>
      <c r="E686" s="3">
        <v>89</v>
      </c>
      <c r="F686" s="3">
        <v>649</v>
      </c>
      <c r="G686" s="3">
        <v>193</v>
      </c>
      <c r="H686" s="3">
        <v>391</v>
      </c>
      <c r="I686" s="3" t="s">
        <v>30</v>
      </c>
    </row>
    <row r="687" spans="1:9">
      <c r="A687" s="4">
        <v>41960</v>
      </c>
      <c r="B687" s="4" t="str">
        <f t="shared" si="20"/>
        <v>Monday</v>
      </c>
      <c r="C687" s="4" t="str">
        <f t="shared" si="21"/>
        <v>November</v>
      </c>
      <c r="D687" s="3">
        <v>69</v>
      </c>
      <c r="E687" s="3">
        <v>44</v>
      </c>
      <c r="F687" s="3">
        <v>549</v>
      </c>
      <c r="G687" s="3">
        <v>151</v>
      </c>
      <c r="H687" s="3">
        <v>289</v>
      </c>
      <c r="I687" s="3" t="s">
        <v>30</v>
      </c>
    </row>
    <row r="688" spans="1:9">
      <c r="A688" s="4">
        <v>41961</v>
      </c>
      <c r="B688" s="4" t="str">
        <f t="shared" si="20"/>
        <v>Tuesday</v>
      </c>
      <c r="C688" s="4" t="str">
        <f t="shared" si="21"/>
        <v>November</v>
      </c>
      <c r="D688" s="3">
        <v>84</v>
      </c>
      <c r="E688" s="3">
        <v>47</v>
      </c>
      <c r="F688" s="3">
        <v>497</v>
      </c>
      <c r="G688" s="3">
        <v>164</v>
      </c>
      <c r="H688" s="3">
        <v>214</v>
      </c>
      <c r="I688" s="3" t="s">
        <v>30</v>
      </c>
    </row>
    <row r="689" spans="1:9">
      <c r="A689" s="4">
        <v>41962</v>
      </c>
      <c r="B689" s="4" t="str">
        <f t="shared" si="20"/>
        <v>Wednesday</v>
      </c>
      <c r="C689" s="4" t="str">
        <f t="shared" si="21"/>
        <v>November</v>
      </c>
      <c r="D689" s="3">
        <v>90</v>
      </c>
      <c r="E689" s="3">
        <v>33</v>
      </c>
      <c r="F689" s="3">
        <v>584</v>
      </c>
      <c r="G689" s="3">
        <v>106</v>
      </c>
      <c r="H689" s="3">
        <v>279</v>
      </c>
      <c r="I689" s="3" t="s">
        <v>30</v>
      </c>
    </row>
    <row r="690" spans="1:9">
      <c r="A690" s="4">
        <v>41963</v>
      </c>
      <c r="B690" s="4" t="str">
        <f t="shared" si="20"/>
        <v>Thursday</v>
      </c>
      <c r="C690" s="4" t="str">
        <f t="shared" si="21"/>
        <v>November</v>
      </c>
      <c r="D690" s="3">
        <v>62</v>
      </c>
      <c r="E690" s="3">
        <v>46</v>
      </c>
      <c r="F690" s="3">
        <v>512</v>
      </c>
      <c r="G690" s="3">
        <v>85</v>
      </c>
      <c r="H690" s="3">
        <v>222</v>
      </c>
      <c r="I690" s="3" t="s">
        <v>30</v>
      </c>
    </row>
    <row r="691" spans="1:9">
      <c r="A691" s="4">
        <v>41964</v>
      </c>
      <c r="B691" s="4" t="str">
        <f t="shared" si="20"/>
        <v>Friday</v>
      </c>
      <c r="C691" s="4" t="str">
        <f t="shared" si="21"/>
        <v>November</v>
      </c>
      <c r="D691" s="3">
        <v>66</v>
      </c>
      <c r="E691" s="3">
        <v>64</v>
      </c>
      <c r="F691" s="3">
        <v>720</v>
      </c>
      <c r="G691" s="3">
        <v>147</v>
      </c>
      <c r="H691" s="3">
        <v>535</v>
      </c>
      <c r="I691" s="3" t="s">
        <v>30</v>
      </c>
    </row>
    <row r="692" spans="1:9">
      <c r="A692" s="4">
        <v>41965</v>
      </c>
      <c r="B692" s="4" t="str">
        <f t="shared" si="20"/>
        <v>Saturday</v>
      </c>
      <c r="C692" s="4" t="str">
        <f t="shared" si="21"/>
        <v>November</v>
      </c>
      <c r="D692" s="3">
        <v>115</v>
      </c>
      <c r="E692" s="3">
        <v>66</v>
      </c>
      <c r="F692" s="3">
        <v>745</v>
      </c>
      <c r="G692" s="3">
        <v>316</v>
      </c>
      <c r="H692" s="3">
        <v>494</v>
      </c>
      <c r="I692" s="3" t="s">
        <v>30</v>
      </c>
    </row>
    <row r="693" spans="1:9">
      <c r="A693" s="4">
        <v>41966</v>
      </c>
      <c r="B693" s="4" t="str">
        <f t="shared" si="20"/>
        <v>Sunday</v>
      </c>
      <c r="C693" s="4" t="str">
        <f t="shared" si="21"/>
        <v>November</v>
      </c>
      <c r="D693" s="3">
        <v>69</v>
      </c>
      <c r="E693" s="3">
        <v>53</v>
      </c>
      <c r="F693" s="3">
        <v>594</v>
      </c>
      <c r="G693" s="3">
        <v>144</v>
      </c>
      <c r="H693" s="3">
        <v>591</v>
      </c>
      <c r="I693" s="3" t="s">
        <v>30</v>
      </c>
    </row>
    <row r="694" spans="1:9">
      <c r="A694" s="4">
        <v>41967</v>
      </c>
      <c r="B694" s="4" t="str">
        <f t="shared" si="20"/>
        <v>Monday</v>
      </c>
      <c r="C694" s="4" t="str">
        <f t="shared" si="21"/>
        <v>November</v>
      </c>
      <c r="D694" s="3">
        <v>93</v>
      </c>
      <c r="E694" s="3">
        <v>46</v>
      </c>
      <c r="F694" s="3">
        <v>465</v>
      </c>
      <c r="G694" s="3">
        <v>186</v>
      </c>
      <c r="H694" s="3">
        <v>435</v>
      </c>
      <c r="I694" s="3" t="s">
        <v>29</v>
      </c>
    </row>
    <row r="695" spans="1:9">
      <c r="A695" s="4">
        <v>41968</v>
      </c>
      <c r="B695" s="4" t="str">
        <f t="shared" si="20"/>
        <v>Tuesday</v>
      </c>
      <c r="C695" s="4" t="str">
        <f t="shared" si="21"/>
        <v>November</v>
      </c>
      <c r="D695" s="3">
        <v>77</v>
      </c>
      <c r="E695" s="3">
        <v>49</v>
      </c>
      <c r="F695" s="3">
        <v>432</v>
      </c>
      <c r="G695" s="3">
        <v>151</v>
      </c>
      <c r="H695" s="3">
        <v>356</v>
      </c>
      <c r="I695" s="3" t="s">
        <v>30</v>
      </c>
    </row>
    <row r="696" spans="1:9">
      <c r="A696" s="4">
        <v>41969</v>
      </c>
      <c r="B696" s="4" t="str">
        <f t="shared" si="20"/>
        <v>Wednesday</v>
      </c>
      <c r="C696" s="4" t="str">
        <f t="shared" si="21"/>
        <v>November</v>
      </c>
      <c r="D696" s="3">
        <v>102</v>
      </c>
      <c r="E696" s="3">
        <v>61</v>
      </c>
      <c r="F696" s="3">
        <v>558</v>
      </c>
      <c r="G696" s="3">
        <v>132</v>
      </c>
      <c r="H696" s="3">
        <v>331</v>
      </c>
      <c r="I696" s="3" t="s">
        <v>30</v>
      </c>
    </row>
    <row r="697" spans="1:9">
      <c r="A697" s="4">
        <v>41970</v>
      </c>
      <c r="B697" s="4" t="str">
        <f t="shared" si="20"/>
        <v>Thursday</v>
      </c>
      <c r="C697" s="4" t="str">
        <f t="shared" si="21"/>
        <v>November</v>
      </c>
      <c r="D697" s="3">
        <v>63</v>
      </c>
      <c r="E697" s="3">
        <v>52</v>
      </c>
      <c r="F697" s="3">
        <v>561</v>
      </c>
      <c r="G697" s="3">
        <v>92</v>
      </c>
      <c r="H697" s="3">
        <v>278</v>
      </c>
      <c r="I697" s="3" t="s">
        <v>30</v>
      </c>
    </row>
    <row r="698" spans="1:9">
      <c r="A698" s="4">
        <v>41971</v>
      </c>
      <c r="B698" s="4" t="str">
        <f t="shared" si="20"/>
        <v>Friday</v>
      </c>
      <c r="C698" s="4" t="str">
        <f t="shared" si="21"/>
        <v>November</v>
      </c>
      <c r="D698" s="3">
        <v>87</v>
      </c>
      <c r="E698" s="3">
        <v>55</v>
      </c>
      <c r="F698" s="3">
        <v>601</v>
      </c>
      <c r="G698" s="3">
        <v>201</v>
      </c>
      <c r="H698" s="3">
        <v>471</v>
      </c>
      <c r="I698" s="3" t="s">
        <v>30</v>
      </c>
    </row>
    <row r="699" spans="1:9">
      <c r="A699" s="4">
        <v>41972</v>
      </c>
      <c r="B699" s="4" t="str">
        <f t="shared" si="20"/>
        <v>Saturday</v>
      </c>
      <c r="C699" s="4" t="str">
        <f t="shared" si="21"/>
        <v>November</v>
      </c>
      <c r="D699" s="3">
        <v>93</v>
      </c>
      <c r="E699" s="3">
        <v>56</v>
      </c>
      <c r="F699" s="3">
        <v>746</v>
      </c>
      <c r="G699" s="3">
        <v>135</v>
      </c>
      <c r="H699" s="3">
        <v>332</v>
      </c>
      <c r="I699" s="3" t="s">
        <v>30</v>
      </c>
    </row>
    <row r="700" spans="1:9">
      <c r="A700" s="4">
        <v>41973</v>
      </c>
      <c r="B700" s="4" t="str">
        <f t="shared" si="20"/>
        <v>Sunday</v>
      </c>
      <c r="C700" s="4" t="str">
        <f t="shared" si="21"/>
        <v>November</v>
      </c>
      <c r="D700" s="3">
        <v>77</v>
      </c>
      <c r="E700" s="3">
        <v>53</v>
      </c>
      <c r="F700" s="3">
        <v>401</v>
      </c>
      <c r="G700" s="3">
        <v>190</v>
      </c>
      <c r="H700" s="3">
        <v>518</v>
      </c>
      <c r="I700" s="3" t="s">
        <v>30</v>
      </c>
    </row>
    <row r="701" spans="1:9">
      <c r="A701" s="4">
        <v>41974</v>
      </c>
      <c r="B701" s="4" t="str">
        <f t="shared" si="20"/>
        <v>Monday</v>
      </c>
      <c r="C701" s="4" t="str">
        <f t="shared" si="21"/>
        <v>December</v>
      </c>
      <c r="D701" s="3">
        <v>92</v>
      </c>
      <c r="E701" s="3">
        <v>56</v>
      </c>
      <c r="F701" s="3">
        <v>629</v>
      </c>
      <c r="G701" s="3">
        <v>104</v>
      </c>
      <c r="H701" s="3">
        <v>409</v>
      </c>
      <c r="I701" s="3" t="s">
        <v>30</v>
      </c>
    </row>
    <row r="702" spans="1:9">
      <c r="A702" s="4">
        <v>41975</v>
      </c>
      <c r="B702" s="4" t="str">
        <f t="shared" si="20"/>
        <v>Tuesday</v>
      </c>
      <c r="C702" s="4" t="str">
        <f t="shared" si="21"/>
        <v>December</v>
      </c>
      <c r="D702" s="3">
        <v>83</v>
      </c>
      <c r="E702" s="3">
        <v>55</v>
      </c>
      <c r="F702" s="3">
        <v>464</v>
      </c>
      <c r="G702" s="3">
        <v>128</v>
      </c>
      <c r="H702" s="3">
        <v>396</v>
      </c>
      <c r="I702" s="3" t="s">
        <v>30</v>
      </c>
    </row>
    <row r="703" spans="1:9">
      <c r="A703" s="4">
        <v>41976</v>
      </c>
      <c r="B703" s="4" t="str">
        <f t="shared" si="20"/>
        <v>Wednesday</v>
      </c>
      <c r="C703" s="4" t="str">
        <f t="shared" si="21"/>
        <v>December</v>
      </c>
      <c r="D703" s="3">
        <v>71</v>
      </c>
      <c r="E703" s="3">
        <v>46</v>
      </c>
      <c r="F703" s="3">
        <v>465</v>
      </c>
      <c r="G703" s="3">
        <v>142</v>
      </c>
      <c r="H703" s="3">
        <v>236</v>
      </c>
      <c r="I703" s="3" t="s">
        <v>30</v>
      </c>
    </row>
    <row r="704" spans="1:9">
      <c r="A704" s="4">
        <v>41977</v>
      </c>
      <c r="B704" s="4" t="str">
        <f t="shared" si="20"/>
        <v>Thursday</v>
      </c>
      <c r="C704" s="4" t="str">
        <f t="shared" si="21"/>
        <v>December</v>
      </c>
      <c r="D704" s="3">
        <v>52</v>
      </c>
      <c r="E704" s="3">
        <v>56</v>
      </c>
      <c r="F704" s="3">
        <v>385</v>
      </c>
      <c r="G704" s="3">
        <v>201</v>
      </c>
      <c r="H704" s="3">
        <v>328</v>
      </c>
      <c r="I704" s="3" t="s">
        <v>30</v>
      </c>
    </row>
    <row r="705" spans="1:9">
      <c r="A705" s="4">
        <v>41978</v>
      </c>
      <c r="B705" s="4" t="str">
        <f t="shared" si="20"/>
        <v>Friday</v>
      </c>
      <c r="C705" s="4" t="str">
        <f t="shared" si="21"/>
        <v>December</v>
      </c>
      <c r="D705" s="3">
        <v>98</v>
      </c>
      <c r="E705" s="3">
        <v>63</v>
      </c>
      <c r="F705" s="3">
        <v>582</v>
      </c>
      <c r="G705" s="3">
        <v>198</v>
      </c>
      <c r="H705" s="3">
        <v>444</v>
      </c>
      <c r="I705" s="3" t="s">
        <v>30</v>
      </c>
    </row>
    <row r="706" spans="1:9">
      <c r="A706" s="4">
        <v>41979</v>
      </c>
      <c r="B706" s="4" t="str">
        <f t="shared" si="20"/>
        <v>Saturday</v>
      </c>
      <c r="C706" s="4" t="str">
        <f t="shared" si="21"/>
        <v>December</v>
      </c>
      <c r="D706" s="3">
        <v>114</v>
      </c>
      <c r="E706" s="3">
        <v>52</v>
      </c>
      <c r="F706" s="3">
        <v>657</v>
      </c>
      <c r="G706" s="3">
        <v>277</v>
      </c>
      <c r="H706" s="3">
        <v>392</v>
      </c>
      <c r="I706" s="3" t="s">
        <v>30</v>
      </c>
    </row>
    <row r="707" spans="1:9">
      <c r="A707" s="4">
        <v>41980</v>
      </c>
      <c r="B707" s="4" t="str">
        <f t="shared" ref="B707:B770" si="22">TEXT(A707,"dddd")</f>
        <v>Sunday</v>
      </c>
      <c r="C707" s="4" t="str">
        <f t="shared" ref="C707:C770" si="23">TEXT(A707,"mmmm")</f>
        <v>December</v>
      </c>
      <c r="D707" s="3">
        <v>87</v>
      </c>
      <c r="E707" s="3">
        <v>50</v>
      </c>
      <c r="F707" s="3">
        <v>685</v>
      </c>
      <c r="G707" s="3">
        <v>129</v>
      </c>
      <c r="H707" s="3">
        <v>488</v>
      </c>
      <c r="I707" s="3" t="s">
        <v>30</v>
      </c>
    </row>
    <row r="708" spans="1:9">
      <c r="A708" s="4">
        <v>41981</v>
      </c>
      <c r="B708" s="4" t="str">
        <f t="shared" si="22"/>
        <v>Monday</v>
      </c>
      <c r="C708" s="4" t="str">
        <f t="shared" si="23"/>
        <v>December</v>
      </c>
      <c r="D708" s="3">
        <v>70</v>
      </c>
      <c r="E708" s="3">
        <v>54</v>
      </c>
      <c r="F708" s="3">
        <v>577</v>
      </c>
      <c r="G708" s="3">
        <v>149</v>
      </c>
      <c r="H708" s="3">
        <v>228</v>
      </c>
      <c r="I708" s="3" t="s">
        <v>30</v>
      </c>
    </row>
    <row r="709" spans="1:9">
      <c r="A709" s="4">
        <v>41982</v>
      </c>
      <c r="B709" s="4" t="str">
        <f t="shared" si="22"/>
        <v>Tuesday</v>
      </c>
      <c r="C709" s="4" t="str">
        <f t="shared" si="23"/>
        <v>December</v>
      </c>
      <c r="D709" s="3">
        <v>110</v>
      </c>
      <c r="E709" s="3">
        <v>68</v>
      </c>
      <c r="F709" s="3">
        <v>716</v>
      </c>
      <c r="G709" s="3">
        <v>239</v>
      </c>
      <c r="H709" s="3">
        <v>444</v>
      </c>
      <c r="I709" s="3" t="s">
        <v>29</v>
      </c>
    </row>
    <row r="710" spans="1:9">
      <c r="A710" s="4">
        <v>41983</v>
      </c>
      <c r="B710" s="4" t="str">
        <f t="shared" si="22"/>
        <v>Wednesday</v>
      </c>
      <c r="C710" s="4" t="str">
        <f t="shared" si="23"/>
        <v>December</v>
      </c>
      <c r="D710" s="3">
        <v>86</v>
      </c>
      <c r="E710" s="3">
        <v>49</v>
      </c>
      <c r="F710" s="3">
        <v>533</v>
      </c>
      <c r="G710" s="3">
        <v>220</v>
      </c>
      <c r="H710" s="3">
        <v>345</v>
      </c>
      <c r="I710" s="3" t="s">
        <v>30</v>
      </c>
    </row>
    <row r="711" spans="1:9">
      <c r="A711" s="4">
        <v>41984</v>
      </c>
      <c r="B711" s="4" t="str">
        <f t="shared" si="22"/>
        <v>Thursday</v>
      </c>
      <c r="C711" s="4" t="str">
        <f t="shared" si="23"/>
        <v>December</v>
      </c>
      <c r="D711" s="3">
        <v>55</v>
      </c>
      <c r="E711" s="3">
        <v>63</v>
      </c>
      <c r="F711" s="3">
        <v>566</v>
      </c>
      <c r="G711" s="3">
        <v>239</v>
      </c>
      <c r="H711" s="3">
        <v>306</v>
      </c>
      <c r="I711" s="3" t="s">
        <v>30</v>
      </c>
    </row>
    <row r="712" spans="1:9">
      <c r="A712" s="4">
        <v>41985</v>
      </c>
      <c r="B712" s="4" t="str">
        <f t="shared" si="22"/>
        <v>Friday</v>
      </c>
      <c r="C712" s="4" t="str">
        <f t="shared" si="23"/>
        <v>December</v>
      </c>
      <c r="D712" s="3">
        <v>106</v>
      </c>
      <c r="E712" s="3">
        <v>64</v>
      </c>
      <c r="F712" s="3">
        <v>686</v>
      </c>
      <c r="G712" s="3">
        <v>96</v>
      </c>
      <c r="H712" s="3">
        <v>410</v>
      </c>
      <c r="I712" s="3" t="s">
        <v>30</v>
      </c>
    </row>
    <row r="713" spans="1:9">
      <c r="A713" s="4">
        <v>41986</v>
      </c>
      <c r="B713" s="4" t="str">
        <f t="shared" si="22"/>
        <v>Saturday</v>
      </c>
      <c r="C713" s="4" t="str">
        <f t="shared" si="23"/>
        <v>December</v>
      </c>
      <c r="D713" s="3">
        <v>143</v>
      </c>
      <c r="E713" s="3">
        <v>93</v>
      </c>
      <c r="F713" s="3">
        <v>594</v>
      </c>
      <c r="G713" s="3">
        <v>342</v>
      </c>
      <c r="H713" s="3">
        <v>639</v>
      </c>
      <c r="I713" s="3" t="s">
        <v>30</v>
      </c>
    </row>
    <row r="714" spans="1:9">
      <c r="A714" s="4">
        <v>41987</v>
      </c>
      <c r="B714" s="4" t="str">
        <f t="shared" si="22"/>
        <v>Sunday</v>
      </c>
      <c r="C714" s="4" t="str">
        <f t="shared" si="23"/>
        <v>December</v>
      </c>
      <c r="D714" s="3">
        <v>100</v>
      </c>
      <c r="E714" s="3">
        <v>67</v>
      </c>
      <c r="F714" s="3">
        <v>707</v>
      </c>
      <c r="G714" s="3">
        <v>243</v>
      </c>
      <c r="H714" s="3">
        <v>277</v>
      </c>
      <c r="I714" s="3" t="s">
        <v>30</v>
      </c>
    </row>
    <row r="715" spans="1:9">
      <c r="A715" s="4">
        <v>41988</v>
      </c>
      <c r="B715" s="4" t="str">
        <f t="shared" si="22"/>
        <v>Monday</v>
      </c>
      <c r="C715" s="4" t="str">
        <f t="shared" si="23"/>
        <v>December</v>
      </c>
      <c r="D715" s="3">
        <v>101</v>
      </c>
      <c r="E715" s="3">
        <v>39</v>
      </c>
      <c r="F715" s="3">
        <v>423</v>
      </c>
      <c r="G715" s="3">
        <v>167</v>
      </c>
      <c r="H715" s="3">
        <v>305</v>
      </c>
      <c r="I715" s="3" t="s">
        <v>30</v>
      </c>
    </row>
    <row r="716" spans="1:9">
      <c r="A716" s="4">
        <v>41989</v>
      </c>
      <c r="B716" s="4" t="str">
        <f t="shared" si="22"/>
        <v>Tuesday</v>
      </c>
      <c r="C716" s="4" t="str">
        <f t="shared" si="23"/>
        <v>December</v>
      </c>
      <c r="D716" s="3">
        <v>76</v>
      </c>
      <c r="E716" s="3">
        <v>63</v>
      </c>
      <c r="F716" s="3">
        <v>581</v>
      </c>
      <c r="G716" s="3">
        <v>202</v>
      </c>
      <c r="H716" s="3">
        <v>347</v>
      </c>
      <c r="I716" s="3" t="s">
        <v>30</v>
      </c>
    </row>
    <row r="717" spans="1:9">
      <c r="A717" s="4">
        <v>41990</v>
      </c>
      <c r="B717" s="4" t="str">
        <f t="shared" si="22"/>
        <v>Wednesday</v>
      </c>
      <c r="C717" s="4" t="str">
        <f t="shared" si="23"/>
        <v>December</v>
      </c>
      <c r="D717" s="3">
        <v>38</v>
      </c>
      <c r="E717" s="3">
        <v>40</v>
      </c>
      <c r="F717" s="3">
        <v>489</v>
      </c>
      <c r="G717" s="3">
        <v>96</v>
      </c>
      <c r="H717" s="3">
        <v>433</v>
      </c>
      <c r="I717" s="3" t="s">
        <v>30</v>
      </c>
    </row>
    <row r="718" spans="1:9">
      <c r="A718" s="4">
        <v>41991</v>
      </c>
      <c r="B718" s="4" t="str">
        <f t="shared" si="22"/>
        <v>Thursday</v>
      </c>
      <c r="C718" s="4" t="str">
        <f t="shared" si="23"/>
        <v>December</v>
      </c>
      <c r="D718" s="3">
        <v>90</v>
      </c>
      <c r="E718" s="3">
        <v>52</v>
      </c>
      <c r="F718" s="3">
        <v>387</v>
      </c>
      <c r="G718" s="3">
        <v>129</v>
      </c>
      <c r="H718" s="3">
        <v>378</v>
      </c>
      <c r="I718" s="3" t="s">
        <v>30</v>
      </c>
    </row>
    <row r="719" spans="1:9">
      <c r="A719" s="4">
        <v>41992</v>
      </c>
      <c r="B719" s="4" t="str">
        <f t="shared" si="22"/>
        <v>Friday</v>
      </c>
      <c r="C719" s="4" t="str">
        <f t="shared" si="23"/>
        <v>December</v>
      </c>
      <c r="D719" s="3">
        <v>80</v>
      </c>
      <c r="E719" s="3">
        <v>68</v>
      </c>
      <c r="F719" s="3">
        <v>532</v>
      </c>
      <c r="G719" s="3">
        <v>236</v>
      </c>
      <c r="H719" s="3">
        <v>441</v>
      </c>
      <c r="I719" s="3" t="s">
        <v>30</v>
      </c>
    </row>
    <row r="720" spans="1:9">
      <c r="A720" s="4">
        <v>41993</v>
      </c>
      <c r="B720" s="4" t="str">
        <f t="shared" si="22"/>
        <v>Saturday</v>
      </c>
      <c r="C720" s="4" t="str">
        <f t="shared" si="23"/>
        <v>December</v>
      </c>
      <c r="D720" s="3">
        <v>140</v>
      </c>
      <c r="E720" s="3">
        <v>62</v>
      </c>
      <c r="F720" s="3">
        <v>657</v>
      </c>
      <c r="G720" s="3">
        <v>292</v>
      </c>
      <c r="H720" s="3">
        <v>473</v>
      </c>
      <c r="I720" s="3" t="s">
        <v>30</v>
      </c>
    </row>
    <row r="721" spans="1:9">
      <c r="A721" s="4">
        <v>41994</v>
      </c>
      <c r="B721" s="4" t="str">
        <f t="shared" si="22"/>
        <v>Sunday</v>
      </c>
      <c r="C721" s="4" t="str">
        <f t="shared" si="23"/>
        <v>December</v>
      </c>
      <c r="D721" s="3">
        <v>68</v>
      </c>
      <c r="E721" s="3">
        <v>49</v>
      </c>
      <c r="F721" s="3">
        <v>391</v>
      </c>
      <c r="G721" s="3">
        <v>148</v>
      </c>
      <c r="H721" s="3">
        <v>563</v>
      </c>
      <c r="I721" s="3" t="s">
        <v>30</v>
      </c>
    </row>
    <row r="722" spans="1:9">
      <c r="A722" s="4">
        <v>41995</v>
      </c>
      <c r="B722" s="4" t="str">
        <f t="shared" si="22"/>
        <v>Monday</v>
      </c>
      <c r="C722" s="4" t="str">
        <f t="shared" si="23"/>
        <v>December</v>
      </c>
      <c r="D722" s="3">
        <v>73</v>
      </c>
      <c r="E722" s="3">
        <v>71</v>
      </c>
      <c r="F722" s="3">
        <v>381</v>
      </c>
      <c r="G722" s="3">
        <v>171</v>
      </c>
      <c r="H722" s="3">
        <v>368</v>
      </c>
      <c r="I722" s="3" t="s">
        <v>30</v>
      </c>
    </row>
    <row r="723" spans="1:9">
      <c r="A723" s="4">
        <v>41996</v>
      </c>
      <c r="B723" s="4" t="str">
        <f t="shared" si="22"/>
        <v>Tuesday</v>
      </c>
      <c r="C723" s="4" t="str">
        <f t="shared" si="23"/>
        <v>December</v>
      </c>
      <c r="D723" s="3">
        <v>71</v>
      </c>
      <c r="E723" s="3">
        <v>43</v>
      </c>
      <c r="F723" s="3">
        <v>419</v>
      </c>
      <c r="G723" s="3">
        <v>155</v>
      </c>
      <c r="H723" s="3">
        <v>352</v>
      </c>
      <c r="I723" s="3" t="s">
        <v>30</v>
      </c>
    </row>
    <row r="724" spans="1:9">
      <c r="A724" s="4">
        <v>41997</v>
      </c>
      <c r="B724" s="4" t="str">
        <f t="shared" si="22"/>
        <v>Wednesday</v>
      </c>
      <c r="C724" s="4" t="str">
        <f t="shared" si="23"/>
        <v>December</v>
      </c>
      <c r="D724" s="3">
        <v>55</v>
      </c>
      <c r="E724" s="3">
        <v>28</v>
      </c>
      <c r="F724" s="3">
        <v>647</v>
      </c>
      <c r="G724" s="3">
        <v>206</v>
      </c>
      <c r="H724" s="3">
        <v>305</v>
      </c>
      <c r="I724" s="3" t="s">
        <v>30</v>
      </c>
    </row>
    <row r="725" spans="1:9">
      <c r="A725" s="4">
        <v>41998</v>
      </c>
      <c r="B725" s="4" t="str">
        <f t="shared" si="22"/>
        <v>Thursday</v>
      </c>
      <c r="C725" s="4" t="str">
        <f t="shared" si="23"/>
        <v>December</v>
      </c>
      <c r="D725" s="3">
        <v>90</v>
      </c>
      <c r="E725" s="3">
        <v>51</v>
      </c>
      <c r="F725" s="3">
        <v>650</v>
      </c>
      <c r="G725" s="3">
        <v>115</v>
      </c>
      <c r="H725" s="3">
        <v>216</v>
      </c>
      <c r="I725" s="3" t="s">
        <v>30</v>
      </c>
    </row>
    <row r="726" spans="1:9">
      <c r="A726" s="4">
        <v>41999</v>
      </c>
      <c r="B726" s="4" t="str">
        <f t="shared" si="22"/>
        <v>Friday</v>
      </c>
      <c r="C726" s="4" t="str">
        <f t="shared" si="23"/>
        <v>December</v>
      </c>
      <c r="D726" s="3">
        <v>88</v>
      </c>
      <c r="E726" s="3">
        <v>67</v>
      </c>
      <c r="F726" s="3">
        <v>663</v>
      </c>
      <c r="G726" s="3">
        <v>182</v>
      </c>
      <c r="H726" s="3">
        <v>375</v>
      </c>
      <c r="I726" s="3" t="s">
        <v>30</v>
      </c>
    </row>
    <row r="727" spans="1:9">
      <c r="A727" s="4">
        <v>42000</v>
      </c>
      <c r="B727" s="4" t="str">
        <f t="shared" si="22"/>
        <v>Saturday</v>
      </c>
      <c r="C727" s="4" t="str">
        <f t="shared" si="23"/>
        <v>December</v>
      </c>
      <c r="D727" s="3">
        <v>113</v>
      </c>
      <c r="E727" s="3">
        <v>74</v>
      </c>
      <c r="F727" s="3">
        <v>600</v>
      </c>
      <c r="G727" s="3">
        <v>207</v>
      </c>
      <c r="H727" s="3">
        <v>528</v>
      </c>
      <c r="I727" s="3" t="s">
        <v>30</v>
      </c>
    </row>
    <row r="728" spans="1:9">
      <c r="A728" s="4">
        <v>42001</v>
      </c>
      <c r="B728" s="4" t="str">
        <f t="shared" si="22"/>
        <v>Sunday</v>
      </c>
      <c r="C728" s="4" t="str">
        <f t="shared" si="23"/>
        <v>December</v>
      </c>
      <c r="D728" s="3">
        <v>88</v>
      </c>
      <c r="E728" s="3">
        <v>82</v>
      </c>
      <c r="F728" s="3">
        <v>601</v>
      </c>
      <c r="G728" s="3">
        <v>156</v>
      </c>
      <c r="H728" s="3">
        <v>427</v>
      </c>
      <c r="I728" s="3" t="s">
        <v>30</v>
      </c>
    </row>
    <row r="729" spans="1:9">
      <c r="A729" s="4">
        <v>42002</v>
      </c>
      <c r="B729" s="4" t="str">
        <f t="shared" si="22"/>
        <v>Monday</v>
      </c>
      <c r="C729" s="4" t="str">
        <f t="shared" si="23"/>
        <v>December</v>
      </c>
      <c r="D729" s="3">
        <v>115</v>
      </c>
      <c r="E729" s="3">
        <v>48</v>
      </c>
      <c r="F729" s="3">
        <v>555</v>
      </c>
      <c r="G729" s="3">
        <v>252</v>
      </c>
      <c r="H729" s="3">
        <v>338</v>
      </c>
      <c r="I729" s="3" t="s">
        <v>29</v>
      </c>
    </row>
    <row r="730" spans="1:9">
      <c r="A730" s="4">
        <v>42003</v>
      </c>
      <c r="B730" s="4" t="str">
        <f t="shared" si="22"/>
        <v>Tuesday</v>
      </c>
      <c r="C730" s="4" t="str">
        <f t="shared" si="23"/>
        <v>December</v>
      </c>
      <c r="D730" s="3">
        <v>84</v>
      </c>
      <c r="E730" s="3">
        <v>43</v>
      </c>
      <c r="F730" s="3">
        <v>555</v>
      </c>
      <c r="G730" s="3">
        <v>160</v>
      </c>
      <c r="H730" s="3">
        <v>339</v>
      </c>
      <c r="I730" s="3" t="s">
        <v>30</v>
      </c>
    </row>
    <row r="731" spans="1:9">
      <c r="A731" s="4">
        <v>42004</v>
      </c>
      <c r="B731" s="4" t="str">
        <f t="shared" si="22"/>
        <v>Wednesday</v>
      </c>
      <c r="C731" s="4" t="str">
        <f t="shared" si="23"/>
        <v>December</v>
      </c>
      <c r="D731" s="3">
        <v>87</v>
      </c>
      <c r="E731" s="3">
        <v>64</v>
      </c>
      <c r="F731" s="3">
        <v>337</v>
      </c>
      <c r="G731" s="3">
        <v>151</v>
      </c>
      <c r="H731" s="3">
        <v>322</v>
      </c>
      <c r="I731" s="3" t="s">
        <v>30</v>
      </c>
    </row>
    <row r="732" spans="1:9">
      <c r="A732" s="4">
        <v>42005</v>
      </c>
      <c r="B732" s="4" t="str">
        <f t="shared" si="22"/>
        <v>Thursday</v>
      </c>
      <c r="C732" s="4" t="str">
        <f t="shared" si="23"/>
        <v>January</v>
      </c>
      <c r="D732" s="3">
        <v>88</v>
      </c>
      <c r="E732" s="3">
        <v>39</v>
      </c>
      <c r="F732" s="3">
        <v>281</v>
      </c>
      <c r="G732" s="3">
        <v>155</v>
      </c>
      <c r="H732" s="3">
        <v>407</v>
      </c>
      <c r="I732" s="3" t="s">
        <v>30</v>
      </c>
    </row>
    <row r="733" spans="1:9">
      <c r="A733" s="4">
        <v>42006</v>
      </c>
      <c r="B733" s="4" t="str">
        <f t="shared" si="22"/>
        <v>Friday</v>
      </c>
      <c r="C733" s="4" t="str">
        <f t="shared" si="23"/>
        <v>January</v>
      </c>
      <c r="D733" s="3">
        <v>97</v>
      </c>
      <c r="E733" s="3">
        <v>35</v>
      </c>
      <c r="F733" s="3">
        <v>575</v>
      </c>
      <c r="G733" s="3">
        <v>131</v>
      </c>
      <c r="H733" s="3">
        <v>420</v>
      </c>
      <c r="I733" s="3" t="s">
        <v>30</v>
      </c>
    </row>
    <row r="734" spans="1:9">
      <c r="A734" s="4">
        <v>42007</v>
      </c>
      <c r="B734" s="4" t="str">
        <f t="shared" si="22"/>
        <v>Saturday</v>
      </c>
      <c r="C734" s="4" t="str">
        <f t="shared" si="23"/>
        <v>January</v>
      </c>
      <c r="D734" s="3">
        <v>104</v>
      </c>
      <c r="E734" s="3">
        <v>48</v>
      </c>
      <c r="F734" s="3">
        <v>742</v>
      </c>
      <c r="G734" s="3">
        <v>175</v>
      </c>
      <c r="H734" s="3">
        <v>536</v>
      </c>
      <c r="I734" s="3" t="s">
        <v>30</v>
      </c>
    </row>
    <row r="735" spans="1:9">
      <c r="A735" s="4">
        <v>42008</v>
      </c>
      <c r="B735" s="4" t="str">
        <f t="shared" si="22"/>
        <v>Sunday</v>
      </c>
      <c r="C735" s="4" t="str">
        <f t="shared" si="23"/>
        <v>January</v>
      </c>
      <c r="D735" s="3">
        <v>85</v>
      </c>
      <c r="E735" s="3">
        <v>76</v>
      </c>
      <c r="F735" s="3">
        <v>394</v>
      </c>
      <c r="G735" s="3">
        <v>196</v>
      </c>
      <c r="H735" s="3">
        <v>530</v>
      </c>
      <c r="I735" s="3" t="s">
        <v>30</v>
      </c>
    </row>
    <row r="736" spans="1:9">
      <c r="A736" s="4">
        <v>42009</v>
      </c>
      <c r="B736" s="4" t="str">
        <f t="shared" si="22"/>
        <v>Monday</v>
      </c>
      <c r="C736" s="4" t="str">
        <f t="shared" si="23"/>
        <v>January</v>
      </c>
      <c r="D736" s="3">
        <v>87</v>
      </c>
      <c r="E736" s="3">
        <v>52</v>
      </c>
      <c r="F736" s="3">
        <v>335</v>
      </c>
      <c r="G736" s="3">
        <v>116</v>
      </c>
      <c r="H736" s="3">
        <v>362</v>
      </c>
      <c r="I736" s="3" t="s">
        <v>30</v>
      </c>
    </row>
    <row r="737" spans="1:9">
      <c r="A737" s="4">
        <v>42010</v>
      </c>
      <c r="B737" s="4" t="str">
        <f t="shared" si="22"/>
        <v>Tuesday</v>
      </c>
      <c r="C737" s="4" t="str">
        <f t="shared" si="23"/>
        <v>January</v>
      </c>
      <c r="D737" s="3">
        <v>82</v>
      </c>
      <c r="E737" s="3">
        <v>43</v>
      </c>
      <c r="F737" s="3">
        <v>458</v>
      </c>
      <c r="G737" s="3">
        <v>146</v>
      </c>
      <c r="H737" s="3">
        <v>295</v>
      </c>
      <c r="I737" s="3" t="s">
        <v>30</v>
      </c>
    </row>
    <row r="738" spans="1:9">
      <c r="A738" s="4">
        <v>42011</v>
      </c>
      <c r="B738" s="4" t="str">
        <f t="shared" si="22"/>
        <v>Wednesday</v>
      </c>
      <c r="C738" s="4" t="str">
        <f t="shared" si="23"/>
        <v>January</v>
      </c>
      <c r="D738" s="3">
        <v>96</v>
      </c>
      <c r="E738" s="3">
        <v>49</v>
      </c>
      <c r="F738" s="3">
        <v>400</v>
      </c>
      <c r="G738" s="3">
        <v>173</v>
      </c>
      <c r="H738" s="3">
        <v>246</v>
      </c>
      <c r="I738" s="3" t="s">
        <v>30</v>
      </c>
    </row>
    <row r="739" spans="1:9">
      <c r="A739" s="4">
        <v>42012</v>
      </c>
      <c r="B739" s="4" t="str">
        <f t="shared" si="22"/>
        <v>Thursday</v>
      </c>
      <c r="C739" s="4" t="str">
        <f t="shared" si="23"/>
        <v>January</v>
      </c>
      <c r="D739" s="3">
        <v>94</v>
      </c>
      <c r="E739" s="3">
        <v>43</v>
      </c>
      <c r="F739" s="3">
        <v>570</v>
      </c>
      <c r="G739" s="3">
        <v>185</v>
      </c>
      <c r="H739" s="3">
        <v>445</v>
      </c>
      <c r="I739" s="3" t="s">
        <v>30</v>
      </c>
    </row>
    <row r="740" spans="1:9">
      <c r="A740" s="4">
        <v>42013</v>
      </c>
      <c r="B740" s="4" t="str">
        <f t="shared" si="22"/>
        <v>Friday</v>
      </c>
      <c r="C740" s="4" t="str">
        <f t="shared" si="23"/>
        <v>January</v>
      </c>
      <c r="D740" s="3">
        <v>90</v>
      </c>
      <c r="E740" s="3">
        <v>54</v>
      </c>
      <c r="F740" s="3">
        <v>526</v>
      </c>
      <c r="G740" s="3">
        <v>186</v>
      </c>
      <c r="H740" s="3">
        <v>400</v>
      </c>
      <c r="I740" s="3" t="s">
        <v>30</v>
      </c>
    </row>
    <row r="741" spans="1:9">
      <c r="A741" s="4">
        <v>42014</v>
      </c>
      <c r="B741" s="4" t="str">
        <f t="shared" si="22"/>
        <v>Saturday</v>
      </c>
      <c r="C741" s="4" t="str">
        <f t="shared" si="23"/>
        <v>January</v>
      </c>
      <c r="D741" s="3">
        <v>111</v>
      </c>
      <c r="E741" s="3">
        <v>64</v>
      </c>
      <c r="F741" s="3">
        <v>641</v>
      </c>
      <c r="G741" s="3">
        <v>198</v>
      </c>
      <c r="H741" s="3">
        <v>570</v>
      </c>
      <c r="I741" s="3" t="s">
        <v>30</v>
      </c>
    </row>
    <row r="742" spans="1:9">
      <c r="A742" s="4">
        <v>42015</v>
      </c>
      <c r="B742" s="4" t="str">
        <f t="shared" si="22"/>
        <v>Sunday</v>
      </c>
      <c r="C742" s="4" t="str">
        <f t="shared" si="23"/>
        <v>January</v>
      </c>
      <c r="D742" s="3">
        <v>109</v>
      </c>
      <c r="E742" s="3">
        <v>67</v>
      </c>
      <c r="F742" s="3">
        <v>614</v>
      </c>
      <c r="G742" s="3">
        <v>163</v>
      </c>
      <c r="H742" s="3">
        <v>451</v>
      </c>
      <c r="I742" s="3" t="s">
        <v>30</v>
      </c>
    </row>
    <row r="743" spans="1:9">
      <c r="A743" s="4">
        <v>42016</v>
      </c>
      <c r="B743" s="4" t="str">
        <f t="shared" si="22"/>
        <v>Monday</v>
      </c>
      <c r="C743" s="4" t="str">
        <f t="shared" si="23"/>
        <v>January</v>
      </c>
      <c r="D743" s="3">
        <v>76</v>
      </c>
      <c r="E743" s="3">
        <v>51</v>
      </c>
      <c r="F743" s="3">
        <v>410</v>
      </c>
      <c r="G743" s="3">
        <v>166</v>
      </c>
      <c r="H743" s="3">
        <v>411</v>
      </c>
      <c r="I743" s="3" t="s">
        <v>30</v>
      </c>
    </row>
    <row r="744" spans="1:9">
      <c r="A744" s="4">
        <v>42017</v>
      </c>
      <c r="B744" s="4" t="str">
        <f t="shared" si="22"/>
        <v>Tuesday</v>
      </c>
      <c r="C744" s="4" t="str">
        <f t="shared" si="23"/>
        <v>January</v>
      </c>
      <c r="D744" s="3">
        <v>75</v>
      </c>
      <c r="E744" s="3">
        <v>50</v>
      </c>
      <c r="F744" s="3">
        <v>484</v>
      </c>
      <c r="G744" s="3">
        <v>143</v>
      </c>
      <c r="H744" s="3">
        <v>408</v>
      </c>
      <c r="I744" s="3" t="s">
        <v>30</v>
      </c>
    </row>
    <row r="745" spans="1:9">
      <c r="A745" s="4">
        <v>42018</v>
      </c>
      <c r="B745" s="4" t="str">
        <f t="shared" si="22"/>
        <v>Wednesday</v>
      </c>
      <c r="C745" s="4" t="str">
        <f t="shared" si="23"/>
        <v>January</v>
      </c>
      <c r="D745" s="3">
        <v>68</v>
      </c>
      <c r="E745" s="3">
        <v>41</v>
      </c>
      <c r="F745" s="3">
        <v>596</v>
      </c>
      <c r="G745" s="3">
        <v>132</v>
      </c>
      <c r="H745" s="3">
        <v>345</v>
      </c>
      <c r="I745" s="3" t="s">
        <v>30</v>
      </c>
    </row>
    <row r="746" spans="1:9">
      <c r="A746" s="4">
        <v>42019</v>
      </c>
      <c r="B746" s="4" t="str">
        <f t="shared" si="22"/>
        <v>Thursday</v>
      </c>
      <c r="C746" s="4" t="str">
        <f t="shared" si="23"/>
        <v>January</v>
      </c>
      <c r="D746" s="3">
        <v>81</v>
      </c>
      <c r="E746" s="3">
        <v>41</v>
      </c>
      <c r="F746" s="3">
        <v>491</v>
      </c>
      <c r="G746" s="3">
        <v>167</v>
      </c>
      <c r="H746" s="3">
        <v>282</v>
      </c>
      <c r="I746" s="3" t="s">
        <v>30</v>
      </c>
    </row>
    <row r="747" spans="1:9">
      <c r="A747" s="4">
        <v>42020</v>
      </c>
      <c r="B747" s="4" t="str">
        <f t="shared" si="22"/>
        <v>Friday</v>
      </c>
      <c r="C747" s="4" t="str">
        <f t="shared" si="23"/>
        <v>January</v>
      </c>
      <c r="D747" s="3">
        <v>110</v>
      </c>
      <c r="E747" s="3">
        <v>38</v>
      </c>
      <c r="F747" s="3">
        <v>668</v>
      </c>
      <c r="G747" s="3">
        <v>148</v>
      </c>
      <c r="H747" s="3">
        <v>476</v>
      </c>
      <c r="I747" s="3" t="s">
        <v>30</v>
      </c>
    </row>
    <row r="748" spans="1:9">
      <c r="A748" s="4">
        <v>42021</v>
      </c>
      <c r="B748" s="4" t="str">
        <f t="shared" si="22"/>
        <v>Saturday</v>
      </c>
      <c r="C748" s="4" t="str">
        <f t="shared" si="23"/>
        <v>January</v>
      </c>
      <c r="D748" s="3">
        <v>129</v>
      </c>
      <c r="E748" s="3">
        <v>66</v>
      </c>
      <c r="F748" s="3">
        <v>759</v>
      </c>
      <c r="G748" s="3">
        <v>190</v>
      </c>
      <c r="H748" s="3">
        <v>309</v>
      </c>
      <c r="I748" s="3" t="s">
        <v>30</v>
      </c>
    </row>
    <row r="749" spans="1:9">
      <c r="A749" s="4">
        <v>42022</v>
      </c>
      <c r="B749" s="4" t="str">
        <f t="shared" si="22"/>
        <v>Sunday</v>
      </c>
      <c r="C749" s="4" t="str">
        <f t="shared" si="23"/>
        <v>January</v>
      </c>
      <c r="D749" s="3">
        <v>79</v>
      </c>
      <c r="E749" s="3">
        <v>58</v>
      </c>
      <c r="F749" s="3">
        <v>580</v>
      </c>
      <c r="G749" s="3">
        <v>208</v>
      </c>
      <c r="H749" s="3">
        <v>284</v>
      </c>
      <c r="I749" s="3" t="s">
        <v>30</v>
      </c>
    </row>
    <row r="750" spans="1:9">
      <c r="A750" s="4">
        <v>42023</v>
      </c>
      <c r="B750" s="4" t="str">
        <f t="shared" si="22"/>
        <v>Monday</v>
      </c>
      <c r="C750" s="4" t="str">
        <f t="shared" si="23"/>
        <v>January</v>
      </c>
      <c r="D750" s="3">
        <v>76</v>
      </c>
      <c r="E750" s="3">
        <v>41</v>
      </c>
      <c r="F750" s="3">
        <v>381</v>
      </c>
      <c r="G750" s="3">
        <v>125</v>
      </c>
      <c r="H750" s="3">
        <v>410</v>
      </c>
      <c r="I750" s="3" t="s">
        <v>30</v>
      </c>
    </row>
    <row r="751" spans="1:9">
      <c r="A751" s="4">
        <v>42024</v>
      </c>
      <c r="B751" s="4" t="str">
        <f t="shared" si="22"/>
        <v>Tuesday</v>
      </c>
      <c r="C751" s="4" t="str">
        <f t="shared" si="23"/>
        <v>January</v>
      </c>
      <c r="D751" s="3">
        <v>60</v>
      </c>
      <c r="E751" s="3">
        <v>40</v>
      </c>
      <c r="F751" s="3">
        <v>322</v>
      </c>
      <c r="G751" s="3">
        <v>111</v>
      </c>
      <c r="H751" s="3">
        <v>294</v>
      </c>
      <c r="I751" s="3" t="s">
        <v>30</v>
      </c>
    </row>
    <row r="752" spans="1:9">
      <c r="A752" s="4">
        <v>42025</v>
      </c>
      <c r="B752" s="4" t="str">
        <f t="shared" si="22"/>
        <v>Wednesday</v>
      </c>
      <c r="C752" s="4" t="str">
        <f t="shared" si="23"/>
        <v>January</v>
      </c>
      <c r="D752" s="3">
        <v>87</v>
      </c>
      <c r="E752" s="3">
        <v>38</v>
      </c>
      <c r="F752" s="3">
        <v>559</v>
      </c>
      <c r="G752" s="3">
        <v>119</v>
      </c>
      <c r="H752" s="3">
        <v>375</v>
      </c>
      <c r="I752" s="3" t="s">
        <v>30</v>
      </c>
    </row>
    <row r="753" spans="1:9">
      <c r="A753" s="4">
        <v>42026</v>
      </c>
      <c r="B753" s="4" t="str">
        <f t="shared" si="22"/>
        <v>Thursday</v>
      </c>
      <c r="C753" s="4" t="str">
        <f t="shared" si="23"/>
        <v>January</v>
      </c>
      <c r="D753" s="3">
        <v>80</v>
      </c>
      <c r="E753" s="3">
        <v>52</v>
      </c>
      <c r="F753" s="3">
        <v>466</v>
      </c>
      <c r="G753" s="3">
        <v>154</v>
      </c>
      <c r="H753" s="3">
        <v>315</v>
      </c>
      <c r="I753" s="3" t="s">
        <v>30</v>
      </c>
    </row>
    <row r="754" spans="1:9">
      <c r="A754" s="4">
        <v>42027</v>
      </c>
      <c r="B754" s="4" t="str">
        <f t="shared" si="22"/>
        <v>Friday</v>
      </c>
      <c r="C754" s="4" t="str">
        <f t="shared" si="23"/>
        <v>January</v>
      </c>
      <c r="D754" s="3">
        <v>98</v>
      </c>
      <c r="E754" s="3">
        <v>73</v>
      </c>
      <c r="F754" s="3">
        <v>778</v>
      </c>
      <c r="G754" s="3">
        <v>187</v>
      </c>
      <c r="H754" s="3">
        <v>417</v>
      </c>
      <c r="I754" s="3" t="s">
        <v>30</v>
      </c>
    </row>
    <row r="755" spans="1:9">
      <c r="A755" s="4">
        <v>42028</v>
      </c>
      <c r="B755" s="4" t="str">
        <f t="shared" si="22"/>
        <v>Saturday</v>
      </c>
      <c r="C755" s="4" t="str">
        <f t="shared" si="23"/>
        <v>January</v>
      </c>
      <c r="D755" s="3">
        <v>92</v>
      </c>
      <c r="E755" s="3">
        <v>56</v>
      </c>
      <c r="F755" s="3">
        <v>702</v>
      </c>
      <c r="G755" s="3">
        <v>215</v>
      </c>
      <c r="H755" s="3">
        <v>448</v>
      </c>
      <c r="I755" s="3" t="s">
        <v>30</v>
      </c>
    </row>
    <row r="756" spans="1:9">
      <c r="A756" s="4">
        <v>42029</v>
      </c>
      <c r="B756" s="4" t="str">
        <f t="shared" si="22"/>
        <v>Sunday</v>
      </c>
      <c r="C756" s="4" t="str">
        <f t="shared" si="23"/>
        <v>January</v>
      </c>
      <c r="D756" s="3">
        <v>109</v>
      </c>
      <c r="E756" s="3">
        <v>75</v>
      </c>
      <c r="F756" s="3">
        <v>325</v>
      </c>
      <c r="G756" s="3">
        <v>193</v>
      </c>
      <c r="H756" s="3">
        <v>511</v>
      </c>
      <c r="I756" s="3" t="s">
        <v>30</v>
      </c>
    </row>
    <row r="757" spans="1:9">
      <c r="A757" s="4">
        <v>42030</v>
      </c>
      <c r="B757" s="4" t="str">
        <f t="shared" si="22"/>
        <v>Monday</v>
      </c>
      <c r="C757" s="4" t="str">
        <f t="shared" si="23"/>
        <v>January</v>
      </c>
      <c r="D757" s="3">
        <v>58</v>
      </c>
      <c r="E757" s="3">
        <v>63</v>
      </c>
      <c r="F757" s="3">
        <v>443</v>
      </c>
      <c r="G757" s="3">
        <v>188</v>
      </c>
      <c r="H757" s="3">
        <v>346</v>
      </c>
      <c r="I757" s="3" t="s">
        <v>30</v>
      </c>
    </row>
    <row r="758" spans="1:9">
      <c r="A758" s="4">
        <v>42031</v>
      </c>
      <c r="B758" s="4" t="str">
        <f t="shared" si="22"/>
        <v>Tuesday</v>
      </c>
      <c r="C758" s="4" t="str">
        <f t="shared" si="23"/>
        <v>January</v>
      </c>
      <c r="D758" s="3">
        <v>62</v>
      </c>
      <c r="E758" s="3">
        <v>35</v>
      </c>
      <c r="F758" s="3">
        <v>423</v>
      </c>
      <c r="G758" s="3">
        <v>169</v>
      </c>
      <c r="H758" s="3">
        <v>319</v>
      </c>
      <c r="I758" s="3" t="s">
        <v>30</v>
      </c>
    </row>
    <row r="759" spans="1:9">
      <c r="A759" s="4">
        <v>42032</v>
      </c>
      <c r="B759" s="4" t="str">
        <f t="shared" si="22"/>
        <v>Wednesday</v>
      </c>
      <c r="C759" s="4" t="str">
        <f t="shared" si="23"/>
        <v>January</v>
      </c>
      <c r="D759" s="3">
        <v>83</v>
      </c>
      <c r="E759" s="3">
        <v>39</v>
      </c>
      <c r="F759" s="3">
        <v>373</v>
      </c>
      <c r="G759" s="3">
        <v>173</v>
      </c>
      <c r="H759" s="3">
        <v>411</v>
      </c>
      <c r="I759" s="3" t="s">
        <v>30</v>
      </c>
    </row>
    <row r="760" spans="1:9">
      <c r="A760" s="4">
        <v>42033</v>
      </c>
      <c r="B760" s="4" t="str">
        <f t="shared" si="22"/>
        <v>Thursday</v>
      </c>
      <c r="C760" s="4" t="str">
        <f t="shared" si="23"/>
        <v>January</v>
      </c>
      <c r="D760" s="3">
        <v>51</v>
      </c>
      <c r="E760" s="3">
        <v>57</v>
      </c>
      <c r="F760" s="3">
        <v>568</v>
      </c>
      <c r="G760" s="3">
        <v>100</v>
      </c>
      <c r="H760" s="3">
        <v>463</v>
      </c>
      <c r="I760" s="3" t="s">
        <v>30</v>
      </c>
    </row>
    <row r="761" spans="1:9">
      <c r="A761" s="4">
        <v>42034</v>
      </c>
      <c r="B761" s="4" t="str">
        <f t="shared" si="22"/>
        <v>Friday</v>
      </c>
      <c r="C761" s="4" t="str">
        <f t="shared" si="23"/>
        <v>January</v>
      </c>
      <c r="D761" s="3">
        <v>74</v>
      </c>
      <c r="E761" s="3">
        <v>48</v>
      </c>
      <c r="F761" s="3">
        <v>629</v>
      </c>
      <c r="G761" s="3">
        <v>185</v>
      </c>
      <c r="H761" s="3">
        <v>421</v>
      </c>
      <c r="I761" s="3" t="s">
        <v>30</v>
      </c>
    </row>
    <row r="762" spans="1:9">
      <c r="A762" s="4">
        <v>42035</v>
      </c>
      <c r="B762" s="4" t="str">
        <f t="shared" si="22"/>
        <v>Saturday</v>
      </c>
      <c r="C762" s="4" t="str">
        <f t="shared" si="23"/>
        <v>January</v>
      </c>
      <c r="D762" s="3">
        <v>116</v>
      </c>
      <c r="E762" s="3">
        <v>59</v>
      </c>
      <c r="F762" s="3">
        <v>595</v>
      </c>
      <c r="G762" s="3">
        <v>184</v>
      </c>
      <c r="H762" s="3">
        <v>434</v>
      </c>
      <c r="I762" s="3" t="s">
        <v>30</v>
      </c>
    </row>
    <row r="763" spans="1:9">
      <c r="A763" s="4">
        <v>42036</v>
      </c>
      <c r="B763" s="4" t="str">
        <f t="shared" si="22"/>
        <v>Sunday</v>
      </c>
      <c r="C763" s="4" t="str">
        <f t="shared" si="23"/>
        <v>February</v>
      </c>
      <c r="D763" s="3">
        <v>107</v>
      </c>
      <c r="E763" s="3">
        <v>72</v>
      </c>
      <c r="F763" s="3">
        <v>412</v>
      </c>
      <c r="G763" s="3">
        <v>175</v>
      </c>
      <c r="H763" s="3">
        <v>424</v>
      </c>
      <c r="I763" s="3" t="s">
        <v>30</v>
      </c>
    </row>
    <row r="764" spans="1:9">
      <c r="A764" s="4">
        <v>42037</v>
      </c>
      <c r="B764" s="4" t="str">
        <f t="shared" si="22"/>
        <v>Monday</v>
      </c>
      <c r="C764" s="4" t="str">
        <f t="shared" si="23"/>
        <v>February</v>
      </c>
      <c r="D764" s="3">
        <v>63</v>
      </c>
      <c r="E764" s="3">
        <v>40</v>
      </c>
      <c r="F764" s="3">
        <v>513</v>
      </c>
      <c r="G764" s="3">
        <v>165</v>
      </c>
      <c r="H764" s="3">
        <v>375</v>
      </c>
      <c r="I764" s="3" t="s">
        <v>30</v>
      </c>
    </row>
    <row r="765" spans="1:9">
      <c r="A765" s="4">
        <v>42038</v>
      </c>
      <c r="B765" s="4" t="str">
        <f t="shared" si="22"/>
        <v>Tuesday</v>
      </c>
      <c r="C765" s="4" t="str">
        <f t="shared" si="23"/>
        <v>February</v>
      </c>
      <c r="D765" s="3">
        <v>86</v>
      </c>
      <c r="E765" s="3">
        <v>37</v>
      </c>
      <c r="F765" s="3">
        <v>308</v>
      </c>
      <c r="G765" s="3">
        <v>138</v>
      </c>
      <c r="H765" s="3">
        <v>312</v>
      </c>
      <c r="I765" s="3" t="s">
        <v>30</v>
      </c>
    </row>
    <row r="766" spans="1:9">
      <c r="A766" s="4">
        <v>42039</v>
      </c>
      <c r="B766" s="4" t="str">
        <f t="shared" si="22"/>
        <v>Wednesday</v>
      </c>
      <c r="C766" s="4" t="str">
        <f t="shared" si="23"/>
        <v>February</v>
      </c>
      <c r="D766" s="3">
        <v>87</v>
      </c>
      <c r="E766" s="3">
        <v>61</v>
      </c>
      <c r="F766" s="3">
        <v>521</v>
      </c>
      <c r="G766" s="3">
        <v>167</v>
      </c>
      <c r="H766" s="3">
        <v>337</v>
      </c>
      <c r="I766" s="3" t="s">
        <v>30</v>
      </c>
    </row>
    <row r="767" spans="1:9">
      <c r="A767" s="4">
        <v>42040</v>
      </c>
      <c r="B767" s="4" t="str">
        <f t="shared" si="22"/>
        <v>Thursday</v>
      </c>
      <c r="C767" s="4" t="str">
        <f t="shared" si="23"/>
        <v>February</v>
      </c>
      <c r="D767" s="3">
        <v>72</v>
      </c>
      <c r="E767" s="3">
        <v>42</v>
      </c>
      <c r="F767" s="3">
        <v>578</v>
      </c>
      <c r="G767" s="3">
        <v>132</v>
      </c>
      <c r="H767" s="3">
        <v>448</v>
      </c>
      <c r="I767" s="3" t="s">
        <v>30</v>
      </c>
    </row>
    <row r="768" spans="1:9">
      <c r="A768" s="4">
        <v>42041</v>
      </c>
      <c r="B768" s="4" t="str">
        <f t="shared" si="22"/>
        <v>Friday</v>
      </c>
      <c r="C768" s="4" t="str">
        <f t="shared" si="23"/>
        <v>February</v>
      </c>
      <c r="D768" s="3">
        <v>89</v>
      </c>
      <c r="E768" s="3">
        <v>77</v>
      </c>
      <c r="F768" s="3">
        <v>883</v>
      </c>
      <c r="G768" s="3">
        <v>189</v>
      </c>
      <c r="H768" s="3">
        <v>356</v>
      </c>
      <c r="I768" s="3" t="s">
        <v>30</v>
      </c>
    </row>
    <row r="769" spans="1:9">
      <c r="A769" s="4">
        <v>42042</v>
      </c>
      <c r="B769" s="4" t="str">
        <f t="shared" si="22"/>
        <v>Saturday</v>
      </c>
      <c r="C769" s="4" t="str">
        <f t="shared" si="23"/>
        <v>February</v>
      </c>
      <c r="D769" s="3">
        <v>110</v>
      </c>
      <c r="E769" s="3">
        <v>67</v>
      </c>
      <c r="F769" s="3">
        <v>713</v>
      </c>
      <c r="G769" s="3">
        <v>219</v>
      </c>
      <c r="H769" s="3">
        <v>397</v>
      </c>
      <c r="I769" s="3" t="s">
        <v>30</v>
      </c>
    </row>
    <row r="770" spans="1:9">
      <c r="A770" s="4">
        <v>42043</v>
      </c>
      <c r="B770" s="4" t="str">
        <f t="shared" si="22"/>
        <v>Sunday</v>
      </c>
      <c r="C770" s="4" t="str">
        <f t="shared" si="23"/>
        <v>February</v>
      </c>
      <c r="D770" s="3">
        <v>90</v>
      </c>
      <c r="E770" s="3">
        <v>53</v>
      </c>
      <c r="F770" s="3">
        <v>845</v>
      </c>
      <c r="G770" s="3">
        <v>205</v>
      </c>
      <c r="H770" s="3">
        <v>319</v>
      </c>
      <c r="I770" s="3" t="s">
        <v>30</v>
      </c>
    </row>
    <row r="771" spans="1:9">
      <c r="A771" s="4">
        <v>42044</v>
      </c>
      <c r="B771" s="4" t="str">
        <f t="shared" ref="B771:B834" si="24">TEXT(A771,"dddd")</f>
        <v>Monday</v>
      </c>
      <c r="C771" s="4" t="str">
        <f t="shared" ref="C771:C834" si="25">TEXT(A771,"mmmm")</f>
        <v>February</v>
      </c>
      <c r="D771" s="3">
        <v>96</v>
      </c>
      <c r="E771" s="3">
        <v>43</v>
      </c>
      <c r="F771" s="3">
        <v>499</v>
      </c>
      <c r="G771" s="3">
        <v>179</v>
      </c>
      <c r="H771" s="3">
        <v>229</v>
      </c>
      <c r="I771" s="3" t="s">
        <v>30</v>
      </c>
    </row>
    <row r="772" spans="1:9">
      <c r="A772" s="4">
        <v>42045</v>
      </c>
      <c r="B772" s="4" t="str">
        <f t="shared" si="24"/>
        <v>Tuesday</v>
      </c>
      <c r="C772" s="4" t="str">
        <f t="shared" si="25"/>
        <v>February</v>
      </c>
      <c r="D772" s="3">
        <v>53</v>
      </c>
      <c r="E772" s="3">
        <v>54</v>
      </c>
      <c r="F772" s="3">
        <v>565</v>
      </c>
      <c r="G772" s="3">
        <v>240</v>
      </c>
      <c r="H772" s="3">
        <v>435</v>
      </c>
      <c r="I772" s="3" t="s">
        <v>30</v>
      </c>
    </row>
    <row r="773" spans="1:9">
      <c r="A773" s="4">
        <v>42046</v>
      </c>
      <c r="B773" s="4" t="str">
        <f t="shared" si="24"/>
        <v>Wednesday</v>
      </c>
      <c r="C773" s="4" t="str">
        <f t="shared" si="25"/>
        <v>February</v>
      </c>
      <c r="D773" s="3">
        <v>71</v>
      </c>
      <c r="E773" s="3">
        <v>50</v>
      </c>
      <c r="F773" s="3">
        <v>463</v>
      </c>
      <c r="G773" s="3">
        <v>150</v>
      </c>
      <c r="H773" s="3">
        <v>429</v>
      </c>
      <c r="I773" s="3" t="s">
        <v>30</v>
      </c>
    </row>
    <row r="774" spans="1:9">
      <c r="A774" s="4">
        <v>42047</v>
      </c>
      <c r="B774" s="4" t="str">
        <f t="shared" si="24"/>
        <v>Thursday</v>
      </c>
      <c r="C774" s="4" t="str">
        <f t="shared" si="25"/>
        <v>February</v>
      </c>
      <c r="D774" s="3">
        <v>107</v>
      </c>
      <c r="E774" s="3">
        <v>67</v>
      </c>
      <c r="F774" s="3">
        <v>576</v>
      </c>
      <c r="G774" s="3">
        <v>119</v>
      </c>
      <c r="H774" s="3">
        <v>376</v>
      </c>
      <c r="I774" s="3" t="s">
        <v>29</v>
      </c>
    </row>
    <row r="775" spans="1:9">
      <c r="A775" s="4">
        <v>42048</v>
      </c>
      <c r="B775" s="4" t="str">
        <f t="shared" si="24"/>
        <v>Friday</v>
      </c>
      <c r="C775" s="4" t="str">
        <f t="shared" si="25"/>
        <v>February</v>
      </c>
      <c r="D775" s="3">
        <v>89</v>
      </c>
      <c r="E775" s="3">
        <v>41</v>
      </c>
      <c r="F775" s="3">
        <v>594</v>
      </c>
      <c r="G775" s="3">
        <v>205</v>
      </c>
      <c r="H775" s="3">
        <v>428</v>
      </c>
      <c r="I775" s="3" t="s">
        <v>30</v>
      </c>
    </row>
    <row r="776" spans="1:9">
      <c r="A776" s="4">
        <v>42049</v>
      </c>
      <c r="B776" s="4" t="str">
        <f t="shared" si="24"/>
        <v>Saturday</v>
      </c>
      <c r="C776" s="4" t="str">
        <f t="shared" si="25"/>
        <v>February</v>
      </c>
      <c r="D776" s="3">
        <v>105</v>
      </c>
      <c r="E776" s="3">
        <v>64</v>
      </c>
      <c r="F776" s="3">
        <v>764</v>
      </c>
      <c r="G776" s="3">
        <v>208</v>
      </c>
      <c r="H776" s="3">
        <v>712</v>
      </c>
      <c r="I776" s="3" t="s">
        <v>30</v>
      </c>
    </row>
    <row r="777" spans="1:9">
      <c r="A777" s="4">
        <v>42050</v>
      </c>
      <c r="B777" s="4" t="str">
        <f t="shared" si="24"/>
        <v>Sunday</v>
      </c>
      <c r="C777" s="4" t="str">
        <f t="shared" si="25"/>
        <v>February</v>
      </c>
      <c r="D777" s="3">
        <v>117</v>
      </c>
      <c r="E777" s="3">
        <v>54</v>
      </c>
      <c r="F777" s="3">
        <v>387</v>
      </c>
      <c r="G777" s="3">
        <v>166</v>
      </c>
      <c r="H777" s="3">
        <v>303</v>
      </c>
      <c r="I777" s="3" t="s">
        <v>30</v>
      </c>
    </row>
    <row r="778" spans="1:9">
      <c r="A778" s="4">
        <v>42051</v>
      </c>
      <c r="B778" s="4" t="str">
        <f t="shared" si="24"/>
        <v>Monday</v>
      </c>
      <c r="C778" s="4" t="str">
        <f t="shared" si="25"/>
        <v>February</v>
      </c>
      <c r="D778" s="3">
        <v>86</v>
      </c>
      <c r="E778" s="3">
        <v>54</v>
      </c>
      <c r="F778" s="3">
        <v>525</v>
      </c>
      <c r="G778" s="3">
        <v>151</v>
      </c>
      <c r="H778" s="3">
        <v>392</v>
      </c>
      <c r="I778" s="3" t="s">
        <v>30</v>
      </c>
    </row>
    <row r="779" spans="1:9">
      <c r="A779" s="4">
        <v>42052</v>
      </c>
      <c r="B779" s="4" t="str">
        <f t="shared" si="24"/>
        <v>Tuesday</v>
      </c>
      <c r="C779" s="4" t="str">
        <f t="shared" si="25"/>
        <v>February</v>
      </c>
      <c r="D779" s="3">
        <v>84</v>
      </c>
      <c r="E779" s="3">
        <v>43</v>
      </c>
      <c r="F779" s="3">
        <v>629</v>
      </c>
      <c r="G779" s="3">
        <v>140</v>
      </c>
      <c r="H779" s="3">
        <v>406</v>
      </c>
      <c r="I779" s="3" t="s">
        <v>30</v>
      </c>
    </row>
    <row r="780" spans="1:9">
      <c r="A780" s="4">
        <v>42053</v>
      </c>
      <c r="B780" s="4" t="str">
        <f t="shared" si="24"/>
        <v>Wednesday</v>
      </c>
      <c r="C780" s="4" t="str">
        <f t="shared" si="25"/>
        <v>February</v>
      </c>
      <c r="D780" s="3">
        <v>88</v>
      </c>
      <c r="E780" s="3">
        <v>46</v>
      </c>
      <c r="F780" s="3">
        <v>530</v>
      </c>
      <c r="G780" s="3">
        <v>119</v>
      </c>
      <c r="H780" s="3">
        <v>387</v>
      </c>
      <c r="I780" s="3" t="s">
        <v>30</v>
      </c>
    </row>
    <row r="781" spans="1:9">
      <c r="A781" s="4">
        <v>42054</v>
      </c>
      <c r="B781" s="4" t="str">
        <f t="shared" si="24"/>
        <v>Thursday</v>
      </c>
      <c r="C781" s="4" t="str">
        <f t="shared" si="25"/>
        <v>February</v>
      </c>
      <c r="D781" s="3">
        <v>102</v>
      </c>
      <c r="E781" s="3">
        <v>52</v>
      </c>
      <c r="F781" s="3">
        <v>460</v>
      </c>
      <c r="G781" s="3">
        <v>216</v>
      </c>
      <c r="H781" s="3">
        <v>486</v>
      </c>
      <c r="I781" s="3" t="s">
        <v>30</v>
      </c>
    </row>
    <row r="782" spans="1:9">
      <c r="A782" s="4">
        <v>42055</v>
      </c>
      <c r="B782" s="4" t="str">
        <f t="shared" si="24"/>
        <v>Friday</v>
      </c>
      <c r="C782" s="4" t="str">
        <f t="shared" si="25"/>
        <v>February</v>
      </c>
      <c r="D782" s="3">
        <v>108</v>
      </c>
      <c r="E782" s="3">
        <v>70</v>
      </c>
      <c r="F782" s="3">
        <v>684</v>
      </c>
      <c r="G782" s="3">
        <v>170</v>
      </c>
      <c r="H782" s="3">
        <v>518</v>
      </c>
      <c r="I782" s="3" t="s">
        <v>29</v>
      </c>
    </row>
    <row r="783" spans="1:9">
      <c r="A783" s="4">
        <v>42056</v>
      </c>
      <c r="B783" s="4" t="str">
        <f t="shared" si="24"/>
        <v>Saturday</v>
      </c>
      <c r="C783" s="4" t="str">
        <f t="shared" si="25"/>
        <v>February</v>
      </c>
      <c r="D783" s="3">
        <v>146</v>
      </c>
      <c r="E783" s="3">
        <v>56</v>
      </c>
      <c r="F783" s="3">
        <v>634</v>
      </c>
      <c r="G783" s="3">
        <v>180</v>
      </c>
      <c r="H783" s="3">
        <v>393</v>
      </c>
      <c r="I783" s="3" t="s">
        <v>30</v>
      </c>
    </row>
    <row r="784" spans="1:9">
      <c r="A784" s="4">
        <v>42057</v>
      </c>
      <c r="B784" s="4" t="str">
        <f t="shared" si="24"/>
        <v>Sunday</v>
      </c>
      <c r="C784" s="4" t="str">
        <f t="shared" si="25"/>
        <v>February</v>
      </c>
      <c r="D784" s="3">
        <v>75</v>
      </c>
      <c r="E784" s="3">
        <v>31</v>
      </c>
      <c r="F784" s="3">
        <v>459</v>
      </c>
      <c r="G784" s="3">
        <v>124</v>
      </c>
      <c r="H784" s="3">
        <v>453</v>
      </c>
      <c r="I784" s="3" t="s">
        <v>30</v>
      </c>
    </row>
    <row r="785" spans="1:9">
      <c r="A785" s="4">
        <v>42058</v>
      </c>
      <c r="B785" s="4" t="str">
        <f t="shared" si="24"/>
        <v>Monday</v>
      </c>
      <c r="C785" s="4" t="str">
        <f t="shared" si="25"/>
        <v>February</v>
      </c>
      <c r="D785" s="3">
        <v>104</v>
      </c>
      <c r="E785" s="3">
        <v>35</v>
      </c>
      <c r="F785" s="3">
        <v>552</v>
      </c>
      <c r="G785" s="3">
        <v>114</v>
      </c>
      <c r="H785" s="3">
        <v>334</v>
      </c>
      <c r="I785" s="3" t="s">
        <v>30</v>
      </c>
    </row>
    <row r="786" spans="1:9">
      <c r="A786" s="4">
        <v>42059</v>
      </c>
      <c r="B786" s="4" t="str">
        <f t="shared" si="24"/>
        <v>Tuesday</v>
      </c>
      <c r="C786" s="4" t="str">
        <f t="shared" si="25"/>
        <v>February</v>
      </c>
      <c r="D786" s="3">
        <v>83</v>
      </c>
      <c r="E786" s="3">
        <v>53</v>
      </c>
      <c r="F786" s="3">
        <v>538</v>
      </c>
      <c r="G786" s="3">
        <v>145</v>
      </c>
      <c r="H786" s="3">
        <v>358</v>
      </c>
      <c r="I786" s="3" t="s">
        <v>29</v>
      </c>
    </row>
    <row r="787" spans="1:9">
      <c r="A787" s="4">
        <v>42060</v>
      </c>
      <c r="B787" s="4" t="str">
        <f t="shared" si="24"/>
        <v>Wednesday</v>
      </c>
      <c r="C787" s="4" t="str">
        <f t="shared" si="25"/>
        <v>February</v>
      </c>
      <c r="D787" s="3">
        <v>55</v>
      </c>
      <c r="E787" s="3">
        <v>45</v>
      </c>
      <c r="F787" s="3">
        <v>621</v>
      </c>
      <c r="G787" s="3">
        <v>191</v>
      </c>
      <c r="H787" s="3">
        <v>257</v>
      </c>
      <c r="I787" s="3" t="s">
        <v>30</v>
      </c>
    </row>
    <row r="788" spans="1:9">
      <c r="A788" s="4">
        <v>42061</v>
      </c>
      <c r="B788" s="4" t="str">
        <f t="shared" si="24"/>
        <v>Thursday</v>
      </c>
      <c r="C788" s="4" t="str">
        <f t="shared" si="25"/>
        <v>February</v>
      </c>
      <c r="D788" s="3">
        <v>102</v>
      </c>
      <c r="E788" s="3">
        <v>53</v>
      </c>
      <c r="F788" s="3">
        <v>365</v>
      </c>
      <c r="G788" s="3">
        <v>190</v>
      </c>
      <c r="H788" s="3">
        <v>333</v>
      </c>
      <c r="I788" s="3" t="s">
        <v>30</v>
      </c>
    </row>
    <row r="789" spans="1:9">
      <c r="A789" s="4">
        <v>42062</v>
      </c>
      <c r="B789" s="4" t="str">
        <f t="shared" si="24"/>
        <v>Friday</v>
      </c>
      <c r="C789" s="4" t="str">
        <f t="shared" si="25"/>
        <v>February</v>
      </c>
      <c r="D789" s="3">
        <v>101</v>
      </c>
      <c r="E789" s="3">
        <v>77</v>
      </c>
      <c r="F789" s="3">
        <v>584</v>
      </c>
      <c r="G789" s="3">
        <v>229</v>
      </c>
      <c r="H789" s="3">
        <v>335</v>
      </c>
      <c r="I789" s="3" t="s">
        <v>30</v>
      </c>
    </row>
    <row r="790" spans="1:9">
      <c r="A790" s="4">
        <v>42063</v>
      </c>
      <c r="B790" s="4" t="str">
        <f t="shared" si="24"/>
        <v>Saturday</v>
      </c>
      <c r="C790" s="4" t="str">
        <f t="shared" si="25"/>
        <v>February</v>
      </c>
      <c r="D790" s="3">
        <v>115</v>
      </c>
      <c r="E790" s="3">
        <v>73</v>
      </c>
      <c r="F790" s="3">
        <v>670</v>
      </c>
      <c r="G790" s="3">
        <v>225</v>
      </c>
      <c r="H790" s="3">
        <v>389</v>
      </c>
      <c r="I790" s="3" t="s">
        <v>30</v>
      </c>
    </row>
    <row r="791" spans="1:9">
      <c r="A791" s="4">
        <v>42064</v>
      </c>
      <c r="B791" s="4" t="str">
        <f t="shared" si="24"/>
        <v>Sunday</v>
      </c>
      <c r="C791" s="4" t="str">
        <f t="shared" si="25"/>
        <v>March</v>
      </c>
      <c r="D791" s="3">
        <v>100</v>
      </c>
      <c r="E791" s="3">
        <v>54</v>
      </c>
      <c r="F791" s="3">
        <v>648</v>
      </c>
      <c r="G791" s="3">
        <v>217</v>
      </c>
      <c r="H791" s="3">
        <v>522</v>
      </c>
      <c r="I791" s="3" t="s">
        <v>30</v>
      </c>
    </row>
    <row r="792" spans="1:9">
      <c r="A792" s="4">
        <v>42065</v>
      </c>
      <c r="B792" s="4" t="str">
        <f t="shared" si="24"/>
        <v>Monday</v>
      </c>
      <c r="C792" s="4" t="str">
        <f t="shared" si="25"/>
        <v>March</v>
      </c>
      <c r="D792" s="3">
        <v>116</v>
      </c>
      <c r="E792" s="3">
        <v>47</v>
      </c>
      <c r="F792" s="3">
        <v>492</v>
      </c>
      <c r="G792" s="3">
        <v>193</v>
      </c>
      <c r="H792" s="3">
        <v>247</v>
      </c>
      <c r="I792" s="3" t="s">
        <v>30</v>
      </c>
    </row>
    <row r="793" spans="1:9">
      <c r="A793" s="4">
        <v>42066</v>
      </c>
      <c r="B793" s="4" t="str">
        <f t="shared" si="24"/>
        <v>Tuesday</v>
      </c>
      <c r="C793" s="4" t="str">
        <f t="shared" si="25"/>
        <v>March</v>
      </c>
      <c r="D793" s="3">
        <v>37</v>
      </c>
      <c r="E793" s="3">
        <v>41</v>
      </c>
      <c r="F793" s="3">
        <v>419</v>
      </c>
      <c r="G793" s="3">
        <v>199</v>
      </c>
      <c r="H793" s="3">
        <v>453</v>
      </c>
      <c r="I793" s="3" t="s">
        <v>30</v>
      </c>
    </row>
    <row r="794" spans="1:9">
      <c r="A794" s="4">
        <v>42067</v>
      </c>
      <c r="B794" s="4" t="str">
        <f t="shared" si="24"/>
        <v>Wednesday</v>
      </c>
      <c r="C794" s="4" t="str">
        <f t="shared" si="25"/>
        <v>March</v>
      </c>
      <c r="D794" s="3">
        <v>85</v>
      </c>
      <c r="E794" s="3">
        <v>47</v>
      </c>
      <c r="F794" s="3">
        <v>393</v>
      </c>
      <c r="G794" s="3">
        <v>166</v>
      </c>
      <c r="H794" s="3">
        <v>241</v>
      </c>
      <c r="I794" s="3" t="s">
        <v>30</v>
      </c>
    </row>
    <row r="795" spans="1:9">
      <c r="A795" s="4">
        <v>42068</v>
      </c>
      <c r="B795" s="4" t="str">
        <f t="shared" si="24"/>
        <v>Thursday</v>
      </c>
      <c r="C795" s="4" t="str">
        <f t="shared" si="25"/>
        <v>March</v>
      </c>
      <c r="D795" s="3">
        <v>61</v>
      </c>
      <c r="E795" s="3">
        <v>54</v>
      </c>
      <c r="F795" s="3">
        <v>568</v>
      </c>
      <c r="G795" s="3">
        <v>123</v>
      </c>
      <c r="H795" s="3">
        <v>342</v>
      </c>
      <c r="I795" s="3" t="s">
        <v>30</v>
      </c>
    </row>
    <row r="796" spans="1:9">
      <c r="A796" s="4">
        <v>42069</v>
      </c>
      <c r="B796" s="4" t="str">
        <f t="shared" si="24"/>
        <v>Friday</v>
      </c>
      <c r="C796" s="4" t="str">
        <f t="shared" si="25"/>
        <v>March</v>
      </c>
      <c r="D796" s="3">
        <v>124</v>
      </c>
      <c r="E796" s="3">
        <v>66</v>
      </c>
      <c r="F796" s="3">
        <v>674</v>
      </c>
      <c r="G796" s="3">
        <v>235</v>
      </c>
      <c r="H796" s="3">
        <v>492</v>
      </c>
      <c r="I796" s="3" t="s">
        <v>30</v>
      </c>
    </row>
    <row r="797" spans="1:9">
      <c r="A797" s="4">
        <v>42070</v>
      </c>
      <c r="B797" s="4" t="str">
        <f t="shared" si="24"/>
        <v>Saturday</v>
      </c>
      <c r="C797" s="4" t="str">
        <f t="shared" si="25"/>
        <v>March</v>
      </c>
      <c r="D797" s="3">
        <v>101</v>
      </c>
      <c r="E797" s="3">
        <v>84</v>
      </c>
      <c r="F797" s="3">
        <v>581</v>
      </c>
      <c r="G797" s="3">
        <v>221</v>
      </c>
      <c r="H797" s="3">
        <v>539</v>
      </c>
      <c r="I797" s="3" t="s">
        <v>30</v>
      </c>
    </row>
    <row r="798" spans="1:9">
      <c r="A798" s="4">
        <v>42071</v>
      </c>
      <c r="B798" s="4" t="str">
        <f t="shared" si="24"/>
        <v>Sunday</v>
      </c>
      <c r="C798" s="4" t="str">
        <f t="shared" si="25"/>
        <v>March</v>
      </c>
      <c r="D798" s="3">
        <v>77</v>
      </c>
      <c r="E798" s="3">
        <v>77</v>
      </c>
      <c r="F798" s="3">
        <v>614</v>
      </c>
      <c r="G798" s="3">
        <v>237</v>
      </c>
      <c r="H798" s="3">
        <v>208</v>
      </c>
      <c r="I798" s="3" t="s">
        <v>30</v>
      </c>
    </row>
    <row r="799" spans="1:9">
      <c r="A799" s="4">
        <v>42072</v>
      </c>
      <c r="B799" s="4" t="str">
        <f t="shared" si="24"/>
        <v>Monday</v>
      </c>
      <c r="C799" s="4" t="str">
        <f t="shared" si="25"/>
        <v>March</v>
      </c>
      <c r="D799" s="3">
        <v>98</v>
      </c>
      <c r="E799" s="3">
        <v>43</v>
      </c>
      <c r="F799" s="3">
        <v>451</v>
      </c>
      <c r="G799" s="3">
        <v>165</v>
      </c>
      <c r="H799" s="3">
        <v>426</v>
      </c>
      <c r="I799" s="3" t="s">
        <v>29</v>
      </c>
    </row>
    <row r="800" spans="1:9">
      <c r="A800" s="4">
        <v>42073</v>
      </c>
      <c r="B800" s="4" t="str">
        <f t="shared" si="24"/>
        <v>Tuesday</v>
      </c>
      <c r="C800" s="4" t="str">
        <f t="shared" si="25"/>
        <v>March</v>
      </c>
      <c r="D800" s="3">
        <v>83</v>
      </c>
      <c r="E800" s="3">
        <v>49</v>
      </c>
      <c r="F800" s="3">
        <v>508</v>
      </c>
      <c r="G800" s="3">
        <v>145</v>
      </c>
      <c r="H800" s="3">
        <v>448</v>
      </c>
      <c r="I800" s="3" t="s">
        <v>30</v>
      </c>
    </row>
    <row r="801" spans="1:9">
      <c r="A801" s="4">
        <v>42074</v>
      </c>
      <c r="B801" s="4" t="str">
        <f t="shared" si="24"/>
        <v>Wednesday</v>
      </c>
      <c r="C801" s="4" t="str">
        <f t="shared" si="25"/>
        <v>March</v>
      </c>
      <c r="D801" s="3">
        <v>51</v>
      </c>
      <c r="E801" s="3">
        <v>48</v>
      </c>
      <c r="F801" s="3">
        <v>397</v>
      </c>
      <c r="G801" s="3">
        <v>127</v>
      </c>
      <c r="H801" s="3">
        <v>317</v>
      </c>
      <c r="I801" s="3" t="s">
        <v>30</v>
      </c>
    </row>
    <row r="802" spans="1:9">
      <c r="A802" s="4">
        <v>42075</v>
      </c>
      <c r="B802" s="4" t="str">
        <f t="shared" si="24"/>
        <v>Thursday</v>
      </c>
      <c r="C802" s="4" t="str">
        <f t="shared" si="25"/>
        <v>March</v>
      </c>
      <c r="D802" s="3">
        <v>70</v>
      </c>
      <c r="E802" s="3">
        <v>54</v>
      </c>
      <c r="F802" s="3">
        <v>492</v>
      </c>
      <c r="G802" s="3">
        <v>171</v>
      </c>
      <c r="H802" s="3">
        <v>597</v>
      </c>
      <c r="I802" s="3" t="s">
        <v>30</v>
      </c>
    </row>
    <row r="803" spans="1:9">
      <c r="A803" s="4">
        <v>42076</v>
      </c>
      <c r="B803" s="4" t="str">
        <f t="shared" si="24"/>
        <v>Friday</v>
      </c>
      <c r="C803" s="4" t="str">
        <f t="shared" si="25"/>
        <v>March</v>
      </c>
      <c r="D803" s="3">
        <v>78</v>
      </c>
      <c r="E803" s="3">
        <v>49</v>
      </c>
      <c r="F803" s="3">
        <v>463</v>
      </c>
      <c r="G803" s="3">
        <v>150</v>
      </c>
      <c r="H803" s="3">
        <v>244</v>
      </c>
      <c r="I803" s="3" t="s">
        <v>30</v>
      </c>
    </row>
    <row r="804" spans="1:9">
      <c r="A804" s="4">
        <v>42077</v>
      </c>
      <c r="B804" s="4" t="str">
        <f t="shared" si="24"/>
        <v>Saturday</v>
      </c>
      <c r="C804" s="4" t="str">
        <f t="shared" si="25"/>
        <v>March</v>
      </c>
      <c r="D804" s="3">
        <v>119</v>
      </c>
      <c r="E804" s="3">
        <v>89</v>
      </c>
      <c r="F804" s="3">
        <v>751</v>
      </c>
      <c r="G804" s="3">
        <v>153</v>
      </c>
      <c r="H804" s="3">
        <v>412</v>
      </c>
      <c r="I804" s="3" t="s">
        <v>30</v>
      </c>
    </row>
    <row r="805" spans="1:9">
      <c r="A805" s="4">
        <v>42078</v>
      </c>
      <c r="B805" s="4" t="str">
        <f t="shared" si="24"/>
        <v>Sunday</v>
      </c>
      <c r="C805" s="4" t="str">
        <f t="shared" si="25"/>
        <v>March</v>
      </c>
      <c r="D805" s="3">
        <v>77</v>
      </c>
      <c r="E805" s="3">
        <v>48</v>
      </c>
      <c r="F805" s="3">
        <v>475</v>
      </c>
      <c r="G805" s="3">
        <v>212</v>
      </c>
      <c r="H805" s="3">
        <v>458</v>
      </c>
      <c r="I805" s="3" t="s">
        <v>30</v>
      </c>
    </row>
    <row r="806" spans="1:9">
      <c r="A806" s="4">
        <v>42079</v>
      </c>
      <c r="B806" s="4" t="str">
        <f t="shared" si="24"/>
        <v>Monday</v>
      </c>
      <c r="C806" s="4" t="str">
        <f t="shared" si="25"/>
        <v>March</v>
      </c>
      <c r="D806" s="3">
        <v>78</v>
      </c>
      <c r="E806" s="3">
        <v>54</v>
      </c>
      <c r="F806" s="3">
        <v>597</v>
      </c>
      <c r="G806" s="3">
        <v>297</v>
      </c>
      <c r="H806" s="3">
        <v>380</v>
      </c>
      <c r="I806" s="3" t="s">
        <v>29</v>
      </c>
    </row>
    <row r="807" spans="1:9">
      <c r="A807" s="4">
        <v>42080</v>
      </c>
      <c r="B807" s="4" t="str">
        <f t="shared" si="24"/>
        <v>Tuesday</v>
      </c>
      <c r="C807" s="4" t="str">
        <f t="shared" si="25"/>
        <v>March</v>
      </c>
      <c r="D807" s="3">
        <v>52</v>
      </c>
      <c r="E807" s="3">
        <v>77</v>
      </c>
      <c r="F807" s="3">
        <v>448</v>
      </c>
      <c r="G807" s="3">
        <v>213</v>
      </c>
      <c r="H807" s="3">
        <v>397</v>
      </c>
      <c r="I807" s="3" t="s">
        <v>29</v>
      </c>
    </row>
    <row r="808" spans="1:9">
      <c r="A808" s="4">
        <v>42081</v>
      </c>
      <c r="B808" s="4" t="str">
        <f t="shared" si="24"/>
        <v>Wednesday</v>
      </c>
      <c r="C808" s="4" t="str">
        <f t="shared" si="25"/>
        <v>March</v>
      </c>
      <c r="D808" s="3">
        <v>71</v>
      </c>
      <c r="E808" s="3">
        <v>57</v>
      </c>
      <c r="F808" s="3">
        <v>470</v>
      </c>
      <c r="G808" s="3">
        <v>230</v>
      </c>
      <c r="H808" s="3">
        <v>164</v>
      </c>
      <c r="I808" s="3" t="s">
        <v>30</v>
      </c>
    </row>
    <row r="809" spans="1:9">
      <c r="A809" s="4">
        <v>42082</v>
      </c>
      <c r="B809" s="4" t="str">
        <f t="shared" si="24"/>
        <v>Thursday</v>
      </c>
      <c r="C809" s="4" t="str">
        <f t="shared" si="25"/>
        <v>March</v>
      </c>
      <c r="D809" s="3">
        <v>88</v>
      </c>
      <c r="E809" s="3">
        <v>43</v>
      </c>
      <c r="F809" s="3">
        <v>530</v>
      </c>
      <c r="G809" s="3">
        <v>194</v>
      </c>
      <c r="H809" s="3">
        <v>416</v>
      </c>
      <c r="I809" s="3" t="s">
        <v>30</v>
      </c>
    </row>
    <row r="810" spans="1:9">
      <c r="A810" s="4">
        <v>42083</v>
      </c>
      <c r="B810" s="4" t="str">
        <f t="shared" si="24"/>
        <v>Friday</v>
      </c>
      <c r="C810" s="4" t="str">
        <f t="shared" si="25"/>
        <v>March</v>
      </c>
      <c r="D810" s="3">
        <v>108</v>
      </c>
      <c r="E810" s="3">
        <v>89</v>
      </c>
      <c r="F810" s="3">
        <v>585</v>
      </c>
      <c r="G810" s="3">
        <v>250</v>
      </c>
      <c r="H810" s="3">
        <v>558</v>
      </c>
      <c r="I810" s="3" t="s">
        <v>30</v>
      </c>
    </row>
    <row r="811" spans="1:9">
      <c r="A811" s="4">
        <v>42084</v>
      </c>
      <c r="B811" s="4" t="str">
        <f t="shared" si="24"/>
        <v>Saturday</v>
      </c>
      <c r="C811" s="4" t="str">
        <f t="shared" si="25"/>
        <v>March</v>
      </c>
      <c r="D811" s="3">
        <v>94</v>
      </c>
      <c r="E811" s="3">
        <v>72</v>
      </c>
      <c r="F811" s="3">
        <v>696</v>
      </c>
      <c r="G811" s="3">
        <v>276</v>
      </c>
      <c r="H811" s="3">
        <v>319</v>
      </c>
      <c r="I811" s="3" t="s">
        <v>30</v>
      </c>
    </row>
    <row r="812" spans="1:9">
      <c r="A812" s="4">
        <v>42085</v>
      </c>
      <c r="B812" s="4" t="str">
        <f t="shared" si="24"/>
        <v>Sunday</v>
      </c>
      <c r="C812" s="4" t="str">
        <f t="shared" si="25"/>
        <v>March</v>
      </c>
      <c r="D812" s="3">
        <v>97</v>
      </c>
      <c r="E812" s="3">
        <v>46</v>
      </c>
      <c r="F812" s="3">
        <v>708</v>
      </c>
      <c r="G812" s="3">
        <v>174</v>
      </c>
      <c r="H812" s="3">
        <v>389</v>
      </c>
      <c r="I812" s="3" t="s">
        <v>30</v>
      </c>
    </row>
    <row r="813" spans="1:9">
      <c r="A813" s="4">
        <v>42086</v>
      </c>
      <c r="B813" s="4" t="str">
        <f t="shared" si="24"/>
        <v>Monday</v>
      </c>
      <c r="C813" s="4" t="str">
        <f t="shared" si="25"/>
        <v>March</v>
      </c>
      <c r="D813" s="3">
        <v>54</v>
      </c>
      <c r="E813" s="3">
        <v>45</v>
      </c>
      <c r="F813" s="3">
        <v>380</v>
      </c>
      <c r="G813" s="3">
        <v>161</v>
      </c>
      <c r="H813" s="3">
        <v>330</v>
      </c>
      <c r="I813" s="3" t="s">
        <v>30</v>
      </c>
    </row>
    <row r="814" spans="1:9">
      <c r="A814" s="4">
        <v>42087</v>
      </c>
      <c r="B814" s="4" t="str">
        <f t="shared" si="24"/>
        <v>Tuesday</v>
      </c>
      <c r="C814" s="4" t="str">
        <f t="shared" si="25"/>
        <v>March</v>
      </c>
      <c r="D814" s="3">
        <v>67</v>
      </c>
      <c r="E814" s="3">
        <v>48</v>
      </c>
      <c r="F814" s="3">
        <v>435</v>
      </c>
      <c r="G814" s="3">
        <v>138</v>
      </c>
      <c r="H814" s="3">
        <v>272</v>
      </c>
      <c r="I814" s="3" t="s">
        <v>30</v>
      </c>
    </row>
    <row r="815" spans="1:9">
      <c r="A815" s="4">
        <v>42088</v>
      </c>
      <c r="B815" s="4" t="str">
        <f t="shared" si="24"/>
        <v>Wednesday</v>
      </c>
      <c r="C815" s="4" t="str">
        <f t="shared" si="25"/>
        <v>March</v>
      </c>
      <c r="D815" s="3">
        <v>67</v>
      </c>
      <c r="E815" s="3">
        <v>63</v>
      </c>
      <c r="F815" s="3">
        <v>348</v>
      </c>
      <c r="G815" s="3">
        <v>199</v>
      </c>
      <c r="H815" s="3">
        <v>251</v>
      </c>
      <c r="I815" s="3" t="s">
        <v>30</v>
      </c>
    </row>
    <row r="816" spans="1:9">
      <c r="A816" s="4">
        <v>42089</v>
      </c>
      <c r="B816" s="4" t="str">
        <f t="shared" si="24"/>
        <v>Thursday</v>
      </c>
      <c r="C816" s="4" t="str">
        <f t="shared" si="25"/>
        <v>March</v>
      </c>
      <c r="D816" s="3">
        <v>78</v>
      </c>
      <c r="E816" s="3">
        <v>56</v>
      </c>
      <c r="F816" s="3">
        <v>523</v>
      </c>
      <c r="G816" s="3">
        <v>118</v>
      </c>
      <c r="H816" s="3">
        <v>367</v>
      </c>
      <c r="I816" s="3" t="s">
        <v>30</v>
      </c>
    </row>
    <row r="817" spans="1:9">
      <c r="A817" s="4">
        <v>42090</v>
      </c>
      <c r="B817" s="4" t="str">
        <f t="shared" si="24"/>
        <v>Friday</v>
      </c>
      <c r="C817" s="4" t="str">
        <f t="shared" si="25"/>
        <v>March</v>
      </c>
      <c r="D817" s="3">
        <v>94</v>
      </c>
      <c r="E817" s="3">
        <v>66</v>
      </c>
      <c r="F817" s="3">
        <v>726</v>
      </c>
      <c r="G817" s="3">
        <v>149</v>
      </c>
      <c r="H817" s="3">
        <v>608</v>
      </c>
      <c r="I817" s="3" t="s">
        <v>30</v>
      </c>
    </row>
    <row r="818" spans="1:9">
      <c r="A818" s="4">
        <v>42091</v>
      </c>
      <c r="B818" s="4" t="str">
        <f t="shared" si="24"/>
        <v>Saturday</v>
      </c>
      <c r="C818" s="4" t="str">
        <f t="shared" si="25"/>
        <v>March</v>
      </c>
      <c r="D818" s="3">
        <v>109</v>
      </c>
      <c r="E818" s="3">
        <v>64</v>
      </c>
      <c r="F818" s="3">
        <v>686</v>
      </c>
      <c r="G818" s="3">
        <v>244</v>
      </c>
      <c r="H818" s="3">
        <v>609</v>
      </c>
      <c r="I818" s="3" t="s">
        <v>30</v>
      </c>
    </row>
    <row r="819" spans="1:9">
      <c r="A819" s="4">
        <v>42092</v>
      </c>
      <c r="B819" s="4" t="str">
        <f t="shared" si="24"/>
        <v>Sunday</v>
      </c>
      <c r="C819" s="4" t="str">
        <f t="shared" si="25"/>
        <v>March</v>
      </c>
      <c r="D819" s="3">
        <v>127</v>
      </c>
      <c r="E819" s="3">
        <v>56</v>
      </c>
      <c r="F819" s="3">
        <v>257</v>
      </c>
      <c r="G819" s="3">
        <v>236</v>
      </c>
      <c r="H819" s="3">
        <v>446</v>
      </c>
      <c r="I819" s="3" t="s">
        <v>30</v>
      </c>
    </row>
    <row r="820" spans="1:9">
      <c r="A820" s="4">
        <v>42093</v>
      </c>
      <c r="B820" s="4" t="str">
        <f t="shared" si="24"/>
        <v>Monday</v>
      </c>
      <c r="C820" s="4" t="str">
        <f t="shared" si="25"/>
        <v>March</v>
      </c>
      <c r="D820" s="3">
        <v>93</v>
      </c>
      <c r="E820" s="3">
        <v>55</v>
      </c>
      <c r="F820" s="3">
        <v>547</v>
      </c>
      <c r="G820" s="3">
        <v>234</v>
      </c>
      <c r="H820" s="3">
        <v>427</v>
      </c>
      <c r="I820" s="3" t="s">
        <v>29</v>
      </c>
    </row>
    <row r="821" spans="1:9">
      <c r="A821" s="4">
        <v>42094</v>
      </c>
      <c r="B821" s="4" t="str">
        <f t="shared" si="24"/>
        <v>Tuesday</v>
      </c>
      <c r="C821" s="4" t="str">
        <f t="shared" si="25"/>
        <v>March</v>
      </c>
      <c r="D821" s="3">
        <v>81</v>
      </c>
      <c r="E821" s="3">
        <v>39</v>
      </c>
      <c r="F821" s="3">
        <v>361</v>
      </c>
      <c r="G821" s="3">
        <v>122</v>
      </c>
      <c r="H821" s="3">
        <v>429</v>
      </c>
      <c r="I821" s="3" t="s">
        <v>30</v>
      </c>
    </row>
    <row r="822" spans="1:9">
      <c r="A822" s="4">
        <v>42095</v>
      </c>
      <c r="B822" s="4" t="str">
        <f t="shared" si="24"/>
        <v>Wednesday</v>
      </c>
      <c r="C822" s="4" t="str">
        <f t="shared" si="25"/>
        <v>April</v>
      </c>
      <c r="D822" s="3">
        <v>74</v>
      </c>
      <c r="E822" s="3">
        <v>41</v>
      </c>
      <c r="F822" s="3">
        <v>457</v>
      </c>
      <c r="G822" s="3">
        <v>297</v>
      </c>
      <c r="H822" s="3">
        <v>259</v>
      </c>
      <c r="I822" s="3" t="s">
        <v>30</v>
      </c>
    </row>
    <row r="823" spans="1:9">
      <c r="A823" s="4">
        <v>42096</v>
      </c>
      <c r="B823" s="4" t="str">
        <f t="shared" si="24"/>
        <v>Thursday</v>
      </c>
      <c r="C823" s="4" t="str">
        <f t="shared" si="25"/>
        <v>April</v>
      </c>
      <c r="D823" s="3">
        <v>73</v>
      </c>
      <c r="E823" s="3">
        <v>40</v>
      </c>
      <c r="F823" s="3">
        <v>482</v>
      </c>
      <c r="G823" s="3">
        <v>199</v>
      </c>
      <c r="H823" s="3">
        <v>359</v>
      </c>
      <c r="I823" s="3" t="s">
        <v>30</v>
      </c>
    </row>
    <row r="824" spans="1:9">
      <c r="A824" s="4">
        <v>42097</v>
      </c>
      <c r="B824" s="4" t="str">
        <f t="shared" si="24"/>
        <v>Friday</v>
      </c>
      <c r="C824" s="4" t="str">
        <f t="shared" si="25"/>
        <v>April</v>
      </c>
      <c r="D824" s="3">
        <v>88</v>
      </c>
      <c r="E824" s="3">
        <v>41</v>
      </c>
      <c r="F824" s="3">
        <v>744</v>
      </c>
      <c r="G824" s="3">
        <v>222</v>
      </c>
      <c r="H824" s="3">
        <v>584</v>
      </c>
      <c r="I824" s="3" t="s">
        <v>30</v>
      </c>
    </row>
    <row r="825" spans="1:9">
      <c r="A825" s="4">
        <v>42098</v>
      </c>
      <c r="B825" s="4" t="str">
        <f t="shared" si="24"/>
        <v>Saturday</v>
      </c>
      <c r="C825" s="4" t="str">
        <f t="shared" si="25"/>
        <v>April</v>
      </c>
      <c r="D825" s="3">
        <v>84</v>
      </c>
      <c r="E825" s="3">
        <v>36</v>
      </c>
      <c r="F825" s="3">
        <v>711</v>
      </c>
      <c r="G825" s="3">
        <v>326</v>
      </c>
      <c r="H825" s="3">
        <v>481</v>
      </c>
      <c r="I825" s="3" t="s">
        <v>30</v>
      </c>
    </row>
    <row r="826" spans="1:9">
      <c r="A826" s="4">
        <v>42099</v>
      </c>
      <c r="B826" s="4" t="str">
        <f t="shared" si="24"/>
        <v>Sunday</v>
      </c>
      <c r="C826" s="4" t="str">
        <f t="shared" si="25"/>
        <v>April</v>
      </c>
      <c r="D826" s="3">
        <v>71</v>
      </c>
      <c r="E826" s="3">
        <v>53</v>
      </c>
      <c r="F826" s="3">
        <v>541</v>
      </c>
      <c r="G826" s="3">
        <v>294</v>
      </c>
      <c r="H826" s="3">
        <v>564</v>
      </c>
      <c r="I826" s="3" t="s">
        <v>30</v>
      </c>
    </row>
    <row r="827" spans="1:9">
      <c r="A827" s="4">
        <v>42100</v>
      </c>
      <c r="B827" s="4" t="str">
        <f t="shared" si="24"/>
        <v>Monday</v>
      </c>
      <c r="C827" s="4" t="str">
        <f t="shared" si="25"/>
        <v>April</v>
      </c>
      <c r="D827" s="3">
        <v>48</v>
      </c>
      <c r="E827" s="3">
        <v>33</v>
      </c>
      <c r="F827" s="3">
        <v>584</v>
      </c>
      <c r="G827" s="3">
        <v>211</v>
      </c>
      <c r="H827" s="3">
        <v>232</v>
      </c>
      <c r="I827" s="3" t="s">
        <v>30</v>
      </c>
    </row>
    <row r="828" spans="1:9">
      <c r="A828" s="4">
        <v>42101</v>
      </c>
      <c r="B828" s="4" t="str">
        <f t="shared" si="24"/>
        <v>Tuesday</v>
      </c>
      <c r="C828" s="4" t="str">
        <f t="shared" si="25"/>
        <v>April</v>
      </c>
      <c r="D828" s="3">
        <v>92</v>
      </c>
      <c r="E828" s="3">
        <v>44</v>
      </c>
      <c r="F828" s="3">
        <v>576</v>
      </c>
      <c r="G828" s="3">
        <v>212</v>
      </c>
      <c r="H828" s="3">
        <v>441</v>
      </c>
      <c r="I828" s="3" t="s">
        <v>30</v>
      </c>
    </row>
    <row r="829" spans="1:9">
      <c r="A829" s="4">
        <v>42102</v>
      </c>
      <c r="B829" s="4" t="str">
        <f t="shared" si="24"/>
        <v>Wednesday</v>
      </c>
      <c r="C829" s="4" t="str">
        <f t="shared" si="25"/>
        <v>April</v>
      </c>
      <c r="D829" s="3">
        <v>74</v>
      </c>
      <c r="E829" s="3">
        <v>71</v>
      </c>
      <c r="F829" s="3">
        <v>427</v>
      </c>
      <c r="G829" s="3">
        <v>194</v>
      </c>
      <c r="H829" s="3">
        <v>520</v>
      </c>
      <c r="I829" s="3" t="s">
        <v>30</v>
      </c>
    </row>
    <row r="830" spans="1:9">
      <c r="A830" s="4">
        <v>42103</v>
      </c>
      <c r="B830" s="4" t="str">
        <f t="shared" si="24"/>
        <v>Thursday</v>
      </c>
      <c r="C830" s="4" t="str">
        <f t="shared" si="25"/>
        <v>April</v>
      </c>
      <c r="D830" s="3">
        <v>96</v>
      </c>
      <c r="E830" s="3">
        <v>54</v>
      </c>
      <c r="F830" s="3">
        <v>521</v>
      </c>
      <c r="G830" s="3">
        <v>140</v>
      </c>
      <c r="H830" s="3">
        <v>316</v>
      </c>
      <c r="I830" s="3" t="s">
        <v>30</v>
      </c>
    </row>
    <row r="831" spans="1:9">
      <c r="A831" s="4">
        <v>42104</v>
      </c>
      <c r="B831" s="4" t="str">
        <f t="shared" si="24"/>
        <v>Friday</v>
      </c>
      <c r="C831" s="4" t="str">
        <f t="shared" si="25"/>
        <v>April</v>
      </c>
      <c r="D831" s="3">
        <v>94</v>
      </c>
      <c r="E831" s="3">
        <v>72</v>
      </c>
      <c r="F831" s="3">
        <v>324</v>
      </c>
      <c r="G831" s="3">
        <v>239</v>
      </c>
      <c r="H831" s="3">
        <v>385</v>
      </c>
      <c r="I831" s="3" t="s">
        <v>30</v>
      </c>
    </row>
    <row r="832" spans="1:9">
      <c r="A832" s="4">
        <v>42105</v>
      </c>
      <c r="B832" s="4" t="str">
        <f t="shared" si="24"/>
        <v>Saturday</v>
      </c>
      <c r="C832" s="4" t="str">
        <f t="shared" si="25"/>
        <v>April</v>
      </c>
      <c r="D832" s="3">
        <v>87</v>
      </c>
      <c r="E832" s="3">
        <v>38</v>
      </c>
      <c r="F832" s="3">
        <v>701</v>
      </c>
      <c r="G832" s="3">
        <v>291</v>
      </c>
      <c r="H832" s="3">
        <v>503</v>
      </c>
      <c r="I832" s="3" t="s">
        <v>30</v>
      </c>
    </row>
    <row r="833" spans="1:9">
      <c r="A833" s="4">
        <v>42106</v>
      </c>
      <c r="B833" s="4" t="str">
        <f t="shared" si="24"/>
        <v>Sunday</v>
      </c>
      <c r="C833" s="4" t="str">
        <f t="shared" si="25"/>
        <v>April</v>
      </c>
      <c r="D833" s="3">
        <v>86</v>
      </c>
      <c r="E833" s="3">
        <v>61</v>
      </c>
      <c r="F833" s="3">
        <v>658</v>
      </c>
      <c r="G833" s="3">
        <v>183</v>
      </c>
      <c r="H833" s="3">
        <v>540</v>
      </c>
      <c r="I833" s="3" t="s">
        <v>30</v>
      </c>
    </row>
    <row r="834" spans="1:9">
      <c r="A834" s="4">
        <v>42107</v>
      </c>
      <c r="B834" s="4" t="str">
        <f t="shared" si="24"/>
        <v>Monday</v>
      </c>
      <c r="C834" s="4" t="str">
        <f t="shared" si="25"/>
        <v>April</v>
      </c>
      <c r="D834" s="3">
        <v>48</v>
      </c>
      <c r="E834" s="3">
        <v>44</v>
      </c>
      <c r="F834" s="3">
        <v>485</v>
      </c>
      <c r="G834" s="3">
        <v>196</v>
      </c>
      <c r="H834" s="3">
        <v>269</v>
      </c>
      <c r="I834" s="3" t="s">
        <v>30</v>
      </c>
    </row>
    <row r="835" spans="1:9">
      <c r="A835" s="4">
        <v>42108</v>
      </c>
      <c r="B835" s="4" t="str">
        <f t="shared" ref="B835:B898" si="26">TEXT(A835,"dddd")</f>
        <v>Tuesday</v>
      </c>
      <c r="C835" s="4" t="str">
        <f t="shared" ref="C835:C898" si="27">TEXT(A835,"mmmm")</f>
        <v>April</v>
      </c>
      <c r="D835" s="3">
        <v>67</v>
      </c>
      <c r="E835" s="3">
        <v>50</v>
      </c>
      <c r="F835" s="3">
        <v>575</v>
      </c>
      <c r="G835" s="3">
        <v>145</v>
      </c>
      <c r="H835" s="3">
        <v>309</v>
      </c>
      <c r="I835" s="3" t="s">
        <v>30</v>
      </c>
    </row>
    <row r="836" spans="1:9">
      <c r="A836" s="4">
        <v>42109</v>
      </c>
      <c r="B836" s="4" t="str">
        <f t="shared" si="26"/>
        <v>Wednesday</v>
      </c>
      <c r="C836" s="4" t="str">
        <f t="shared" si="27"/>
        <v>April</v>
      </c>
      <c r="D836" s="3">
        <v>70</v>
      </c>
      <c r="E836" s="3">
        <v>55</v>
      </c>
      <c r="F836" s="3">
        <v>354</v>
      </c>
      <c r="G836" s="3">
        <v>104</v>
      </c>
      <c r="H836" s="3">
        <v>212</v>
      </c>
      <c r="I836" s="3" t="s">
        <v>30</v>
      </c>
    </row>
    <row r="837" spans="1:9">
      <c r="A837" s="4">
        <v>42110</v>
      </c>
      <c r="B837" s="4" t="str">
        <f t="shared" si="26"/>
        <v>Thursday</v>
      </c>
      <c r="C837" s="4" t="str">
        <f t="shared" si="27"/>
        <v>April</v>
      </c>
      <c r="D837" s="3">
        <v>73</v>
      </c>
      <c r="E837" s="3">
        <v>48</v>
      </c>
      <c r="F837" s="3">
        <v>616</v>
      </c>
      <c r="G837" s="3">
        <v>188</v>
      </c>
      <c r="H837" s="3">
        <v>357</v>
      </c>
      <c r="I837" s="3" t="s">
        <v>30</v>
      </c>
    </row>
    <row r="838" spans="1:9">
      <c r="A838" s="4">
        <v>42111</v>
      </c>
      <c r="B838" s="4" t="str">
        <f t="shared" si="26"/>
        <v>Friday</v>
      </c>
      <c r="C838" s="4" t="str">
        <f t="shared" si="27"/>
        <v>April</v>
      </c>
      <c r="D838" s="3">
        <v>98</v>
      </c>
      <c r="E838" s="3">
        <v>68</v>
      </c>
      <c r="F838" s="3">
        <v>657</v>
      </c>
      <c r="G838" s="3">
        <v>243</v>
      </c>
      <c r="H838" s="3">
        <v>431</v>
      </c>
      <c r="I838" s="3" t="s">
        <v>30</v>
      </c>
    </row>
    <row r="839" spans="1:9">
      <c r="A839" s="4">
        <v>42112</v>
      </c>
      <c r="B839" s="4" t="str">
        <f t="shared" si="26"/>
        <v>Saturday</v>
      </c>
      <c r="C839" s="4" t="str">
        <f t="shared" si="27"/>
        <v>April</v>
      </c>
      <c r="D839" s="3">
        <v>110</v>
      </c>
      <c r="E839" s="3">
        <v>72</v>
      </c>
      <c r="F839" s="3">
        <v>760</v>
      </c>
      <c r="G839" s="3">
        <v>330</v>
      </c>
      <c r="H839" s="3">
        <v>431</v>
      </c>
      <c r="I839" s="3" t="s">
        <v>30</v>
      </c>
    </row>
    <row r="840" spans="1:9">
      <c r="A840" s="4">
        <v>42113</v>
      </c>
      <c r="B840" s="4" t="str">
        <f t="shared" si="26"/>
        <v>Sunday</v>
      </c>
      <c r="C840" s="4" t="str">
        <f t="shared" si="27"/>
        <v>April</v>
      </c>
      <c r="D840" s="3">
        <v>112</v>
      </c>
      <c r="E840" s="3">
        <v>53</v>
      </c>
      <c r="F840" s="3">
        <v>481</v>
      </c>
      <c r="G840" s="3">
        <v>231</v>
      </c>
      <c r="H840" s="3">
        <v>553</v>
      </c>
      <c r="I840" s="3" t="s">
        <v>30</v>
      </c>
    </row>
    <row r="841" spans="1:9">
      <c r="A841" s="4">
        <v>42114</v>
      </c>
      <c r="B841" s="4" t="str">
        <f t="shared" si="26"/>
        <v>Monday</v>
      </c>
      <c r="C841" s="4" t="str">
        <f t="shared" si="27"/>
        <v>April</v>
      </c>
      <c r="D841" s="3">
        <v>64</v>
      </c>
      <c r="E841" s="3">
        <v>48</v>
      </c>
      <c r="F841" s="3">
        <v>559</v>
      </c>
      <c r="G841" s="3">
        <v>206</v>
      </c>
      <c r="H841" s="3">
        <v>454</v>
      </c>
      <c r="I841" s="3" t="s">
        <v>30</v>
      </c>
    </row>
    <row r="842" spans="1:9">
      <c r="A842" s="4">
        <v>42115</v>
      </c>
      <c r="B842" s="4" t="str">
        <f t="shared" si="26"/>
        <v>Tuesday</v>
      </c>
      <c r="C842" s="4" t="str">
        <f t="shared" si="27"/>
        <v>April</v>
      </c>
      <c r="D842" s="3">
        <v>86</v>
      </c>
      <c r="E842" s="3">
        <v>47</v>
      </c>
      <c r="F842" s="3">
        <v>362</v>
      </c>
      <c r="G842" s="3">
        <v>277</v>
      </c>
      <c r="H842" s="3">
        <v>484</v>
      </c>
      <c r="I842" s="3" t="s">
        <v>30</v>
      </c>
    </row>
    <row r="843" spans="1:9">
      <c r="A843" s="4">
        <v>42116</v>
      </c>
      <c r="B843" s="4" t="str">
        <f t="shared" si="26"/>
        <v>Wednesday</v>
      </c>
      <c r="C843" s="4" t="str">
        <f t="shared" si="27"/>
        <v>April</v>
      </c>
      <c r="D843" s="3">
        <v>84</v>
      </c>
      <c r="E843" s="3">
        <v>65</v>
      </c>
      <c r="F843" s="3">
        <v>511</v>
      </c>
      <c r="G843" s="3">
        <v>200</v>
      </c>
      <c r="H843" s="3">
        <v>342</v>
      </c>
      <c r="I843" s="3" t="s">
        <v>30</v>
      </c>
    </row>
    <row r="844" spans="1:9">
      <c r="A844" s="4">
        <v>42117</v>
      </c>
      <c r="B844" s="4" t="str">
        <f t="shared" si="26"/>
        <v>Thursday</v>
      </c>
      <c r="C844" s="4" t="str">
        <f t="shared" si="27"/>
        <v>April</v>
      </c>
      <c r="D844" s="3">
        <v>83</v>
      </c>
      <c r="E844" s="3">
        <v>57</v>
      </c>
      <c r="F844" s="3">
        <v>682</v>
      </c>
      <c r="G844" s="3">
        <v>301</v>
      </c>
      <c r="H844" s="3">
        <v>308</v>
      </c>
      <c r="I844" s="3" t="s">
        <v>30</v>
      </c>
    </row>
    <row r="845" spans="1:9">
      <c r="A845" s="4">
        <v>42118</v>
      </c>
      <c r="B845" s="4" t="str">
        <f t="shared" si="26"/>
        <v>Friday</v>
      </c>
      <c r="C845" s="4" t="str">
        <f t="shared" si="27"/>
        <v>April</v>
      </c>
      <c r="D845" s="3">
        <v>137</v>
      </c>
      <c r="E845" s="3">
        <v>68</v>
      </c>
      <c r="F845" s="3">
        <v>517</v>
      </c>
      <c r="G845" s="3">
        <v>240</v>
      </c>
      <c r="H845" s="3">
        <v>398</v>
      </c>
      <c r="I845" s="3" t="s">
        <v>30</v>
      </c>
    </row>
    <row r="846" spans="1:9">
      <c r="A846" s="4">
        <v>42119</v>
      </c>
      <c r="B846" s="4" t="str">
        <f t="shared" si="26"/>
        <v>Saturday</v>
      </c>
      <c r="C846" s="4" t="str">
        <f t="shared" si="27"/>
        <v>April</v>
      </c>
      <c r="D846" s="3">
        <v>85</v>
      </c>
      <c r="E846" s="3">
        <v>67</v>
      </c>
      <c r="F846" s="3">
        <v>705</v>
      </c>
      <c r="G846" s="3">
        <v>175</v>
      </c>
      <c r="H846" s="3">
        <v>407</v>
      </c>
      <c r="I846" s="3" t="s">
        <v>30</v>
      </c>
    </row>
    <row r="847" spans="1:9">
      <c r="A847" s="4">
        <v>42120</v>
      </c>
      <c r="B847" s="4" t="str">
        <f t="shared" si="26"/>
        <v>Sunday</v>
      </c>
      <c r="C847" s="4" t="str">
        <f t="shared" si="27"/>
        <v>April</v>
      </c>
      <c r="D847" s="3">
        <v>112</v>
      </c>
      <c r="E847" s="3">
        <v>66</v>
      </c>
      <c r="F847" s="3">
        <v>465</v>
      </c>
      <c r="G847" s="3">
        <v>237</v>
      </c>
      <c r="H847" s="3">
        <v>393</v>
      </c>
      <c r="I847" s="3" t="s">
        <v>30</v>
      </c>
    </row>
    <row r="848" spans="1:9">
      <c r="A848" s="4">
        <v>42121</v>
      </c>
      <c r="B848" s="4" t="str">
        <f t="shared" si="26"/>
        <v>Monday</v>
      </c>
      <c r="C848" s="4" t="str">
        <f t="shared" si="27"/>
        <v>April</v>
      </c>
      <c r="D848" s="3">
        <v>71</v>
      </c>
      <c r="E848" s="3">
        <v>69</v>
      </c>
      <c r="F848" s="3">
        <v>435</v>
      </c>
      <c r="G848" s="3">
        <v>162</v>
      </c>
      <c r="H848" s="3">
        <v>280</v>
      </c>
      <c r="I848" s="3" t="s">
        <v>30</v>
      </c>
    </row>
    <row r="849" spans="1:9">
      <c r="A849" s="4">
        <v>42122</v>
      </c>
      <c r="B849" s="4" t="str">
        <f t="shared" si="26"/>
        <v>Tuesday</v>
      </c>
      <c r="C849" s="4" t="str">
        <f t="shared" si="27"/>
        <v>April</v>
      </c>
      <c r="D849" s="3">
        <v>90</v>
      </c>
      <c r="E849" s="3">
        <v>52</v>
      </c>
      <c r="F849" s="3">
        <v>444</v>
      </c>
      <c r="G849" s="3">
        <v>160</v>
      </c>
      <c r="H849" s="3">
        <v>291</v>
      </c>
      <c r="I849" s="3" t="s">
        <v>30</v>
      </c>
    </row>
    <row r="850" spans="1:9">
      <c r="A850" s="4">
        <v>42123</v>
      </c>
      <c r="B850" s="4" t="str">
        <f t="shared" si="26"/>
        <v>Wednesday</v>
      </c>
      <c r="C850" s="4" t="str">
        <f t="shared" si="27"/>
        <v>April</v>
      </c>
      <c r="D850" s="3">
        <v>81</v>
      </c>
      <c r="E850" s="3">
        <v>62</v>
      </c>
      <c r="F850" s="3">
        <v>488</v>
      </c>
      <c r="G850" s="3">
        <v>253</v>
      </c>
      <c r="H850" s="3">
        <v>542</v>
      </c>
      <c r="I850" s="3" t="s">
        <v>30</v>
      </c>
    </row>
    <row r="851" spans="1:9">
      <c r="A851" s="4">
        <v>42124</v>
      </c>
      <c r="B851" s="4" t="str">
        <f t="shared" si="26"/>
        <v>Thursday</v>
      </c>
      <c r="C851" s="4" t="str">
        <f t="shared" si="27"/>
        <v>April</v>
      </c>
      <c r="D851" s="3">
        <v>77</v>
      </c>
      <c r="E851" s="3">
        <v>39</v>
      </c>
      <c r="F851" s="3">
        <v>328</v>
      </c>
      <c r="G851" s="3">
        <v>252</v>
      </c>
      <c r="H851" s="3">
        <v>275</v>
      </c>
      <c r="I851" s="3" t="s">
        <v>30</v>
      </c>
    </row>
    <row r="852" spans="1:9">
      <c r="A852" s="4">
        <v>42125</v>
      </c>
      <c r="B852" s="4" t="str">
        <f t="shared" si="26"/>
        <v>Friday</v>
      </c>
      <c r="C852" s="4" t="str">
        <f t="shared" si="27"/>
        <v>May</v>
      </c>
      <c r="D852" s="3">
        <v>85</v>
      </c>
      <c r="E852" s="3">
        <v>47</v>
      </c>
      <c r="F852" s="3">
        <v>571</v>
      </c>
      <c r="G852" s="3">
        <v>290</v>
      </c>
      <c r="H852" s="3">
        <v>533</v>
      </c>
      <c r="I852" s="3" t="s">
        <v>30</v>
      </c>
    </row>
    <row r="853" spans="1:9">
      <c r="A853" s="4">
        <v>42126</v>
      </c>
      <c r="B853" s="4" t="str">
        <f t="shared" si="26"/>
        <v>Saturday</v>
      </c>
      <c r="C853" s="4" t="str">
        <f t="shared" si="27"/>
        <v>May</v>
      </c>
      <c r="D853" s="3">
        <v>111</v>
      </c>
      <c r="E853" s="3">
        <v>58</v>
      </c>
      <c r="F853" s="3">
        <v>760</v>
      </c>
      <c r="G853" s="3">
        <v>171</v>
      </c>
      <c r="H853" s="3">
        <v>451</v>
      </c>
      <c r="I853" s="3" t="s">
        <v>30</v>
      </c>
    </row>
    <row r="854" spans="1:9">
      <c r="A854" s="4">
        <v>42127</v>
      </c>
      <c r="B854" s="4" t="str">
        <f t="shared" si="26"/>
        <v>Sunday</v>
      </c>
      <c r="C854" s="4" t="str">
        <f t="shared" si="27"/>
        <v>May</v>
      </c>
      <c r="D854" s="3">
        <v>84</v>
      </c>
      <c r="E854" s="3">
        <v>58</v>
      </c>
      <c r="F854" s="3">
        <v>691</v>
      </c>
      <c r="G854" s="3">
        <v>326</v>
      </c>
      <c r="H854" s="3">
        <v>553</v>
      </c>
      <c r="I854" s="3" t="s">
        <v>29</v>
      </c>
    </row>
    <row r="855" spans="1:9">
      <c r="A855" s="4">
        <v>42128</v>
      </c>
      <c r="B855" s="4" t="str">
        <f t="shared" si="26"/>
        <v>Monday</v>
      </c>
      <c r="C855" s="4" t="str">
        <f t="shared" si="27"/>
        <v>May</v>
      </c>
      <c r="D855" s="3">
        <v>77</v>
      </c>
      <c r="E855" s="3">
        <v>37</v>
      </c>
      <c r="F855" s="3">
        <v>320</v>
      </c>
      <c r="G855" s="3">
        <v>244</v>
      </c>
      <c r="H855" s="3">
        <v>262</v>
      </c>
      <c r="I855" s="3" t="s">
        <v>30</v>
      </c>
    </row>
    <row r="856" spans="1:9">
      <c r="A856" s="4">
        <v>42129</v>
      </c>
      <c r="B856" s="4" t="str">
        <f t="shared" si="26"/>
        <v>Tuesday</v>
      </c>
      <c r="C856" s="4" t="str">
        <f t="shared" si="27"/>
        <v>May</v>
      </c>
      <c r="D856" s="3">
        <v>90</v>
      </c>
      <c r="E856" s="3">
        <v>48</v>
      </c>
      <c r="F856" s="3">
        <v>556</v>
      </c>
      <c r="G856" s="3">
        <v>223</v>
      </c>
      <c r="H856" s="3">
        <v>412</v>
      </c>
      <c r="I856" s="3" t="s">
        <v>30</v>
      </c>
    </row>
    <row r="857" spans="1:9">
      <c r="A857" s="4">
        <v>42130</v>
      </c>
      <c r="B857" s="4" t="str">
        <f t="shared" si="26"/>
        <v>Wednesday</v>
      </c>
      <c r="C857" s="4" t="str">
        <f t="shared" si="27"/>
        <v>May</v>
      </c>
      <c r="D857" s="3">
        <v>83</v>
      </c>
      <c r="E857" s="3">
        <v>51</v>
      </c>
      <c r="F857" s="3">
        <v>501</v>
      </c>
      <c r="G857" s="3">
        <v>183</v>
      </c>
      <c r="H857" s="3">
        <v>341</v>
      </c>
      <c r="I857" s="3" t="s">
        <v>30</v>
      </c>
    </row>
    <row r="858" spans="1:9">
      <c r="A858" s="4">
        <v>42131</v>
      </c>
      <c r="B858" s="4" t="str">
        <f t="shared" si="26"/>
        <v>Thursday</v>
      </c>
      <c r="C858" s="4" t="str">
        <f t="shared" si="27"/>
        <v>May</v>
      </c>
      <c r="D858" s="3">
        <v>97</v>
      </c>
      <c r="E858" s="3">
        <v>44</v>
      </c>
      <c r="F858" s="3">
        <v>699</v>
      </c>
      <c r="G858" s="3">
        <v>153</v>
      </c>
      <c r="H858" s="3">
        <v>290</v>
      </c>
      <c r="I858" s="3" t="s">
        <v>30</v>
      </c>
    </row>
    <row r="859" spans="1:9">
      <c r="A859" s="4">
        <v>42132</v>
      </c>
      <c r="B859" s="4" t="str">
        <f t="shared" si="26"/>
        <v>Friday</v>
      </c>
      <c r="C859" s="4" t="str">
        <f t="shared" si="27"/>
        <v>May</v>
      </c>
      <c r="D859" s="3">
        <v>96</v>
      </c>
      <c r="E859" s="3">
        <v>45</v>
      </c>
      <c r="F859" s="3">
        <v>744</v>
      </c>
      <c r="G859" s="3">
        <v>313</v>
      </c>
      <c r="H859" s="3">
        <v>480</v>
      </c>
      <c r="I859" s="3" t="s">
        <v>30</v>
      </c>
    </row>
    <row r="860" spans="1:9">
      <c r="A860" s="4">
        <v>42133</v>
      </c>
      <c r="B860" s="4" t="str">
        <f t="shared" si="26"/>
        <v>Saturday</v>
      </c>
      <c r="C860" s="4" t="str">
        <f t="shared" si="27"/>
        <v>May</v>
      </c>
      <c r="D860" s="3">
        <v>113</v>
      </c>
      <c r="E860" s="3">
        <v>58</v>
      </c>
      <c r="F860" s="3">
        <v>917</v>
      </c>
      <c r="G860" s="3">
        <v>351</v>
      </c>
      <c r="H860" s="3">
        <v>323</v>
      </c>
      <c r="I860" s="3" t="s">
        <v>30</v>
      </c>
    </row>
    <row r="861" spans="1:9">
      <c r="A861" s="4">
        <v>42134</v>
      </c>
      <c r="B861" s="4" t="str">
        <f t="shared" si="26"/>
        <v>Sunday</v>
      </c>
      <c r="C861" s="4" t="str">
        <f t="shared" si="27"/>
        <v>May</v>
      </c>
      <c r="D861" s="3">
        <v>51</v>
      </c>
      <c r="E861" s="3">
        <v>52</v>
      </c>
      <c r="F861" s="3">
        <v>678</v>
      </c>
      <c r="G861" s="3">
        <v>330</v>
      </c>
      <c r="H861" s="3">
        <v>268</v>
      </c>
      <c r="I861" s="3" t="s">
        <v>30</v>
      </c>
    </row>
    <row r="862" spans="1:9">
      <c r="A862" s="4">
        <v>42135</v>
      </c>
      <c r="B862" s="4" t="str">
        <f t="shared" si="26"/>
        <v>Monday</v>
      </c>
      <c r="C862" s="4" t="str">
        <f t="shared" si="27"/>
        <v>May</v>
      </c>
      <c r="D862" s="3">
        <v>92</v>
      </c>
      <c r="E862" s="3">
        <v>50</v>
      </c>
      <c r="F862" s="3">
        <v>487</v>
      </c>
      <c r="G862" s="3">
        <v>282</v>
      </c>
      <c r="H862" s="3">
        <v>615</v>
      </c>
      <c r="I862" s="3" t="s">
        <v>29</v>
      </c>
    </row>
    <row r="863" spans="1:9">
      <c r="A863" s="4">
        <v>42136</v>
      </c>
      <c r="B863" s="4" t="str">
        <f t="shared" si="26"/>
        <v>Tuesday</v>
      </c>
      <c r="C863" s="4" t="str">
        <f t="shared" si="27"/>
        <v>May</v>
      </c>
      <c r="D863" s="3">
        <v>107</v>
      </c>
      <c r="E863" s="3">
        <v>45</v>
      </c>
      <c r="F863" s="3">
        <v>444</v>
      </c>
      <c r="G863" s="3">
        <v>287</v>
      </c>
      <c r="H863" s="3">
        <v>286</v>
      </c>
      <c r="I863" s="3" t="s">
        <v>30</v>
      </c>
    </row>
    <row r="864" spans="1:9">
      <c r="A864" s="4">
        <v>42137</v>
      </c>
      <c r="B864" s="4" t="str">
        <f t="shared" si="26"/>
        <v>Wednesday</v>
      </c>
      <c r="C864" s="4" t="str">
        <f t="shared" si="27"/>
        <v>May</v>
      </c>
      <c r="D864" s="3">
        <v>59</v>
      </c>
      <c r="E864" s="3">
        <v>51</v>
      </c>
      <c r="F864" s="3">
        <v>598</v>
      </c>
      <c r="G864" s="3">
        <v>262</v>
      </c>
      <c r="H864" s="3">
        <v>177</v>
      </c>
      <c r="I864" s="3" t="s">
        <v>30</v>
      </c>
    </row>
    <row r="865" spans="1:9">
      <c r="A865" s="4">
        <v>42138</v>
      </c>
      <c r="B865" s="4" t="str">
        <f t="shared" si="26"/>
        <v>Thursday</v>
      </c>
      <c r="C865" s="4" t="str">
        <f t="shared" si="27"/>
        <v>May</v>
      </c>
      <c r="D865" s="3">
        <v>107</v>
      </c>
      <c r="E865" s="3">
        <v>64</v>
      </c>
      <c r="F865" s="3">
        <v>642</v>
      </c>
      <c r="G865" s="3">
        <v>221</v>
      </c>
      <c r="H865" s="3">
        <v>395</v>
      </c>
      <c r="I865" s="3" t="s">
        <v>30</v>
      </c>
    </row>
    <row r="866" spans="1:9">
      <c r="A866" s="4">
        <v>42139</v>
      </c>
      <c r="B866" s="4" t="str">
        <f t="shared" si="26"/>
        <v>Friday</v>
      </c>
      <c r="C866" s="4" t="str">
        <f t="shared" si="27"/>
        <v>May</v>
      </c>
      <c r="D866" s="3">
        <v>138</v>
      </c>
      <c r="E866" s="3">
        <v>60</v>
      </c>
      <c r="F866" s="3">
        <v>704</v>
      </c>
      <c r="G866" s="3">
        <v>174</v>
      </c>
      <c r="H866" s="3">
        <v>160</v>
      </c>
      <c r="I866" s="3" t="s">
        <v>30</v>
      </c>
    </row>
    <row r="867" spans="1:9">
      <c r="A867" s="4">
        <v>42140</v>
      </c>
      <c r="B867" s="4" t="str">
        <f t="shared" si="26"/>
        <v>Saturday</v>
      </c>
      <c r="C867" s="4" t="str">
        <f t="shared" si="27"/>
        <v>May</v>
      </c>
      <c r="D867" s="3">
        <v>103</v>
      </c>
      <c r="E867" s="3">
        <v>66</v>
      </c>
      <c r="F867" s="3">
        <v>487</v>
      </c>
      <c r="G867" s="3">
        <v>283</v>
      </c>
      <c r="H867" s="3">
        <v>543</v>
      </c>
      <c r="I867" s="3" t="s">
        <v>30</v>
      </c>
    </row>
    <row r="868" spans="1:9">
      <c r="A868" s="4">
        <v>42141</v>
      </c>
      <c r="B868" s="4" t="str">
        <f t="shared" si="26"/>
        <v>Sunday</v>
      </c>
      <c r="C868" s="4" t="str">
        <f t="shared" si="27"/>
        <v>May</v>
      </c>
      <c r="D868" s="3">
        <v>108</v>
      </c>
      <c r="E868" s="3">
        <v>65</v>
      </c>
      <c r="F868" s="3">
        <v>277</v>
      </c>
      <c r="G868" s="3">
        <v>310</v>
      </c>
      <c r="H868" s="3">
        <v>251</v>
      </c>
      <c r="I868" s="3" t="s">
        <v>30</v>
      </c>
    </row>
    <row r="869" spans="1:9">
      <c r="A869" s="4">
        <v>42142</v>
      </c>
      <c r="B869" s="4" t="str">
        <f t="shared" si="26"/>
        <v>Monday</v>
      </c>
      <c r="C869" s="4" t="str">
        <f t="shared" si="27"/>
        <v>May</v>
      </c>
      <c r="D869" s="3">
        <v>67</v>
      </c>
      <c r="E869" s="3">
        <v>51</v>
      </c>
      <c r="F869" s="3">
        <v>300</v>
      </c>
      <c r="G869" s="3">
        <v>249</v>
      </c>
      <c r="H869" s="3">
        <v>460</v>
      </c>
      <c r="I869" s="3" t="s">
        <v>30</v>
      </c>
    </row>
    <row r="870" spans="1:9">
      <c r="A870" s="4">
        <v>42143</v>
      </c>
      <c r="B870" s="4" t="str">
        <f t="shared" si="26"/>
        <v>Tuesday</v>
      </c>
      <c r="C870" s="4" t="str">
        <f t="shared" si="27"/>
        <v>May</v>
      </c>
      <c r="D870" s="3">
        <v>73</v>
      </c>
      <c r="E870" s="3">
        <v>57</v>
      </c>
      <c r="F870" s="3">
        <v>340</v>
      </c>
      <c r="G870" s="3">
        <v>236</v>
      </c>
      <c r="H870" s="3">
        <v>413</v>
      </c>
      <c r="I870" s="3" t="s">
        <v>30</v>
      </c>
    </row>
    <row r="871" spans="1:9">
      <c r="A871" s="4">
        <v>42144</v>
      </c>
      <c r="B871" s="4" t="str">
        <f t="shared" si="26"/>
        <v>Wednesday</v>
      </c>
      <c r="C871" s="4" t="str">
        <f t="shared" si="27"/>
        <v>May</v>
      </c>
      <c r="D871" s="3">
        <v>74</v>
      </c>
      <c r="E871" s="3">
        <v>44</v>
      </c>
      <c r="F871" s="3">
        <v>423</v>
      </c>
      <c r="G871" s="3">
        <v>65</v>
      </c>
      <c r="H871" s="3">
        <v>278</v>
      </c>
      <c r="I871" s="3" t="s">
        <v>30</v>
      </c>
    </row>
    <row r="872" spans="1:9">
      <c r="A872" s="4">
        <v>42145</v>
      </c>
      <c r="B872" s="4" t="str">
        <f t="shared" si="26"/>
        <v>Thursday</v>
      </c>
      <c r="C872" s="4" t="str">
        <f t="shared" si="27"/>
        <v>May</v>
      </c>
      <c r="D872" s="3">
        <v>54</v>
      </c>
      <c r="E872" s="3">
        <v>22</v>
      </c>
      <c r="F872" s="3">
        <v>457</v>
      </c>
      <c r="G872" s="3">
        <v>266</v>
      </c>
      <c r="H872" s="3">
        <v>303</v>
      </c>
      <c r="I872" s="3" t="s">
        <v>30</v>
      </c>
    </row>
    <row r="873" spans="1:9">
      <c r="A873" s="4">
        <v>42146</v>
      </c>
      <c r="B873" s="4" t="str">
        <f t="shared" si="26"/>
        <v>Friday</v>
      </c>
      <c r="C873" s="4" t="str">
        <f t="shared" si="27"/>
        <v>May</v>
      </c>
      <c r="D873" s="3">
        <v>108</v>
      </c>
      <c r="E873" s="3">
        <v>57</v>
      </c>
      <c r="F873" s="3">
        <v>665</v>
      </c>
      <c r="G873" s="3">
        <v>334</v>
      </c>
      <c r="H873" s="3">
        <v>303</v>
      </c>
      <c r="I873" s="3" t="s">
        <v>30</v>
      </c>
    </row>
    <row r="874" spans="1:9">
      <c r="A874" s="4">
        <v>42147</v>
      </c>
      <c r="B874" s="4" t="str">
        <f t="shared" si="26"/>
        <v>Saturday</v>
      </c>
      <c r="C874" s="4" t="str">
        <f t="shared" si="27"/>
        <v>May</v>
      </c>
      <c r="D874" s="3">
        <v>165</v>
      </c>
      <c r="E874" s="3">
        <v>69</v>
      </c>
      <c r="F874" s="3">
        <v>736</v>
      </c>
      <c r="G874" s="3">
        <v>312</v>
      </c>
      <c r="H874" s="3">
        <v>550</v>
      </c>
      <c r="I874" s="3" t="s">
        <v>29</v>
      </c>
    </row>
    <row r="875" spans="1:9">
      <c r="A875" s="4">
        <v>42148</v>
      </c>
      <c r="B875" s="4" t="str">
        <f t="shared" si="26"/>
        <v>Sunday</v>
      </c>
      <c r="C875" s="4" t="str">
        <f t="shared" si="27"/>
        <v>May</v>
      </c>
      <c r="D875" s="3">
        <v>82</v>
      </c>
      <c r="E875" s="3">
        <v>68</v>
      </c>
      <c r="F875" s="3">
        <v>768</v>
      </c>
      <c r="G875" s="3">
        <v>185</v>
      </c>
      <c r="H875" s="3">
        <v>570</v>
      </c>
      <c r="I875" s="3" t="s">
        <v>30</v>
      </c>
    </row>
    <row r="876" spans="1:9">
      <c r="A876" s="4">
        <v>42149</v>
      </c>
      <c r="B876" s="4" t="str">
        <f t="shared" si="26"/>
        <v>Monday</v>
      </c>
      <c r="C876" s="4" t="str">
        <f t="shared" si="27"/>
        <v>May</v>
      </c>
      <c r="D876" s="3">
        <v>102</v>
      </c>
      <c r="E876" s="3">
        <v>61</v>
      </c>
      <c r="F876" s="3">
        <v>569</v>
      </c>
      <c r="G876" s="3">
        <v>159</v>
      </c>
      <c r="H876" s="3">
        <v>366</v>
      </c>
      <c r="I876" s="3" t="s">
        <v>29</v>
      </c>
    </row>
    <row r="877" spans="1:9">
      <c r="A877" s="4">
        <v>42150</v>
      </c>
      <c r="B877" s="4" t="str">
        <f t="shared" si="26"/>
        <v>Tuesday</v>
      </c>
      <c r="C877" s="4" t="str">
        <f t="shared" si="27"/>
        <v>May</v>
      </c>
      <c r="D877" s="3">
        <v>91</v>
      </c>
      <c r="E877" s="3">
        <v>49</v>
      </c>
      <c r="F877" s="3">
        <v>391</v>
      </c>
      <c r="G877" s="3">
        <v>97</v>
      </c>
      <c r="H877" s="3">
        <v>261</v>
      </c>
      <c r="I877" s="3" t="s">
        <v>30</v>
      </c>
    </row>
    <row r="878" spans="1:9">
      <c r="A878" s="4">
        <v>42151</v>
      </c>
      <c r="B878" s="4" t="str">
        <f t="shared" si="26"/>
        <v>Wednesday</v>
      </c>
      <c r="C878" s="4" t="str">
        <f t="shared" si="27"/>
        <v>May</v>
      </c>
      <c r="D878" s="3">
        <v>94</v>
      </c>
      <c r="E878" s="3">
        <v>30</v>
      </c>
      <c r="F878" s="3">
        <v>543</v>
      </c>
      <c r="G878" s="3">
        <v>219</v>
      </c>
      <c r="H878" s="3">
        <v>506</v>
      </c>
      <c r="I878" s="3" t="s">
        <v>30</v>
      </c>
    </row>
    <row r="879" spans="1:9">
      <c r="A879" s="4">
        <v>42152</v>
      </c>
      <c r="B879" s="4" t="str">
        <f t="shared" si="26"/>
        <v>Thursday</v>
      </c>
      <c r="C879" s="4" t="str">
        <f t="shared" si="27"/>
        <v>May</v>
      </c>
      <c r="D879" s="3">
        <v>90</v>
      </c>
      <c r="E879" s="3">
        <v>50</v>
      </c>
      <c r="F879" s="3">
        <v>546</v>
      </c>
      <c r="G879" s="3">
        <v>212</v>
      </c>
      <c r="H879" s="3">
        <v>380</v>
      </c>
      <c r="I879" s="3" t="s">
        <v>30</v>
      </c>
    </row>
    <row r="880" spans="1:9">
      <c r="A880" s="4">
        <v>42153</v>
      </c>
      <c r="B880" s="4" t="str">
        <f t="shared" si="26"/>
        <v>Friday</v>
      </c>
      <c r="C880" s="4" t="str">
        <f t="shared" si="27"/>
        <v>May</v>
      </c>
      <c r="D880" s="3">
        <v>110</v>
      </c>
      <c r="E880" s="3">
        <v>65</v>
      </c>
      <c r="F880" s="3">
        <v>759</v>
      </c>
      <c r="G880" s="3">
        <v>263</v>
      </c>
      <c r="H880" s="3">
        <v>489</v>
      </c>
      <c r="I880" s="3" t="s">
        <v>30</v>
      </c>
    </row>
    <row r="881" spans="1:9">
      <c r="A881" s="4">
        <v>42154</v>
      </c>
      <c r="B881" s="4" t="str">
        <f t="shared" si="26"/>
        <v>Saturday</v>
      </c>
      <c r="C881" s="4" t="str">
        <f t="shared" si="27"/>
        <v>May</v>
      </c>
      <c r="D881" s="3">
        <v>99</v>
      </c>
      <c r="E881" s="3">
        <v>54</v>
      </c>
      <c r="F881" s="3">
        <v>716</v>
      </c>
      <c r="G881" s="3">
        <v>419</v>
      </c>
      <c r="H881" s="3">
        <v>429</v>
      </c>
      <c r="I881" s="3" t="s">
        <v>30</v>
      </c>
    </row>
    <row r="882" spans="1:9">
      <c r="A882" s="4">
        <v>42155</v>
      </c>
      <c r="B882" s="4" t="str">
        <f t="shared" si="26"/>
        <v>Sunday</v>
      </c>
      <c r="C882" s="4" t="str">
        <f t="shared" si="27"/>
        <v>May</v>
      </c>
      <c r="D882" s="3">
        <v>81</v>
      </c>
      <c r="E882" s="3">
        <v>56</v>
      </c>
      <c r="F882" s="3">
        <v>525</v>
      </c>
      <c r="G882" s="3">
        <v>233</v>
      </c>
      <c r="H882" s="3">
        <v>621</v>
      </c>
      <c r="I882" s="3" t="s">
        <v>30</v>
      </c>
    </row>
    <row r="883" spans="1:9">
      <c r="A883" s="4">
        <v>42156</v>
      </c>
      <c r="B883" s="4" t="str">
        <f t="shared" si="26"/>
        <v>Monday</v>
      </c>
      <c r="C883" s="4" t="str">
        <f t="shared" si="27"/>
        <v>June</v>
      </c>
      <c r="D883" s="3">
        <v>56</v>
      </c>
      <c r="E883" s="3">
        <v>29</v>
      </c>
      <c r="F883" s="3">
        <v>398</v>
      </c>
      <c r="G883" s="3">
        <v>336</v>
      </c>
      <c r="H883" s="3">
        <v>261</v>
      </c>
      <c r="I883" s="3" t="s">
        <v>30</v>
      </c>
    </row>
    <row r="884" spans="1:9">
      <c r="A884" s="4">
        <v>42157</v>
      </c>
      <c r="B884" s="4" t="str">
        <f t="shared" si="26"/>
        <v>Tuesday</v>
      </c>
      <c r="C884" s="4" t="str">
        <f t="shared" si="27"/>
        <v>June</v>
      </c>
      <c r="D884" s="3">
        <v>58</v>
      </c>
      <c r="E884" s="3">
        <v>37</v>
      </c>
      <c r="F884" s="3">
        <v>428</v>
      </c>
      <c r="G884" s="3">
        <v>259</v>
      </c>
      <c r="H884" s="3">
        <v>510</v>
      </c>
      <c r="I884" s="3" t="s">
        <v>30</v>
      </c>
    </row>
    <row r="885" spans="1:9">
      <c r="A885" s="4">
        <v>42158</v>
      </c>
      <c r="B885" s="4" t="str">
        <f t="shared" si="26"/>
        <v>Wednesday</v>
      </c>
      <c r="C885" s="4" t="str">
        <f t="shared" si="27"/>
        <v>June</v>
      </c>
      <c r="D885" s="3">
        <v>63</v>
      </c>
      <c r="E885" s="3">
        <v>39</v>
      </c>
      <c r="F885" s="3">
        <v>539</v>
      </c>
      <c r="G885" s="3">
        <v>244</v>
      </c>
      <c r="H885" s="3">
        <v>350</v>
      </c>
      <c r="I885" s="3" t="s">
        <v>30</v>
      </c>
    </row>
    <row r="886" spans="1:9">
      <c r="A886" s="4">
        <v>42159</v>
      </c>
      <c r="B886" s="4" t="str">
        <f t="shared" si="26"/>
        <v>Thursday</v>
      </c>
      <c r="C886" s="4" t="str">
        <f t="shared" si="27"/>
        <v>June</v>
      </c>
      <c r="D886" s="3">
        <v>88</v>
      </c>
      <c r="E886" s="3">
        <v>43</v>
      </c>
      <c r="F886" s="3">
        <v>623</v>
      </c>
      <c r="G886" s="3">
        <v>316</v>
      </c>
      <c r="H886" s="3">
        <v>314</v>
      </c>
      <c r="I886" s="3" t="s">
        <v>30</v>
      </c>
    </row>
    <row r="887" spans="1:9">
      <c r="A887" s="4">
        <v>42160</v>
      </c>
      <c r="B887" s="4" t="str">
        <f t="shared" si="26"/>
        <v>Friday</v>
      </c>
      <c r="C887" s="4" t="str">
        <f t="shared" si="27"/>
        <v>June</v>
      </c>
      <c r="D887" s="3">
        <v>115</v>
      </c>
      <c r="E887" s="3">
        <v>75</v>
      </c>
      <c r="F887" s="3">
        <v>750</v>
      </c>
      <c r="G887" s="3">
        <v>290</v>
      </c>
      <c r="H887" s="3">
        <v>367</v>
      </c>
      <c r="I887" s="3" t="s">
        <v>30</v>
      </c>
    </row>
    <row r="888" spans="1:9">
      <c r="A888" s="4">
        <v>42161</v>
      </c>
      <c r="B888" s="4" t="str">
        <f t="shared" si="26"/>
        <v>Saturday</v>
      </c>
      <c r="C888" s="4" t="str">
        <f t="shared" si="27"/>
        <v>June</v>
      </c>
      <c r="D888" s="3">
        <v>89</v>
      </c>
      <c r="E888" s="3">
        <v>87</v>
      </c>
      <c r="F888" s="3">
        <v>684</v>
      </c>
      <c r="G888" s="3">
        <v>434</v>
      </c>
      <c r="H888" s="3">
        <v>459</v>
      </c>
      <c r="I888" s="3" t="s">
        <v>30</v>
      </c>
    </row>
    <row r="889" spans="1:9">
      <c r="A889" s="4">
        <v>42162</v>
      </c>
      <c r="B889" s="4" t="str">
        <f t="shared" si="26"/>
        <v>Sunday</v>
      </c>
      <c r="C889" s="4" t="str">
        <f t="shared" si="27"/>
        <v>June</v>
      </c>
      <c r="D889" s="3">
        <v>118</v>
      </c>
      <c r="E889" s="3">
        <v>55</v>
      </c>
      <c r="F889" s="3">
        <v>563</v>
      </c>
      <c r="G889" s="3">
        <v>181</v>
      </c>
      <c r="H889" s="3">
        <v>462</v>
      </c>
      <c r="I889" s="3" t="s">
        <v>30</v>
      </c>
    </row>
    <row r="890" spans="1:9">
      <c r="A890" s="4">
        <v>42163</v>
      </c>
      <c r="B890" s="4" t="str">
        <f t="shared" si="26"/>
        <v>Monday</v>
      </c>
      <c r="C890" s="4" t="str">
        <f t="shared" si="27"/>
        <v>June</v>
      </c>
      <c r="D890" s="3">
        <v>97</v>
      </c>
      <c r="E890" s="3">
        <v>53</v>
      </c>
      <c r="F890" s="3">
        <v>394</v>
      </c>
      <c r="G890" s="3">
        <v>316</v>
      </c>
      <c r="H890" s="3">
        <v>386</v>
      </c>
      <c r="I890" s="3" t="s">
        <v>30</v>
      </c>
    </row>
    <row r="891" spans="1:9">
      <c r="A891" s="4">
        <v>42164</v>
      </c>
      <c r="B891" s="4" t="str">
        <f t="shared" si="26"/>
        <v>Tuesday</v>
      </c>
      <c r="C891" s="4" t="str">
        <f t="shared" si="27"/>
        <v>June</v>
      </c>
      <c r="D891" s="3">
        <v>115</v>
      </c>
      <c r="E891" s="3">
        <v>39</v>
      </c>
      <c r="F891" s="3">
        <v>553</v>
      </c>
      <c r="G891" s="3">
        <v>326</v>
      </c>
      <c r="H891" s="3">
        <v>499</v>
      </c>
      <c r="I891" s="3" t="s">
        <v>29</v>
      </c>
    </row>
    <row r="892" spans="1:9">
      <c r="A892" s="4">
        <v>42165</v>
      </c>
      <c r="B892" s="4" t="str">
        <f t="shared" si="26"/>
        <v>Wednesday</v>
      </c>
      <c r="C892" s="4" t="str">
        <f t="shared" si="27"/>
        <v>June</v>
      </c>
      <c r="D892" s="3">
        <v>55</v>
      </c>
      <c r="E892" s="3">
        <v>52</v>
      </c>
      <c r="F892" s="3">
        <v>453</v>
      </c>
      <c r="G892" s="3">
        <v>241</v>
      </c>
      <c r="H892" s="3">
        <v>300</v>
      </c>
      <c r="I892" s="3" t="s">
        <v>30</v>
      </c>
    </row>
    <row r="893" spans="1:9">
      <c r="A893" s="4">
        <v>42166</v>
      </c>
      <c r="B893" s="4" t="str">
        <f t="shared" si="26"/>
        <v>Thursday</v>
      </c>
      <c r="C893" s="4" t="str">
        <f t="shared" si="27"/>
        <v>June</v>
      </c>
      <c r="D893" s="3">
        <v>89</v>
      </c>
      <c r="E893" s="3">
        <v>59</v>
      </c>
      <c r="F893" s="3">
        <v>515</v>
      </c>
      <c r="G893" s="3">
        <v>281</v>
      </c>
      <c r="H893" s="3">
        <v>373</v>
      </c>
      <c r="I893" s="3" t="s">
        <v>30</v>
      </c>
    </row>
    <row r="894" spans="1:9">
      <c r="A894" s="4">
        <v>42167</v>
      </c>
      <c r="B894" s="4" t="str">
        <f t="shared" si="26"/>
        <v>Friday</v>
      </c>
      <c r="C894" s="4" t="str">
        <f t="shared" si="27"/>
        <v>June</v>
      </c>
      <c r="D894" s="3">
        <v>95</v>
      </c>
      <c r="E894" s="3">
        <v>63</v>
      </c>
      <c r="F894" s="3">
        <v>625</v>
      </c>
      <c r="G894" s="3">
        <v>274</v>
      </c>
      <c r="H894" s="3">
        <v>370</v>
      </c>
      <c r="I894" s="3" t="s">
        <v>30</v>
      </c>
    </row>
    <row r="895" spans="1:9">
      <c r="A895" s="4">
        <v>42168</v>
      </c>
      <c r="B895" s="4" t="str">
        <f t="shared" si="26"/>
        <v>Saturday</v>
      </c>
      <c r="C895" s="4" t="str">
        <f t="shared" si="27"/>
        <v>June</v>
      </c>
      <c r="D895" s="3">
        <v>118</v>
      </c>
      <c r="E895" s="3">
        <v>42</v>
      </c>
      <c r="F895" s="3">
        <v>638</v>
      </c>
      <c r="G895" s="3">
        <v>260</v>
      </c>
      <c r="H895" s="3">
        <v>634</v>
      </c>
      <c r="I895" s="3" t="s">
        <v>30</v>
      </c>
    </row>
    <row r="896" spans="1:9">
      <c r="A896" s="4">
        <v>42169</v>
      </c>
      <c r="B896" s="4" t="str">
        <f t="shared" si="26"/>
        <v>Sunday</v>
      </c>
      <c r="C896" s="4" t="str">
        <f t="shared" si="27"/>
        <v>June</v>
      </c>
      <c r="D896" s="3">
        <v>113</v>
      </c>
      <c r="E896" s="3">
        <v>67</v>
      </c>
      <c r="F896" s="3">
        <v>477</v>
      </c>
      <c r="G896" s="3">
        <v>227</v>
      </c>
      <c r="H896" s="3">
        <v>349</v>
      </c>
      <c r="I896" s="3" t="s">
        <v>30</v>
      </c>
    </row>
    <row r="897" spans="1:9">
      <c r="A897" s="4">
        <v>42170</v>
      </c>
      <c r="B897" s="4" t="str">
        <f t="shared" si="26"/>
        <v>Monday</v>
      </c>
      <c r="C897" s="4" t="str">
        <f t="shared" si="27"/>
        <v>June</v>
      </c>
      <c r="D897" s="3">
        <v>82</v>
      </c>
      <c r="E897" s="3">
        <v>54</v>
      </c>
      <c r="F897" s="3">
        <v>548</v>
      </c>
      <c r="G897" s="3">
        <v>276</v>
      </c>
      <c r="H897" s="3">
        <v>369</v>
      </c>
      <c r="I897" s="3" t="s">
        <v>30</v>
      </c>
    </row>
    <row r="898" spans="1:9">
      <c r="A898" s="4">
        <v>42171</v>
      </c>
      <c r="B898" s="4" t="str">
        <f t="shared" si="26"/>
        <v>Tuesday</v>
      </c>
      <c r="C898" s="4" t="str">
        <f t="shared" si="27"/>
        <v>June</v>
      </c>
      <c r="D898" s="3">
        <v>65</v>
      </c>
      <c r="E898" s="3">
        <v>37</v>
      </c>
      <c r="F898" s="3">
        <v>622</v>
      </c>
      <c r="G898" s="3">
        <v>351</v>
      </c>
      <c r="H898" s="3">
        <v>228</v>
      </c>
      <c r="I898" s="3" t="s">
        <v>29</v>
      </c>
    </row>
    <row r="899" spans="1:9">
      <c r="A899" s="4">
        <v>42172</v>
      </c>
      <c r="B899" s="4" t="str">
        <f t="shared" ref="B899:B962" si="28">TEXT(A899,"dddd")</f>
        <v>Wednesday</v>
      </c>
      <c r="C899" s="4" t="str">
        <f t="shared" ref="C899:C962" si="29">TEXT(A899,"mmmm")</f>
        <v>June</v>
      </c>
      <c r="D899" s="3">
        <v>81</v>
      </c>
      <c r="E899" s="3">
        <v>61</v>
      </c>
      <c r="F899" s="3">
        <v>548</v>
      </c>
      <c r="G899" s="3">
        <v>381</v>
      </c>
      <c r="H899" s="3">
        <v>440</v>
      </c>
      <c r="I899" s="3" t="s">
        <v>30</v>
      </c>
    </row>
    <row r="900" spans="1:9">
      <c r="A900" s="4">
        <v>42173</v>
      </c>
      <c r="B900" s="4" t="str">
        <f t="shared" si="28"/>
        <v>Thursday</v>
      </c>
      <c r="C900" s="4" t="str">
        <f t="shared" si="29"/>
        <v>June</v>
      </c>
      <c r="D900" s="3">
        <v>104</v>
      </c>
      <c r="E900" s="3">
        <v>49</v>
      </c>
      <c r="F900" s="3">
        <v>519</v>
      </c>
      <c r="G900" s="3">
        <v>271</v>
      </c>
      <c r="H900" s="3">
        <v>323</v>
      </c>
      <c r="I900" s="3" t="s">
        <v>30</v>
      </c>
    </row>
    <row r="901" spans="1:9">
      <c r="A901" s="4">
        <v>42174</v>
      </c>
      <c r="B901" s="4" t="str">
        <f t="shared" si="28"/>
        <v>Friday</v>
      </c>
      <c r="C901" s="4" t="str">
        <f t="shared" si="29"/>
        <v>June</v>
      </c>
      <c r="D901" s="3">
        <v>115</v>
      </c>
      <c r="E901" s="3">
        <v>57</v>
      </c>
      <c r="F901" s="3">
        <v>621</v>
      </c>
      <c r="G901" s="3">
        <v>331</v>
      </c>
      <c r="H901" s="3">
        <v>521</v>
      </c>
      <c r="I901" s="3" t="s">
        <v>30</v>
      </c>
    </row>
    <row r="902" spans="1:9">
      <c r="A902" s="4">
        <v>42175</v>
      </c>
      <c r="B902" s="4" t="str">
        <f t="shared" si="28"/>
        <v>Saturday</v>
      </c>
      <c r="C902" s="4" t="str">
        <f t="shared" si="29"/>
        <v>June</v>
      </c>
      <c r="D902" s="3">
        <v>136</v>
      </c>
      <c r="E902" s="3">
        <v>61</v>
      </c>
      <c r="F902" s="3">
        <v>600</v>
      </c>
      <c r="G902" s="3">
        <v>377</v>
      </c>
      <c r="H902" s="3">
        <v>480</v>
      </c>
      <c r="I902" s="3" t="s">
        <v>30</v>
      </c>
    </row>
    <row r="903" spans="1:9">
      <c r="A903" s="4">
        <v>42176</v>
      </c>
      <c r="B903" s="4" t="str">
        <f t="shared" si="28"/>
        <v>Sunday</v>
      </c>
      <c r="C903" s="4" t="str">
        <f t="shared" si="29"/>
        <v>June</v>
      </c>
      <c r="D903" s="3">
        <v>118</v>
      </c>
      <c r="E903" s="3">
        <v>67</v>
      </c>
      <c r="F903" s="3">
        <v>595</v>
      </c>
      <c r="G903" s="3">
        <v>241</v>
      </c>
      <c r="H903" s="3">
        <v>349</v>
      </c>
      <c r="I903" s="3" t="s">
        <v>30</v>
      </c>
    </row>
    <row r="904" spans="1:9">
      <c r="A904" s="4">
        <v>42177</v>
      </c>
      <c r="B904" s="4" t="str">
        <f t="shared" si="28"/>
        <v>Monday</v>
      </c>
      <c r="C904" s="4" t="str">
        <f t="shared" si="29"/>
        <v>June</v>
      </c>
      <c r="D904" s="3">
        <v>59</v>
      </c>
      <c r="E904" s="3">
        <v>61</v>
      </c>
      <c r="F904" s="3">
        <v>551</v>
      </c>
      <c r="G904" s="3">
        <v>249</v>
      </c>
      <c r="H904" s="3">
        <v>318</v>
      </c>
      <c r="I904" s="3" t="s">
        <v>30</v>
      </c>
    </row>
    <row r="905" spans="1:9">
      <c r="A905" s="4">
        <v>42178</v>
      </c>
      <c r="B905" s="4" t="str">
        <f t="shared" si="28"/>
        <v>Tuesday</v>
      </c>
      <c r="C905" s="4" t="str">
        <f t="shared" si="29"/>
        <v>June</v>
      </c>
      <c r="D905" s="3">
        <v>80</v>
      </c>
      <c r="E905" s="3">
        <v>54</v>
      </c>
      <c r="F905" s="3">
        <v>505</v>
      </c>
      <c r="G905" s="3">
        <v>276</v>
      </c>
      <c r="H905" s="3">
        <v>395</v>
      </c>
      <c r="I905" s="3" t="s">
        <v>30</v>
      </c>
    </row>
    <row r="906" spans="1:9">
      <c r="A906" s="4">
        <v>42179</v>
      </c>
      <c r="B906" s="4" t="str">
        <f t="shared" si="28"/>
        <v>Wednesday</v>
      </c>
      <c r="C906" s="4" t="str">
        <f t="shared" si="29"/>
        <v>June</v>
      </c>
      <c r="D906" s="3">
        <v>101</v>
      </c>
      <c r="E906" s="3">
        <v>59</v>
      </c>
      <c r="F906" s="3">
        <v>469</v>
      </c>
      <c r="G906" s="3">
        <v>186</v>
      </c>
      <c r="H906" s="3">
        <v>201</v>
      </c>
      <c r="I906" s="3" t="s">
        <v>30</v>
      </c>
    </row>
    <row r="907" spans="1:9">
      <c r="A907" s="4">
        <v>42180</v>
      </c>
      <c r="B907" s="4" t="str">
        <f t="shared" si="28"/>
        <v>Thursday</v>
      </c>
      <c r="C907" s="4" t="str">
        <f t="shared" si="29"/>
        <v>June</v>
      </c>
      <c r="D907" s="3">
        <v>76</v>
      </c>
      <c r="E907" s="3">
        <v>35</v>
      </c>
      <c r="F907" s="3">
        <v>501</v>
      </c>
      <c r="G907" s="3">
        <v>157</v>
      </c>
      <c r="H907" s="3">
        <v>325</v>
      </c>
      <c r="I907" s="3" t="s">
        <v>30</v>
      </c>
    </row>
    <row r="908" spans="1:9">
      <c r="A908" s="4">
        <v>42181</v>
      </c>
      <c r="B908" s="4" t="str">
        <f t="shared" si="28"/>
        <v>Friday</v>
      </c>
      <c r="C908" s="4" t="str">
        <f t="shared" si="29"/>
        <v>June</v>
      </c>
      <c r="D908" s="3">
        <v>90</v>
      </c>
      <c r="E908" s="3">
        <v>64</v>
      </c>
      <c r="F908" s="3">
        <v>602</v>
      </c>
      <c r="G908" s="3">
        <v>317</v>
      </c>
      <c r="H908" s="3">
        <v>434</v>
      </c>
      <c r="I908" s="3" t="s">
        <v>30</v>
      </c>
    </row>
    <row r="909" spans="1:9">
      <c r="A909" s="4">
        <v>42182</v>
      </c>
      <c r="B909" s="4" t="str">
        <f t="shared" si="28"/>
        <v>Saturday</v>
      </c>
      <c r="C909" s="4" t="str">
        <f t="shared" si="29"/>
        <v>June</v>
      </c>
      <c r="D909" s="3">
        <v>106</v>
      </c>
      <c r="E909" s="3">
        <v>41</v>
      </c>
      <c r="F909" s="3">
        <v>390</v>
      </c>
      <c r="G909" s="3">
        <v>251</v>
      </c>
      <c r="H909" s="3">
        <v>451</v>
      </c>
      <c r="I909" s="3" t="s">
        <v>30</v>
      </c>
    </row>
    <row r="910" spans="1:9">
      <c r="A910" s="4">
        <v>42183</v>
      </c>
      <c r="B910" s="4" t="str">
        <f t="shared" si="28"/>
        <v>Sunday</v>
      </c>
      <c r="C910" s="4" t="str">
        <f t="shared" si="29"/>
        <v>June</v>
      </c>
      <c r="D910" s="3">
        <v>116</v>
      </c>
      <c r="E910" s="3">
        <v>64</v>
      </c>
      <c r="F910" s="3">
        <v>364</v>
      </c>
      <c r="G910" s="3">
        <v>232</v>
      </c>
      <c r="H910" s="3">
        <v>365</v>
      </c>
      <c r="I910" s="3" t="s">
        <v>30</v>
      </c>
    </row>
    <row r="911" spans="1:9">
      <c r="A911" s="4">
        <v>42184</v>
      </c>
      <c r="B911" s="4" t="str">
        <f t="shared" si="28"/>
        <v>Monday</v>
      </c>
      <c r="C911" s="4" t="str">
        <f t="shared" si="29"/>
        <v>June</v>
      </c>
      <c r="D911" s="3">
        <v>85</v>
      </c>
      <c r="E911" s="3">
        <v>46</v>
      </c>
      <c r="F911" s="3">
        <v>395</v>
      </c>
      <c r="G911" s="3">
        <v>283</v>
      </c>
      <c r="H911" s="3">
        <v>291</v>
      </c>
      <c r="I911" s="3" t="s">
        <v>30</v>
      </c>
    </row>
    <row r="912" spans="1:9">
      <c r="A912" s="4">
        <v>42185</v>
      </c>
      <c r="B912" s="4" t="str">
        <f t="shared" si="28"/>
        <v>Tuesday</v>
      </c>
      <c r="C912" s="4" t="str">
        <f t="shared" si="29"/>
        <v>June</v>
      </c>
      <c r="D912" s="3">
        <v>65</v>
      </c>
      <c r="E912" s="3">
        <v>62</v>
      </c>
      <c r="F912" s="3">
        <v>442</v>
      </c>
      <c r="G912" s="3">
        <v>361</v>
      </c>
      <c r="H912" s="3">
        <v>329</v>
      </c>
      <c r="I912" s="3" t="s">
        <v>30</v>
      </c>
    </row>
    <row r="913" spans="1:9">
      <c r="A913" s="4">
        <v>42186</v>
      </c>
      <c r="B913" s="4" t="str">
        <f t="shared" si="28"/>
        <v>Wednesday</v>
      </c>
      <c r="C913" s="4" t="str">
        <f t="shared" si="29"/>
        <v>July</v>
      </c>
      <c r="D913" s="3">
        <v>85</v>
      </c>
      <c r="E913" s="3">
        <v>25</v>
      </c>
      <c r="F913" s="3">
        <v>397</v>
      </c>
      <c r="G913" s="3">
        <v>256</v>
      </c>
      <c r="H913" s="3">
        <v>394</v>
      </c>
      <c r="I913" s="3" t="s">
        <v>30</v>
      </c>
    </row>
    <row r="914" spans="1:9">
      <c r="A914" s="4">
        <v>42187</v>
      </c>
      <c r="B914" s="4" t="str">
        <f t="shared" si="28"/>
        <v>Thursday</v>
      </c>
      <c r="C914" s="4" t="str">
        <f t="shared" si="29"/>
        <v>July</v>
      </c>
      <c r="D914" s="3">
        <v>76</v>
      </c>
      <c r="E914" s="3">
        <v>39</v>
      </c>
      <c r="F914" s="3">
        <v>415</v>
      </c>
      <c r="G914" s="3">
        <v>368</v>
      </c>
      <c r="H914" s="3">
        <v>233</v>
      </c>
      <c r="I914" s="3" t="s">
        <v>30</v>
      </c>
    </row>
    <row r="915" spans="1:9">
      <c r="A915" s="4">
        <v>42188</v>
      </c>
      <c r="B915" s="4" t="str">
        <f t="shared" si="28"/>
        <v>Friday</v>
      </c>
      <c r="C915" s="4" t="str">
        <f t="shared" si="29"/>
        <v>July</v>
      </c>
      <c r="D915" s="3">
        <v>114</v>
      </c>
      <c r="E915" s="3">
        <v>61</v>
      </c>
      <c r="F915" s="3">
        <v>514</v>
      </c>
      <c r="G915" s="3">
        <v>269</v>
      </c>
      <c r="H915" s="3">
        <v>476</v>
      </c>
      <c r="I915" s="3" t="s">
        <v>30</v>
      </c>
    </row>
    <row r="916" spans="1:9">
      <c r="A916" s="4">
        <v>42189</v>
      </c>
      <c r="B916" s="4" t="str">
        <f t="shared" si="28"/>
        <v>Saturday</v>
      </c>
      <c r="C916" s="4" t="str">
        <f t="shared" si="29"/>
        <v>July</v>
      </c>
      <c r="D916" s="3">
        <v>121</v>
      </c>
      <c r="E916" s="3">
        <v>58</v>
      </c>
      <c r="F916" s="3">
        <v>814</v>
      </c>
      <c r="G916" s="3">
        <v>162</v>
      </c>
      <c r="H916" s="3">
        <v>306</v>
      </c>
      <c r="I916" s="3" t="s">
        <v>30</v>
      </c>
    </row>
    <row r="917" spans="1:9">
      <c r="A917" s="4">
        <v>42190</v>
      </c>
      <c r="B917" s="4" t="str">
        <f t="shared" si="28"/>
        <v>Sunday</v>
      </c>
      <c r="C917" s="4" t="str">
        <f t="shared" si="29"/>
        <v>July</v>
      </c>
      <c r="D917" s="3">
        <v>126</v>
      </c>
      <c r="E917" s="3">
        <v>59</v>
      </c>
      <c r="F917" s="3">
        <v>606</v>
      </c>
      <c r="G917" s="3">
        <v>337</v>
      </c>
      <c r="H917" s="3">
        <v>555</v>
      </c>
      <c r="I917" s="3" t="s">
        <v>29</v>
      </c>
    </row>
    <row r="918" spans="1:9">
      <c r="A918" s="4">
        <v>42191</v>
      </c>
      <c r="B918" s="4" t="str">
        <f t="shared" si="28"/>
        <v>Monday</v>
      </c>
      <c r="C918" s="4" t="str">
        <f t="shared" si="29"/>
        <v>July</v>
      </c>
      <c r="D918" s="3">
        <v>74</v>
      </c>
      <c r="E918" s="3">
        <v>45</v>
      </c>
      <c r="F918" s="3">
        <v>699</v>
      </c>
      <c r="G918" s="3">
        <v>290</v>
      </c>
      <c r="H918" s="3">
        <v>359</v>
      </c>
      <c r="I918" s="3" t="s">
        <v>30</v>
      </c>
    </row>
    <row r="919" spans="1:9">
      <c r="A919" s="4">
        <v>42192</v>
      </c>
      <c r="B919" s="4" t="str">
        <f t="shared" si="28"/>
        <v>Tuesday</v>
      </c>
      <c r="C919" s="4" t="str">
        <f t="shared" si="29"/>
        <v>July</v>
      </c>
      <c r="D919" s="3">
        <v>73</v>
      </c>
      <c r="E919" s="3">
        <v>57</v>
      </c>
      <c r="F919" s="3">
        <v>645</v>
      </c>
      <c r="G919" s="3">
        <v>238</v>
      </c>
      <c r="H919" s="3">
        <v>368</v>
      </c>
      <c r="I919" s="3" t="s">
        <v>30</v>
      </c>
    </row>
    <row r="920" spans="1:9">
      <c r="A920" s="4">
        <v>42193</v>
      </c>
      <c r="B920" s="4" t="str">
        <f t="shared" si="28"/>
        <v>Wednesday</v>
      </c>
      <c r="C920" s="4" t="str">
        <f t="shared" si="29"/>
        <v>July</v>
      </c>
      <c r="D920" s="3">
        <v>79</v>
      </c>
      <c r="E920" s="3">
        <v>56</v>
      </c>
      <c r="F920" s="3">
        <v>521</v>
      </c>
      <c r="G920" s="3">
        <v>252</v>
      </c>
      <c r="H920" s="3">
        <v>344</v>
      </c>
      <c r="I920" s="3" t="s">
        <v>30</v>
      </c>
    </row>
    <row r="921" spans="1:9">
      <c r="A921" s="4">
        <v>42194</v>
      </c>
      <c r="B921" s="4" t="str">
        <f t="shared" si="28"/>
        <v>Thursday</v>
      </c>
      <c r="C921" s="4" t="str">
        <f t="shared" si="29"/>
        <v>July</v>
      </c>
      <c r="D921" s="3">
        <v>81</v>
      </c>
      <c r="E921" s="3">
        <v>50</v>
      </c>
      <c r="F921" s="3">
        <v>383</v>
      </c>
      <c r="G921" s="3">
        <v>274</v>
      </c>
      <c r="H921" s="3">
        <v>378</v>
      </c>
      <c r="I921" s="3" t="s">
        <v>30</v>
      </c>
    </row>
    <row r="922" spans="1:9">
      <c r="A922" s="4">
        <v>42195</v>
      </c>
      <c r="B922" s="4" t="str">
        <f t="shared" si="28"/>
        <v>Friday</v>
      </c>
      <c r="C922" s="4" t="str">
        <f t="shared" si="29"/>
        <v>July</v>
      </c>
      <c r="D922" s="3">
        <v>74</v>
      </c>
      <c r="E922" s="3">
        <v>66</v>
      </c>
      <c r="F922" s="3">
        <v>564</v>
      </c>
      <c r="G922" s="3">
        <v>421</v>
      </c>
      <c r="H922" s="3">
        <v>621</v>
      </c>
      <c r="I922" s="3" t="s">
        <v>30</v>
      </c>
    </row>
    <row r="923" spans="1:9">
      <c r="A923" s="4">
        <v>42196</v>
      </c>
      <c r="B923" s="4" t="str">
        <f t="shared" si="28"/>
        <v>Saturday</v>
      </c>
      <c r="C923" s="4" t="str">
        <f t="shared" si="29"/>
        <v>July</v>
      </c>
      <c r="D923" s="3">
        <v>126</v>
      </c>
      <c r="E923" s="3">
        <v>64</v>
      </c>
      <c r="F923" s="3">
        <v>868</v>
      </c>
      <c r="G923" s="3">
        <v>477</v>
      </c>
      <c r="H923" s="3">
        <v>505</v>
      </c>
      <c r="I923" s="3" t="s">
        <v>29</v>
      </c>
    </row>
    <row r="924" spans="1:9">
      <c r="A924" s="4">
        <v>42197</v>
      </c>
      <c r="B924" s="4" t="str">
        <f t="shared" si="28"/>
        <v>Sunday</v>
      </c>
      <c r="C924" s="4" t="str">
        <f t="shared" si="29"/>
        <v>July</v>
      </c>
      <c r="D924" s="3">
        <v>107</v>
      </c>
      <c r="E924" s="3">
        <v>38</v>
      </c>
      <c r="F924" s="3">
        <v>640</v>
      </c>
      <c r="G924" s="3">
        <v>354</v>
      </c>
      <c r="H924" s="3">
        <v>482</v>
      </c>
      <c r="I924" s="3" t="s">
        <v>30</v>
      </c>
    </row>
    <row r="925" spans="1:9">
      <c r="A925" s="4">
        <v>42198</v>
      </c>
      <c r="B925" s="4" t="str">
        <f t="shared" si="28"/>
        <v>Monday</v>
      </c>
      <c r="C925" s="4" t="str">
        <f t="shared" si="29"/>
        <v>July</v>
      </c>
      <c r="D925" s="3">
        <v>97</v>
      </c>
      <c r="E925" s="3">
        <v>44</v>
      </c>
      <c r="F925" s="3">
        <v>366</v>
      </c>
      <c r="G925" s="3">
        <v>233</v>
      </c>
      <c r="H925" s="3">
        <v>313</v>
      </c>
      <c r="I925" s="3" t="s">
        <v>30</v>
      </c>
    </row>
    <row r="926" spans="1:9">
      <c r="A926" s="4">
        <v>42199</v>
      </c>
      <c r="B926" s="4" t="str">
        <f t="shared" si="28"/>
        <v>Tuesday</v>
      </c>
      <c r="C926" s="4" t="str">
        <f t="shared" si="29"/>
        <v>July</v>
      </c>
      <c r="D926" s="3">
        <v>91</v>
      </c>
      <c r="E926" s="3">
        <v>69</v>
      </c>
      <c r="F926" s="3">
        <v>525</v>
      </c>
      <c r="G926" s="3">
        <v>308</v>
      </c>
      <c r="H926" s="3">
        <v>167</v>
      </c>
      <c r="I926" s="3" t="s">
        <v>30</v>
      </c>
    </row>
    <row r="927" spans="1:9">
      <c r="A927" s="4">
        <v>42200</v>
      </c>
      <c r="B927" s="4" t="str">
        <f t="shared" si="28"/>
        <v>Wednesday</v>
      </c>
      <c r="C927" s="4" t="str">
        <f t="shared" si="29"/>
        <v>July</v>
      </c>
      <c r="D927" s="3">
        <v>67</v>
      </c>
      <c r="E927" s="3">
        <v>36</v>
      </c>
      <c r="F927" s="3">
        <v>373</v>
      </c>
      <c r="G927" s="3">
        <v>258</v>
      </c>
      <c r="H927" s="3">
        <v>402</v>
      </c>
      <c r="I927" s="3" t="s">
        <v>30</v>
      </c>
    </row>
    <row r="928" spans="1:9">
      <c r="A928" s="4">
        <v>42201</v>
      </c>
      <c r="B928" s="4" t="str">
        <f t="shared" si="28"/>
        <v>Thursday</v>
      </c>
      <c r="C928" s="4" t="str">
        <f t="shared" si="29"/>
        <v>July</v>
      </c>
      <c r="D928" s="3">
        <v>61</v>
      </c>
      <c r="E928" s="3">
        <v>42</v>
      </c>
      <c r="F928" s="3">
        <v>581</v>
      </c>
      <c r="G928" s="3">
        <v>232</v>
      </c>
      <c r="H928" s="3">
        <v>491</v>
      </c>
      <c r="I928" s="3" t="s">
        <v>30</v>
      </c>
    </row>
    <row r="929" spans="1:9">
      <c r="A929" s="4">
        <v>42202</v>
      </c>
      <c r="B929" s="4" t="str">
        <f t="shared" si="28"/>
        <v>Friday</v>
      </c>
      <c r="C929" s="4" t="str">
        <f t="shared" si="29"/>
        <v>July</v>
      </c>
      <c r="D929" s="3">
        <v>114</v>
      </c>
      <c r="E929" s="3">
        <v>60</v>
      </c>
      <c r="F929" s="3">
        <v>627</v>
      </c>
      <c r="G929" s="3">
        <v>387</v>
      </c>
      <c r="H929" s="3">
        <v>734</v>
      </c>
      <c r="I929" s="3" t="s">
        <v>29</v>
      </c>
    </row>
    <row r="930" spans="1:9">
      <c r="A930" s="4">
        <v>42203</v>
      </c>
      <c r="B930" s="4" t="str">
        <f t="shared" si="28"/>
        <v>Saturday</v>
      </c>
      <c r="C930" s="4" t="str">
        <f t="shared" si="29"/>
        <v>July</v>
      </c>
      <c r="D930" s="3">
        <v>105</v>
      </c>
      <c r="E930" s="3">
        <v>33</v>
      </c>
      <c r="F930" s="3">
        <v>635</v>
      </c>
      <c r="G930" s="3">
        <v>214</v>
      </c>
      <c r="H930" s="3">
        <v>516</v>
      </c>
      <c r="I930" s="3" t="s">
        <v>30</v>
      </c>
    </row>
    <row r="931" spans="1:9">
      <c r="A931" s="4">
        <v>42204</v>
      </c>
      <c r="B931" s="4" t="str">
        <f t="shared" si="28"/>
        <v>Sunday</v>
      </c>
      <c r="C931" s="4" t="str">
        <f t="shared" si="29"/>
        <v>July</v>
      </c>
      <c r="D931" s="3">
        <v>113</v>
      </c>
      <c r="E931" s="3">
        <v>72</v>
      </c>
      <c r="F931" s="3">
        <v>688</v>
      </c>
      <c r="G931" s="3">
        <v>302</v>
      </c>
      <c r="H931" s="3">
        <v>397</v>
      </c>
      <c r="I931" s="3" t="s">
        <v>30</v>
      </c>
    </row>
    <row r="932" spans="1:9">
      <c r="A932" s="4">
        <v>42205</v>
      </c>
      <c r="B932" s="4" t="str">
        <f t="shared" si="28"/>
        <v>Monday</v>
      </c>
      <c r="C932" s="4" t="str">
        <f t="shared" si="29"/>
        <v>July</v>
      </c>
      <c r="D932" s="3">
        <v>97</v>
      </c>
      <c r="E932" s="3">
        <v>46</v>
      </c>
      <c r="F932" s="3">
        <v>388</v>
      </c>
      <c r="G932" s="3">
        <v>205</v>
      </c>
      <c r="H932" s="3">
        <v>388</v>
      </c>
      <c r="I932" s="3" t="s">
        <v>30</v>
      </c>
    </row>
    <row r="933" spans="1:9">
      <c r="A933" s="4">
        <v>42206</v>
      </c>
      <c r="B933" s="4" t="str">
        <f t="shared" si="28"/>
        <v>Tuesday</v>
      </c>
      <c r="C933" s="4" t="str">
        <f t="shared" si="29"/>
        <v>July</v>
      </c>
      <c r="D933" s="3">
        <v>65</v>
      </c>
      <c r="E933" s="3">
        <v>42</v>
      </c>
      <c r="F933" s="3">
        <v>473</v>
      </c>
      <c r="G933" s="3">
        <v>220</v>
      </c>
      <c r="H933" s="3">
        <v>469</v>
      </c>
      <c r="I933" s="3" t="s">
        <v>30</v>
      </c>
    </row>
    <row r="934" spans="1:9">
      <c r="A934" s="4">
        <v>42207</v>
      </c>
      <c r="B934" s="4" t="str">
        <f t="shared" si="28"/>
        <v>Wednesday</v>
      </c>
      <c r="C934" s="4" t="str">
        <f t="shared" si="29"/>
        <v>July</v>
      </c>
      <c r="D934" s="3">
        <v>94</v>
      </c>
      <c r="E934" s="3">
        <v>44</v>
      </c>
      <c r="F934" s="3">
        <v>475</v>
      </c>
      <c r="G934" s="3">
        <v>232</v>
      </c>
      <c r="H934" s="3">
        <v>514</v>
      </c>
      <c r="I934" s="3" t="s">
        <v>30</v>
      </c>
    </row>
    <row r="935" spans="1:9">
      <c r="A935" s="4">
        <v>42208</v>
      </c>
      <c r="B935" s="4" t="str">
        <f t="shared" si="28"/>
        <v>Thursday</v>
      </c>
      <c r="C935" s="4" t="str">
        <f t="shared" si="29"/>
        <v>July</v>
      </c>
      <c r="D935" s="3">
        <v>65</v>
      </c>
      <c r="E935" s="3">
        <v>54</v>
      </c>
      <c r="F935" s="3">
        <v>487</v>
      </c>
      <c r="G935" s="3">
        <v>265</v>
      </c>
      <c r="H935" s="3">
        <v>287</v>
      </c>
      <c r="I935" s="3" t="s">
        <v>30</v>
      </c>
    </row>
    <row r="936" spans="1:9">
      <c r="A936" s="4">
        <v>42209</v>
      </c>
      <c r="B936" s="4" t="str">
        <f t="shared" si="28"/>
        <v>Friday</v>
      </c>
      <c r="C936" s="4" t="str">
        <f t="shared" si="29"/>
        <v>July</v>
      </c>
      <c r="D936" s="3">
        <v>130</v>
      </c>
      <c r="E936" s="3">
        <v>56</v>
      </c>
      <c r="F936" s="3">
        <v>678</v>
      </c>
      <c r="G936" s="3">
        <v>301</v>
      </c>
      <c r="H936" s="3">
        <v>543</v>
      </c>
      <c r="I936" s="3" t="s">
        <v>30</v>
      </c>
    </row>
    <row r="937" spans="1:9">
      <c r="A937" s="4">
        <v>42210</v>
      </c>
      <c r="B937" s="4" t="str">
        <f t="shared" si="28"/>
        <v>Saturday</v>
      </c>
      <c r="C937" s="4" t="str">
        <f t="shared" si="29"/>
        <v>July</v>
      </c>
      <c r="D937" s="3">
        <v>114</v>
      </c>
      <c r="E937" s="3">
        <v>73</v>
      </c>
      <c r="F937" s="3">
        <v>623</v>
      </c>
      <c r="G937" s="3">
        <v>361</v>
      </c>
      <c r="H937" s="3">
        <v>534</v>
      </c>
      <c r="I937" s="3" t="s">
        <v>30</v>
      </c>
    </row>
    <row r="938" spans="1:9">
      <c r="A938" s="4">
        <v>42211</v>
      </c>
      <c r="B938" s="4" t="str">
        <f t="shared" si="28"/>
        <v>Sunday</v>
      </c>
      <c r="C938" s="4" t="str">
        <f t="shared" si="29"/>
        <v>July</v>
      </c>
      <c r="D938" s="3">
        <v>82</v>
      </c>
      <c r="E938" s="3">
        <v>61</v>
      </c>
      <c r="F938" s="3">
        <v>526</v>
      </c>
      <c r="G938" s="3">
        <v>514</v>
      </c>
      <c r="H938" s="3">
        <v>386</v>
      </c>
      <c r="I938" s="3" t="s">
        <v>30</v>
      </c>
    </row>
    <row r="939" spans="1:9">
      <c r="A939" s="4">
        <v>42212</v>
      </c>
      <c r="B939" s="4" t="str">
        <f t="shared" si="28"/>
        <v>Monday</v>
      </c>
      <c r="C939" s="4" t="str">
        <f t="shared" si="29"/>
        <v>July</v>
      </c>
      <c r="D939" s="3">
        <v>92</v>
      </c>
      <c r="E939" s="3">
        <v>48</v>
      </c>
      <c r="F939" s="3">
        <v>615</v>
      </c>
      <c r="G939" s="3">
        <v>211</v>
      </c>
      <c r="H939" s="3">
        <v>344</v>
      </c>
      <c r="I939" s="3" t="s">
        <v>30</v>
      </c>
    </row>
    <row r="940" spans="1:9">
      <c r="A940" s="4">
        <v>42213</v>
      </c>
      <c r="B940" s="4" t="str">
        <f t="shared" si="28"/>
        <v>Tuesday</v>
      </c>
      <c r="C940" s="4" t="str">
        <f t="shared" si="29"/>
        <v>July</v>
      </c>
      <c r="D940" s="3">
        <v>51</v>
      </c>
      <c r="E940" s="3">
        <v>50</v>
      </c>
      <c r="F940" s="3">
        <v>493</v>
      </c>
      <c r="G940" s="3">
        <v>307</v>
      </c>
      <c r="H940" s="3">
        <v>338</v>
      </c>
      <c r="I940" s="3" t="s">
        <v>30</v>
      </c>
    </row>
    <row r="941" spans="1:9">
      <c r="A941" s="4">
        <v>42214</v>
      </c>
      <c r="B941" s="4" t="str">
        <f t="shared" si="28"/>
        <v>Wednesday</v>
      </c>
      <c r="C941" s="4" t="str">
        <f t="shared" si="29"/>
        <v>July</v>
      </c>
      <c r="D941" s="3">
        <v>94</v>
      </c>
      <c r="E941" s="3">
        <v>69</v>
      </c>
      <c r="F941" s="3">
        <v>473</v>
      </c>
      <c r="G941" s="3">
        <v>386</v>
      </c>
      <c r="H941" s="3">
        <v>378</v>
      </c>
      <c r="I941" s="3" t="s">
        <v>29</v>
      </c>
    </row>
    <row r="942" spans="1:9">
      <c r="A942" s="4">
        <v>42215</v>
      </c>
      <c r="B942" s="4" t="str">
        <f t="shared" si="28"/>
        <v>Thursday</v>
      </c>
      <c r="C942" s="4" t="str">
        <f t="shared" si="29"/>
        <v>July</v>
      </c>
      <c r="D942" s="3">
        <v>87</v>
      </c>
      <c r="E942" s="3">
        <v>43</v>
      </c>
      <c r="F942" s="3">
        <v>334</v>
      </c>
      <c r="G942" s="3">
        <v>229</v>
      </c>
      <c r="H942" s="3">
        <v>441</v>
      </c>
      <c r="I942" s="3" t="s">
        <v>30</v>
      </c>
    </row>
    <row r="943" spans="1:9">
      <c r="A943" s="4">
        <v>42216</v>
      </c>
      <c r="B943" s="4" t="str">
        <f t="shared" si="28"/>
        <v>Friday</v>
      </c>
      <c r="C943" s="4" t="str">
        <f t="shared" si="29"/>
        <v>July</v>
      </c>
      <c r="D943" s="3">
        <v>47</v>
      </c>
      <c r="E943" s="3">
        <v>55</v>
      </c>
      <c r="F943" s="3">
        <v>538</v>
      </c>
      <c r="G943" s="3">
        <v>293</v>
      </c>
      <c r="H943" s="3">
        <v>272</v>
      </c>
      <c r="I943" s="3" t="s">
        <v>30</v>
      </c>
    </row>
    <row r="944" spans="1:9">
      <c r="A944" s="4">
        <v>42217</v>
      </c>
      <c r="B944" s="4" t="str">
        <f t="shared" si="28"/>
        <v>Saturday</v>
      </c>
      <c r="C944" s="4" t="str">
        <f t="shared" si="29"/>
        <v>August</v>
      </c>
      <c r="D944" s="3">
        <v>109</v>
      </c>
      <c r="E944" s="3">
        <v>81</v>
      </c>
      <c r="F944" s="3">
        <v>538</v>
      </c>
      <c r="G944" s="3">
        <v>417</v>
      </c>
      <c r="H944" s="3">
        <v>556</v>
      </c>
      <c r="I944" s="3" t="s">
        <v>30</v>
      </c>
    </row>
    <row r="945" spans="1:9">
      <c r="A945" s="4">
        <v>42218</v>
      </c>
      <c r="B945" s="4" t="str">
        <f t="shared" si="28"/>
        <v>Sunday</v>
      </c>
      <c r="C945" s="4" t="str">
        <f t="shared" si="29"/>
        <v>August</v>
      </c>
      <c r="D945" s="3">
        <v>77</v>
      </c>
      <c r="E945" s="3">
        <v>54</v>
      </c>
      <c r="F945" s="3">
        <v>340</v>
      </c>
      <c r="G945" s="3">
        <v>356</v>
      </c>
      <c r="H945" s="3">
        <v>251</v>
      </c>
      <c r="I945" s="3" t="s">
        <v>30</v>
      </c>
    </row>
    <row r="946" spans="1:9">
      <c r="A946" s="4">
        <v>42219</v>
      </c>
      <c r="B946" s="4" t="str">
        <f t="shared" si="28"/>
        <v>Monday</v>
      </c>
      <c r="C946" s="4" t="str">
        <f t="shared" si="29"/>
        <v>August</v>
      </c>
      <c r="D946" s="3">
        <v>69</v>
      </c>
      <c r="E946" s="3">
        <v>59</v>
      </c>
      <c r="F946" s="3">
        <v>595</v>
      </c>
      <c r="G946" s="3">
        <v>261</v>
      </c>
      <c r="H946" s="3">
        <v>309</v>
      </c>
      <c r="I946" s="3" t="s">
        <v>29</v>
      </c>
    </row>
    <row r="947" spans="1:9">
      <c r="A947" s="4">
        <v>42220</v>
      </c>
      <c r="B947" s="4" t="str">
        <f t="shared" si="28"/>
        <v>Tuesday</v>
      </c>
      <c r="C947" s="4" t="str">
        <f t="shared" si="29"/>
        <v>August</v>
      </c>
      <c r="D947" s="3">
        <v>67</v>
      </c>
      <c r="E947" s="3">
        <v>48</v>
      </c>
      <c r="F947" s="3">
        <v>612</v>
      </c>
      <c r="G947" s="3">
        <v>200</v>
      </c>
      <c r="H947" s="3">
        <v>466</v>
      </c>
      <c r="I947" s="3" t="s">
        <v>30</v>
      </c>
    </row>
    <row r="948" spans="1:9">
      <c r="A948" s="4">
        <v>42221</v>
      </c>
      <c r="B948" s="4" t="str">
        <f t="shared" si="28"/>
        <v>Wednesday</v>
      </c>
      <c r="C948" s="4" t="str">
        <f t="shared" si="29"/>
        <v>August</v>
      </c>
      <c r="D948" s="3">
        <v>69</v>
      </c>
      <c r="E948" s="3">
        <v>47</v>
      </c>
      <c r="F948" s="3">
        <v>544</v>
      </c>
      <c r="G948" s="3">
        <v>320</v>
      </c>
      <c r="H948" s="3">
        <v>438</v>
      </c>
      <c r="I948" s="3" t="s">
        <v>30</v>
      </c>
    </row>
    <row r="949" spans="1:9">
      <c r="A949" s="4">
        <v>42222</v>
      </c>
      <c r="B949" s="4" t="str">
        <f t="shared" si="28"/>
        <v>Thursday</v>
      </c>
      <c r="C949" s="4" t="str">
        <f t="shared" si="29"/>
        <v>August</v>
      </c>
      <c r="D949" s="3">
        <v>103</v>
      </c>
      <c r="E949" s="3">
        <v>61</v>
      </c>
      <c r="F949" s="3">
        <v>460</v>
      </c>
      <c r="G949" s="3">
        <v>212</v>
      </c>
      <c r="H949" s="3">
        <v>375</v>
      </c>
      <c r="I949" s="3" t="s">
        <v>30</v>
      </c>
    </row>
    <row r="950" spans="1:9">
      <c r="A950" s="4">
        <v>42223</v>
      </c>
      <c r="B950" s="4" t="str">
        <f t="shared" si="28"/>
        <v>Friday</v>
      </c>
      <c r="C950" s="4" t="str">
        <f t="shared" si="29"/>
        <v>August</v>
      </c>
      <c r="D950" s="3">
        <v>86</v>
      </c>
      <c r="E950" s="3">
        <v>46</v>
      </c>
      <c r="F950" s="3">
        <v>749</v>
      </c>
      <c r="G950" s="3">
        <v>416</v>
      </c>
      <c r="H950" s="3">
        <v>404</v>
      </c>
      <c r="I950" s="3" t="s">
        <v>29</v>
      </c>
    </row>
    <row r="951" spans="1:9">
      <c r="A951" s="4">
        <v>42224</v>
      </c>
      <c r="B951" s="4" t="str">
        <f t="shared" si="28"/>
        <v>Saturday</v>
      </c>
      <c r="C951" s="4" t="str">
        <f t="shared" si="29"/>
        <v>August</v>
      </c>
      <c r="D951" s="3">
        <v>61</v>
      </c>
      <c r="E951" s="3">
        <v>67</v>
      </c>
      <c r="F951" s="3">
        <v>662</v>
      </c>
      <c r="G951" s="3">
        <v>326</v>
      </c>
      <c r="H951" s="3">
        <v>417</v>
      </c>
      <c r="I951" s="3" t="s">
        <v>30</v>
      </c>
    </row>
    <row r="952" spans="1:9">
      <c r="A952" s="4">
        <v>42225</v>
      </c>
      <c r="B952" s="4" t="str">
        <f t="shared" si="28"/>
        <v>Sunday</v>
      </c>
      <c r="C952" s="4" t="str">
        <f t="shared" si="29"/>
        <v>August</v>
      </c>
      <c r="D952" s="3">
        <v>114</v>
      </c>
      <c r="E952" s="3">
        <v>73</v>
      </c>
      <c r="F952" s="3">
        <v>526</v>
      </c>
      <c r="G952" s="3">
        <v>357</v>
      </c>
      <c r="H952" s="3">
        <v>403</v>
      </c>
      <c r="I952" s="3" t="s">
        <v>30</v>
      </c>
    </row>
    <row r="953" spans="1:9">
      <c r="A953" s="4">
        <v>42226</v>
      </c>
      <c r="B953" s="4" t="str">
        <f t="shared" si="28"/>
        <v>Monday</v>
      </c>
      <c r="C953" s="4" t="str">
        <f t="shared" si="29"/>
        <v>August</v>
      </c>
      <c r="D953" s="3">
        <v>43</v>
      </c>
      <c r="E953" s="3">
        <v>46</v>
      </c>
      <c r="F953" s="3">
        <v>419</v>
      </c>
      <c r="G953" s="3">
        <v>259</v>
      </c>
      <c r="H953" s="3">
        <v>311</v>
      </c>
      <c r="I953" s="3" t="s">
        <v>30</v>
      </c>
    </row>
    <row r="954" spans="1:9">
      <c r="A954" s="4">
        <v>42227</v>
      </c>
      <c r="B954" s="4" t="str">
        <f t="shared" si="28"/>
        <v>Tuesday</v>
      </c>
      <c r="C954" s="4" t="str">
        <f t="shared" si="29"/>
        <v>August</v>
      </c>
      <c r="D954" s="3">
        <v>86</v>
      </c>
      <c r="E954" s="3">
        <v>33</v>
      </c>
      <c r="F954" s="3">
        <v>380</v>
      </c>
      <c r="G954" s="3">
        <v>308</v>
      </c>
      <c r="H954" s="3">
        <v>446</v>
      </c>
      <c r="I954" s="3" t="s">
        <v>30</v>
      </c>
    </row>
    <row r="955" spans="1:9">
      <c r="A955" s="4">
        <v>42228</v>
      </c>
      <c r="B955" s="4" t="str">
        <f t="shared" si="28"/>
        <v>Wednesday</v>
      </c>
      <c r="C955" s="4" t="str">
        <f t="shared" si="29"/>
        <v>August</v>
      </c>
      <c r="D955" s="3">
        <v>57</v>
      </c>
      <c r="E955" s="3">
        <v>39</v>
      </c>
      <c r="F955" s="3">
        <v>398</v>
      </c>
      <c r="G955" s="3">
        <v>161</v>
      </c>
      <c r="H955" s="3">
        <v>356</v>
      </c>
      <c r="I955" s="3" t="s">
        <v>30</v>
      </c>
    </row>
    <row r="956" spans="1:9">
      <c r="A956" s="4">
        <v>42229</v>
      </c>
      <c r="B956" s="4" t="str">
        <f t="shared" si="28"/>
        <v>Thursday</v>
      </c>
      <c r="C956" s="4" t="str">
        <f t="shared" si="29"/>
        <v>August</v>
      </c>
      <c r="D956" s="3">
        <v>74</v>
      </c>
      <c r="E956" s="3">
        <v>45</v>
      </c>
      <c r="F956" s="3">
        <v>539</v>
      </c>
      <c r="G956" s="3">
        <v>246</v>
      </c>
      <c r="H956" s="3">
        <v>504</v>
      </c>
      <c r="I956" s="3" t="s">
        <v>30</v>
      </c>
    </row>
    <row r="957" spans="1:9">
      <c r="A957" s="4">
        <v>42230</v>
      </c>
      <c r="B957" s="4" t="str">
        <f t="shared" si="28"/>
        <v>Friday</v>
      </c>
      <c r="C957" s="4" t="str">
        <f t="shared" si="29"/>
        <v>August</v>
      </c>
      <c r="D957" s="3">
        <v>122</v>
      </c>
      <c r="E957" s="3">
        <v>56</v>
      </c>
      <c r="F957" s="3">
        <v>496</v>
      </c>
      <c r="G957" s="3">
        <v>241</v>
      </c>
      <c r="H957" s="3">
        <v>422</v>
      </c>
      <c r="I957" s="3" t="s">
        <v>30</v>
      </c>
    </row>
    <row r="958" spans="1:9">
      <c r="A958" s="4">
        <v>42231</v>
      </c>
      <c r="B958" s="4" t="str">
        <f t="shared" si="28"/>
        <v>Saturday</v>
      </c>
      <c r="C958" s="4" t="str">
        <f t="shared" si="29"/>
        <v>August</v>
      </c>
      <c r="D958" s="3">
        <v>119</v>
      </c>
      <c r="E958" s="3">
        <v>59</v>
      </c>
      <c r="F958" s="3">
        <v>470</v>
      </c>
      <c r="G958" s="3">
        <v>249</v>
      </c>
      <c r="H958" s="3">
        <v>401</v>
      </c>
      <c r="I958" s="3" t="s">
        <v>30</v>
      </c>
    </row>
    <row r="959" spans="1:9">
      <c r="A959" s="4">
        <v>42232</v>
      </c>
      <c r="B959" s="4" t="str">
        <f t="shared" si="28"/>
        <v>Sunday</v>
      </c>
      <c r="C959" s="4" t="str">
        <f t="shared" si="29"/>
        <v>August</v>
      </c>
      <c r="D959" s="3">
        <v>95</v>
      </c>
      <c r="E959" s="3">
        <v>57</v>
      </c>
      <c r="F959" s="3">
        <v>570</v>
      </c>
      <c r="G959" s="3">
        <v>248</v>
      </c>
      <c r="H959" s="3">
        <v>406</v>
      </c>
      <c r="I959" s="3" t="s">
        <v>30</v>
      </c>
    </row>
    <row r="960" spans="1:9">
      <c r="A960" s="4">
        <v>42233</v>
      </c>
      <c r="B960" s="4" t="str">
        <f t="shared" si="28"/>
        <v>Monday</v>
      </c>
      <c r="C960" s="4" t="str">
        <f t="shared" si="29"/>
        <v>August</v>
      </c>
      <c r="D960" s="3">
        <v>100</v>
      </c>
      <c r="E960" s="3">
        <v>55</v>
      </c>
      <c r="F960" s="3">
        <v>643</v>
      </c>
      <c r="G960" s="3">
        <v>105</v>
      </c>
      <c r="H960" s="3">
        <v>470</v>
      </c>
      <c r="I960" s="3" t="s">
        <v>29</v>
      </c>
    </row>
    <row r="961" spans="1:9">
      <c r="A961" s="4">
        <v>42234</v>
      </c>
      <c r="B961" s="4" t="str">
        <f t="shared" si="28"/>
        <v>Tuesday</v>
      </c>
      <c r="C961" s="4" t="str">
        <f t="shared" si="29"/>
        <v>August</v>
      </c>
      <c r="D961" s="3">
        <v>91</v>
      </c>
      <c r="E961" s="3">
        <v>56</v>
      </c>
      <c r="F961" s="3">
        <v>656</v>
      </c>
      <c r="G961" s="3">
        <v>295</v>
      </c>
      <c r="H961" s="3">
        <v>428</v>
      </c>
      <c r="I961" s="3" t="s">
        <v>30</v>
      </c>
    </row>
    <row r="962" spans="1:9">
      <c r="A962" s="4">
        <v>42235</v>
      </c>
      <c r="B962" s="4" t="str">
        <f t="shared" si="28"/>
        <v>Wednesday</v>
      </c>
      <c r="C962" s="4" t="str">
        <f t="shared" si="29"/>
        <v>August</v>
      </c>
      <c r="D962" s="3">
        <v>64</v>
      </c>
      <c r="E962" s="3">
        <v>48</v>
      </c>
      <c r="F962" s="3">
        <v>702</v>
      </c>
      <c r="G962" s="3">
        <v>239</v>
      </c>
      <c r="H962" s="3">
        <v>225</v>
      </c>
      <c r="I962" s="3" t="s">
        <v>30</v>
      </c>
    </row>
    <row r="963" spans="1:9">
      <c r="A963" s="4">
        <v>42236</v>
      </c>
      <c r="B963" s="4" t="str">
        <f t="shared" ref="B963:B1026" si="30">TEXT(A963,"dddd")</f>
        <v>Thursday</v>
      </c>
      <c r="C963" s="4" t="str">
        <f t="shared" ref="C963:C1026" si="31">TEXT(A963,"mmmm")</f>
        <v>August</v>
      </c>
      <c r="D963" s="3">
        <v>81</v>
      </c>
      <c r="E963" s="3">
        <v>53</v>
      </c>
      <c r="F963" s="3">
        <v>534</v>
      </c>
      <c r="G963" s="3">
        <v>221</v>
      </c>
      <c r="H963" s="3">
        <v>308</v>
      </c>
      <c r="I963" s="3" t="s">
        <v>30</v>
      </c>
    </row>
    <row r="964" spans="1:9">
      <c r="A964" s="4">
        <v>42237</v>
      </c>
      <c r="B964" s="4" t="str">
        <f t="shared" si="30"/>
        <v>Friday</v>
      </c>
      <c r="C964" s="4" t="str">
        <f t="shared" si="31"/>
        <v>August</v>
      </c>
      <c r="D964" s="3">
        <v>100</v>
      </c>
      <c r="E964" s="3">
        <v>76</v>
      </c>
      <c r="F964" s="3">
        <v>787</v>
      </c>
      <c r="G964" s="3">
        <v>275</v>
      </c>
      <c r="H964" s="3">
        <v>277</v>
      </c>
      <c r="I964" s="3" t="s">
        <v>30</v>
      </c>
    </row>
    <row r="965" spans="1:9">
      <c r="A965" s="4">
        <v>42238</v>
      </c>
      <c r="B965" s="4" t="str">
        <f t="shared" si="30"/>
        <v>Saturday</v>
      </c>
      <c r="C965" s="4" t="str">
        <f t="shared" si="31"/>
        <v>August</v>
      </c>
      <c r="D965" s="3">
        <v>71</v>
      </c>
      <c r="E965" s="3">
        <v>69</v>
      </c>
      <c r="F965" s="3">
        <v>913</v>
      </c>
      <c r="G965" s="3">
        <v>272</v>
      </c>
      <c r="H965" s="3">
        <v>404</v>
      </c>
      <c r="I965" s="3" t="s">
        <v>30</v>
      </c>
    </row>
    <row r="966" spans="1:9">
      <c r="A966" s="4">
        <v>42239</v>
      </c>
      <c r="B966" s="4" t="str">
        <f t="shared" si="30"/>
        <v>Sunday</v>
      </c>
      <c r="C966" s="4" t="str">
        <f t="shared" si="31"/>
        <v>August</v>
      </c>
      <c r="D966" s="3">
        <v>88</v>
      </c>
      <c r="E966" s="3">
        <v>85</v>
      </c>
      <c r="F966" s="3">
        <v>846</v>
      </c>
      <c r="G966" s="3">
        <v>265</v>
      </c>
      <c r="H966" s="3">
        <v>607</v>
      </c>
      <c r="I966" s="3" t="s">
        <v>30</v>
      </c>
    </row>
    <row r="967" spans="1:9">
      <c r="A967" s="4">
        <v>42240</v>
      </c>
      <c r="B967" s="4" t="str">
        <f t="shared" si="30"/>
        <v>Monday</v>
      </c>
      <c r="C967" s="4" t="str">
        <f t="shared" si="31"/>
        <v>August</v>
      </c>
      <c r="D967" s="3">
        <v>74</v>
      </c>
      <c r="E967" s="3">
        <v>53</v>
      </c>
      <c r="F967" s="3">
        <v>588</v>
      </c>
      <c r="G967" s="3">
        <v>261</v>
      </c>
      <c r="H967" s="3">
        <v>323</v>
      </c>
      <c r="I967" s="3" t="s">
        <v>29</v>
      </c>
    </row>
    <row r="968" spans="1:9">
      <c r="A968" s="4">
        <v>42241</v>
      </c>
      <c r="B968" s="4" t="str">
        <f t="shared" si="30"/>
        <v>Tuesday</v>
      </c>
      <c r="C968" s="4" t="str">
        <f t="shared" si="31"/>
        <v>August</v>
      </c>
      <c r="D968" s="3">
        <v>103</v>
      </c>
      <c r="E968" s="3">
        <v>58</v>
      </c>
      <c r="F968" s="3">
        <v>474</v>
      </c>
      <c r="G968" s="3">
        <v>382</v>
      </c>
      <c r="H968" s="3">
        <v>526</v>
      </c>
      <c r="I968" s="3" t="s">
        <v>30</v>
      </c>
    </row>
    <row r="969" spans="1:9">
      <c r="A969" s="4">
        <v>42242</v>
      </c>
      <c r="B969" s="4" t="str">
        <f t="shared" si="30"/>
        <v>Wednesday</v>
      </c>
      <c r="C969" s="4" t="str">
        <f t="shared" si="31"/>
        <v>August</v>
      </c>
      <c r="D969" s="3">
        <v>66</v>
      </c>
      <c r="E969" s="3">
        <v>37</v>
      </c>
      <c r="F969" s="3">
        <v>669</v>
      </c>
      <c r="G969" s="3">
        <v>316</v>
      </c>
      <c r="H969" s="3">
        <v>442</v>
      </c>
      <c r="I969" s="3" t="s">
        <v>29</v>
      </c>
    </row>
    <row r="970" spans="1:9">
      <c r="A970" s="4">
        <v>42243</v>
      </c>
      <c r="B970" s="4" t="str">
        <f t="shared" si="30"/>
        <v>Thursday</v>
      </c>
      <c r="C970" s="4" t="str">
        <f t="shared" si="31"/>
        <v>August</v>
      </c>
      <c r="D970" s="3">
        <v>87</v>
      </c>
      <c r="E970" s="3">
        <v>51</v>
      </c>
      <c r="F970" s="3">
        <v>381</v>
      </c>
      <c r="G970" s="3">
        <v>304</v>
      </c>
      <c r="H970" s="3">
        <v>348</v>
      </c>
      <c r="I970" s="3" t="s">
        <v>30</v>
      </c>
    </row>
    <row r="971" spans="1:9">
      <c r="A971" s="4">
        <v>42244</v>
      </c>
      <c r="B971" s="4" t="str">
        <f t="shared" si="30"/>
        <v>Friday</v>
      </c>
      <c r="C971" s="4" t="str">
        <f t="shared" si="31"/>
        <v>August</v>
      </c>
      <c r="D971" s="3">
        <v>81</v>
      </c>
      <c r="E971" s="3">
        <v>67</v>
      </c>
      <c r="F971" s="3">
        <v>657</v>
      </c>
      <c r="G971" s="3">
        <v>441</v>
      </c>
      <c r="H971" s="3">
        <v>432</v>
      </c>
      <c r="I971" s="3" t="s">
        <v>29</v>
      </c>
    </row>
    <row r="972" spans="1:9">
      <c r="A972" s="4">
        <v>42245</v>
      </c>
      <c r="B972" s="4" t="str">
        <f t="shared" si="30"/>
        <v>Saturday</v>
      </c>
      <c r="C972" s="4" t="str">
        <f t="shared" si="31"/>
        <v>August</v>
      </c>
      <c r="D972" s="3">
        <v>144</v>
      </c>
      <c r="E972" s="3">
        <v>65</v>
      </c>
      <c r="F972" s="3">
        <v>695</v>
      </c>
      <c r="G972" s="3">
        <v>378</v>
      </c>
      <c r="H972" s="3">
        <v>611</v>
      </c>
      <c r="I972" s="3" t="s">
        <v>30</v>
      </c>
    </row>
    <row r="973" spans="1:9">
      <c r="A973" s="4">
        <v>42246</v>
      </c>
      <c r="B973" s="4" t="str">
        <f t="shared" si="30"/>
        <v>Sunday</v>
      </c>
      <c r="C973" s="4" t="str">
        <f t="shared" si="31"/>
        <v>August</v>
      </c>
      <c r="D973" s="3">
        <v>147</v>
      </c>
      <c r="E973" s="3">
        <v>74</v>
      </c>
      <c r="F973" s="3">
        <v>692</v>
      </c>
      <c r="G973" s="3">
        <v>335</v>
      </c>
      <c r="H973" s="3">
        <v>343</v>
      </c>
      <c r="I973" s="3" t="s">
        <v>30</v>
      </c>
    </row>
    <row r="974" spans="1:9">
      <c r="A974" s="4">
        <v>42247</v>
      </c>
      <c r="B974" s="4" t="str">
        <f t="shared" si="30"/>
        <v>Monday</v>
      </c>
      <c r="C974" s="4" t="str">
        <f t="shared" si="31"/>
        <v>August</v>
      </c>
      <c r="D974" s="3">
        <v>84</v>
      </c>
      <c r="E974" s="3">
        <v>57</v>
      </c>
      <c r="F974" s="3">
        <v>484</v>
      </c>
      <c r="G974" s="3">
        <v>208</v>
      </c>
      <c r="H974" s="3">
        <v>430</v>
      </c>
      <c r="I974" s="3" t="s">
        <v>30</v>
      </c>
    </row>
    <row r="975" spans="1:9">
      <c r="A975" s="4">
        <v>42248</v>
      </c>
      <c r="B975" s="4" t="str">
        <f t="shared" si="30"/>
        <v>Tuesday</v>
      </c>
      <c r="C975" s="4" t="str">
        <f t="shared" si="31"/>
        <v>September</v>
      </c>
      <c r="D975" s="3">
        <v>78</v>
      </c>
      <c r="E975" s="3">
        <v>37</v>
      </c>
      <c r="F975" s="3">
        <v>415</v>
      </c>
      <c r="G975" s="3">
        <v>272</v>
      </c>
      <c r="H975" s="3">
        <v>386</v>
      </c>
      <c r="I975" s="3" t="s">
        <v>30</v>
      </c>
    </row>
    <row r="976" spans="1:9">
      <c r="A976" s="4">
        <v>42249</v>
      </c>
      <c r="B976" s="4" t="str">
        <f t="shared" si="30"/>
        <v>Wednesday</v>
      </c>
      <c r="C976" s="4" t="str">
        <f t="shared" si="31"/>
        <v>September</v>
      </c>
      <c r="D976" s="3">
        <v>91</v>
      </c>
      <c r="E976" s="3">
        <v>50</v>
      </c>
      <c r="F976" s="3">
        <v>577</v>
      </c>
      <c r="G976" s="3">
        <v>159</v>
      </c>
      <c r="H976" s="3">
        <v>403</v>
      </c>
      <c r="I976" s="3" t="s">
        <v>30</v>
      </c>
    </row>
    <row r="977" spans="1:9">
      <c r="A977" s="4">
        <v>42250</v>
      </c>
      <c r="B977" s="4" t="str">
        <f t="shared" si="30"/>
        <v>Thursday</v>
      </c>
      <c r="C977" s="4" t="str">
        <f t="shared" si="31"/>
        <v>September</v>
      </c>
      <c r="D977" s="3">
        <v>72</v>
      </c>
      <c r="E977" s="3">
        <v>65</v>
      </c>
      <c r="F977" s="3">
        <v>536</v>
      </c>
      <c r="G977" s="3">
        <v>131</v>
      </c>
      <c r="H977" s="3">
        <v>390</v>
      </c>
      <c r="I977" s="3" t="s">
        <v>30</v>
      </c>
    </row>
    <row r="978" spans="1:9">
      <c r="A978" s="4">
        <v>42251</v>
      </c>
      <c r="B978" s="4" t="str">
        <f t="shared" si="30"/>
        <v>Friday</v>
      </c>
      <c r="C978" s="4" t="str">
        <f t="shared" si="31"/>
        <v>September</v>
      </c>
      <c r="D978" s="3">
        <v>92</v>
      </c>
      <c r="E978" s="3">
        <v>42</v>
      </c>
      <c r="F978" s="3">
        <v>686</v>
      </c>
      <c r="G978" s="3">
        <v>333</v>
      </c>
      <c r="H978" s="3">
        <v>409</v>
      </c>
      <c r="I978" s="3" t="s">
        <v>30</v>
      </c>
    </row>
    <row r="979" spans="1:9">
      <c r="A979" s="4">
        <v>42252</v>
      </c>
      <c r="B979" s="4" t="str">
        <f t="shared" si="30"/>
        <v>Saturday</v>
      </c>
      <c r="C979" s="4" t="str">
        <f t="shared" si="31"/>
        <v>September</v>
      </c>
      <c r="D979" s="3">
        <v>104</v>
      </c>
      <c r="E979" s="3">
        <v>74</v>
      </c>
      <c r="F979" s="3">
        <v>619</v>
      </c>
      <c r="G979" s="3">
        <v>191</v>
      </c>
      <c r="H979" s="3">
        <v>545</v>
      </c>
      <c r="I979" s="3" t="s">
        <v>30</v>
      </c>
    </row>
    <row r="980" spans="1:9">
      <c r="A980" s="4">
        <v>42253</v>
      </c>
      <c r="B980" s="4" t="str">
        <f t="shared" si="30"/>
        <v>Sunday</v>
      </c>
      <c r="C980" s="4" t="str">
        <f t="shared" si="31"/>
        <v>September</v>
      </c>
      <c r="D980" s="3">
        <v>116</v>
      </c>
      <c r="E980" s="3">
        <v>51</v>
      </c>
      <c r="F980" s="3">
        <v>785</v>
      </c>
      <c r="G980" s="3">
        <v>277</v>
      </c>
      <c r="H980" s="3">
        <v>525</v>
      </c>
      <c r="I980" s="3" t="s">
        <v>30</v>
      </c>
    </row>
    <row r="981" spans="1:9">
      <c r="A981" s="4">
        <v>42254</v>
      </c>
      <c r="B981" s="4" t="str">
        <f t="shared" si="30"/>
        <v>Monday</v>
      </c>
      <c r="C981" s="4" t="str">
        <f t="shared" si="31"/>
        <v>September</v>
      </c>
      <c r="D981" s="3">
        <v>66</v>
      </c>
      <c r="E981" s="3">
        <v>47</v>
      </c>
      <c r="F981" s="3">
        <v>593</v>
      </c>
      <c r="G981" s="3">
        <v>134</v>
      </c>
      <c r="H981" s="3">
        <v>316</v>
      </c>
      <c r="I981" s="3" t="s">
        <v>30</v>
      </c>
    </row>
    <row r="982" spans="1:9">
      <c r="A982" s="4">
        <v>42255</v>
      </c>
      <c r="B982" s="4" t="str">
        <f t="shared" si="30"/>
        <v>Tuesday</v>
      </c>
      <c r="C982" s="4" t="str">
        <f t="shared" si="31"/>
        <v>September</v>
      </c>
      <c r="D982" s="3">
        <v>54</v>
      </c>
      <c r="E982" s="3">
        <v>48</v>
      </c>
      <c r="F982" s="3">
        <v>584</v>
      </c>
      <c r="G982" s="3">
        <v>235</v>
      </c>
      <c r="H982" s="3">
        <v>230</v>
      </c>
      <c r="I982" s="3" t="s">
        <v>30</v>
      </c>
    </row>
    <row r="983" spans="1:9">
      <c r="A983" s="4">
        <v>42256</v>
      </c>
      <c r="B983" s="4" t="str">
        <f t="shared" si="30"/>
        <v>Wednesday</v>
      </c>
      <c r="C983" s="4" t="str">
        <f t="shared" si="31"/>
        <v>September</v>
      </c>
      <c r="D983" s="3">
        <v>71</v>
      </c>
      <c r="E983" s="3">
        <v>29</v>
      </c>
      <c r="F983" s="3">
        <v>576</v>
      </c>
      <c r="G983" s="3">
        <v>211</v>
      </c>
      <c r="H983" s="3">
        <v>304</v>
      </c>
      <c r="I983" s="3" t="s">
        <v>30</v>
      </c>
    </row>
    <row r="984" spans="1:9">
      <c r="A984" s="4">
        <v>42257</v>
      </c>
      <c r="B984" s="4" t="str">
        <f t="shared" si="30"/>
        <v>Thursday</v>
      </c>
      <c r="C984" s="4" t="str">
        <f t="shared" si="31"/>
        <v>September</v>
      </c>
      <c r="D984" s="3">
        <v>101</v>
      </c>
      <c r="E984" s="3">
        <v>38</v>
      </c>
      <c r="F984" s="3">
        <v>656</v>
      </c>
      <c r="G984" s="3">
        <v>124</v>
      </c>
      <c r="H984" s="3">
        <v>500</v>
      </c>
      <c r="I984" s="3" t="s">
        <v>30</v>
      </c>
    </row>
    <row r="985" spans="1:9">
      <c r="A985" s="4">
        <v>42258</v>
      </c>
      <c r="B985" s="4" t="str">
        <f t="shared" si="30"/>
        <v>Friday</v>
      </c>
      <c r="C985" s="4" t="str">
        <f t="shared" si="31"/>
        <v>September</v>
      </c>
      <c r="D985" s="3">
        <v>132</v>
      </c>
      <c r="E985" s="3">
        <v>61</v>
      </c>
      <c r="F985" s="3">
        <v>640</v>
      </c>
      <c r="G985" s="3">
        <v>228</v>
      </c>
      <c r="H985" s="3">
        <v>254</v>
      </c>
      <c r="I985" s="3" t="s">
        <v>30</v>
      </c>
    </row>
    <row r="986" spans="1:9">
      <c r="A986" s="4">
        <v>42259</v>
      </c>
      <c r="B986" s="4" t="str">
        <f t="shared" si="30"/>
        <v>Saturday</v>
      </c>
      <c r="C986" s="4" t="str">
        <f t="shared" si="31"/>
        <v>September</v>
      </c>
      <c r="D986" s="3">
        <v>115</v>
      </c>
      <c r="E986" s="3">
        <v>72</v>
      </c>
      <c r="F986" s="3">
        <v>777</v>
      </c>
      <c r="G986" s="3">
        <v>299</v>
      </c>
      <c r="H986" s="3">
        <v>334</v>
      </c>
      <c r="I986" s="3" t="s">
        <v>30</v>
      </c>
    </row>
    <row r="987" spans="1:9">
      <c r="A987" s="4">
        <v>42260</v>
      </c>
      <c r="B987" s="4" t="str">
        <f t="shared" si="30"/>
        <v>Sunday</v>
      </c>
      <c r="C987" s="4" t="str">
        <f t="shared" si="31"/>
        <v>September</v>
      </c>
      <c r="D987" s="3">
        <v>108</v>
      </c>
      <c r="E987" s="3">
        <v>66</v>
      </c>
      <c r="F987" s="3">
        <v>762</v>
      </c>
      <c r="G987" s="3">
        <v>251</v>
      </c>
      <c r="H987" s="3">
        <v>509</v>
      </c>
      <c r="I987" s="3" t="s">
        <v>30</v>
      </c>
    </row>
    <row r="988" spans="1:9">
      <c r="A988" s="4">
        <v>42261</v>
      </c>
      <c r="B988" s="4" t="str">
        <f t="shared" si="30"/>
        <v>Monday</v>
      </c>
      <c r="C988" s="4" t="str">
        <f t="shared" si="31"/>
        <v>September</v>
      </c>
      <c r="D988" s="3">
        <v>76</v>
      </c>
      <c r="E988" s="3">
        <v>38</v>
      </c>
      <c r="F988" s="3">
        <v>543</v>
      </c>
      <c r="G988" s="3">
        <v>139</v>
      </c>
      <c r="H988" s="3">
        <v>417</v>
      </c>
      <c r="I988" s="3" t="s">
        <v>30</v>
      </c>
    </row>
    <row r="989" spans="1:9">
      <c r="A989" s="4">
        <v>42262</v>
      </c>
      <c r="B989" s="4" t="str">
        <f t="shared" si="30"/>
        <v>Tuesday</v>
      </c>
      <c r="C989" s="4" t="str">
        <f t="shared" si="31"/>
        <v>September</v>
      </c>
      <c r="D989" s="3">
        <v>129</v>
      </c>
      <c r="E989" s="3">
        <v>42</v>
      </c>
      <c r="F989" s="3">
        <v>746</v>
      </c>
      <c r="G989" s="3">
        <v>243</v>
      </c>
      <c r="H989" s="3">
        <v>463</v>
      </c>
      <c r="I989" s="3" t="s">
        <v>29</v>
      </c>
    </row>
    <row r="990" spans="1:9">
      <c r="A990" s="4">
        <v>42263</v>
      </c>
      <c r="B990" s="4" t="str">
        <f t="shared" si="30"/>
        <v>Wednesday</v>
      </c>
      <c r="C990" s="4" t="str">
        <f t="shared" si="31"/>
        <v>September</v>
      </c>
      <c r="D990" s="3">
        <v>70</v>
      </c>
      <c r="E990" s="3">
        <v>36</v>
      </c>
      <c r="F990" s="3">
        <v>434</v>
      </c>
      <c r="G990" s="3">
        <v>182</v>
      </c>
      <c r="H990" s="3">
        <v>206</v>
      </c>
      <c r="I990" s="3" t="s">
        <v>30</v>
      </c>
    </row>
    <row r="991" spans="1:9">
      <c r="A991" s="4">
        <v>42264</v>
      </c>
      <c r="B991" s="4" t="str">
        <f t="shared" si="30"/>
        <v>Thursday</v>
      </c>
      <c r="C991" s="4" t="str">
        <f t="shared" si="31"/>
        <v>September</v>
      </c>
      <c r="D991" s="3">
        <v>81</v>
      </c>
      <c r="E991" s="3">
        <v>59</v>
      </c>
      <c r="F991" s="3">
        <v>399</v>
      </c>
      <c r="G991" s="3">
        <v>222</v>
      </c>
      <c r="H991" s="3">
        <v>460</v>
      </c>
      <c r="I991" s="3" t="s">
        <v>30</v>
      </c>
    </row>
    <row r="992" spans="1:9">
      <c r="A992" s="4">
        <v>42265</v>
      </c>
      <c r="B992" s="4" t="str">
        <f t="shared" si="30"/>
        <v>Friday</v>
      </c>
      <c r="C992" s="4" t="str">
        <f t="shared" si="31"/>
        <v>September</v>
      </c>
      <c r="D992" s="3">
        <v>109</v>
      </c>
      <c r="E992" s="3">
        <v>29</v>
      </c>
      <c r="F992" s="3">
        <v>621</v>
      </c>
      <c r="G992" s="3">
        <v>176</v>
      </c>
      <c r="H992" s="3">
        <v>453</v>
      </c>
      <c r="I992" s="3" t="s">
        <v>30</v>
      </c>
    </row>
    <row r="993" spans="1:9">
      <c r="A993" s="4">
        <v>42266</v>
      </c>
      <c r="B993" s="4" t="str">
        <f t="shared" si="30"/>
        <v>Saturday</v>
      </c>
      <c r="C993" s="4" t="str">
        <f t="shared" si="31"/>
        <v>September</v>
      </c>
      <c r="D993" s="3">
        <v>117</v>
      </c>
      <c r="E993" s="3">
        <v>77</v>
      </c>
      <c r="F993" s="3">
        <v>818</v>
      </c>
      <c r="G993" s="3">
        <v>377</v>
      </c>
      <c r="H993" s="3">
        <v>495</v>
      </c>
      <c r="I993" s="3" t="s">
        <v>29</v>
      </c>
    </row>
    <row r="994" spans="1:9">
      <c r="A994" s="4">
        <v>42267</v>
      </c>
      <c r="B994" s="4" t="str">
        <f t="shared" si="30"/>
        <v>Sunday</v>
      </c>
      <c r="C994" s="4" t="str">
        <f t="shared" si="31"/>
        <v>September</v>
      </c>
      <c r="D994" s="3">
        <v>88</v>
      </c>
      <c r="E994" s="3">
        <v>76</v>
      </c>
      <c r="F994" s="3">
        <v>651</v>
      </c>
      <c r="G994" s="3">
        <v>244</v>
      </c>
      <c r="H994" s="3">
        <v>451</v>
      </c>
      <c r="I994" s="3" t="s">
        <v>30</v>
      </c>
    </row>
    <row r="995" spans="1:9">
      <c r="A995" s="4">
        <v>42268</v>
      </c>
      <c r="B995" s="4" t="str">
        <f t="shared" si="30"/>
        <v>Monday</v>
      </c>
      <c r="C995" s="4" t="str">
        <f t="shared" si="31"/>
        <v>September</v>
      </c>
      <c r="D995" s="3">
        <v>153</v>
      </c>
      <c r="E995" s="3">
        <v>62</v>
      </c>
      <c r="F995" s="3">
        <v>545</v>
      </c>
      <c r="G995" s="3">
        <v>258</v>
      </c>
      <c r="H995" s="3">
        <v>528</v>
      </c>
      <c r="I995" s="3" t="s">
        <v>29</v>
      </c>
    </row>
    <row r="996" spans="1:9">
      <c r="A996" s="4">
        <v>42269</v>
      </c>
      <c r="B996" s="4" t="str">
        <f t="shared" si="30"/>
        <v>Tuesday</v>
      </c>
      <c r="C996" s="4" t="str">
        <f t="shared" si="31"/>
        <v>September</v>
      </c>
      <c r="D996" s="3">
        <v>78</v>
      </c>
      <c r="E996" s="3">
        <v>46</v>
      </c>
      <c r="F996" s="3">
        <v>510</v>
      </c>
      <c r="G996" s="3">
        <v>202</v>
      </c>
      <c r="H996" s="3">
        <v>410</v>
      </c>
      <c r="I996" s="3" t="s">
        <v>30</v>
      </c>
    </row>
    <row r="997" spans="1:9">
      <c r="A997" s="4">
        <v>42270</v>
      </c>
      <c r="B997" s="4" t="str">
        <f t="shared" si="30"/>
        <v>Wednesday</v>
      </c>
      <c r="C997" s="4" t="str">
        <f t="shared" si="31"/>
        <v>September</v>
      </c>
      <c r="D997" s="3">
        <v>79</v>
      </c>
      <c r="E997" s="3">
        <v>53</v>
      </c>
      <c r="F997" s="3">
        <v>618</v>
      </c>
      <c r="G997" s="3">
        <v>250</v>
      </c>
      <c r="H997" s="3">
        <v>351</v>
      </c>
      <c r="I997" s="3" t="s">
        <v>30</v>
      </c>
    </row>
    <row r="998" spans="1:9">
      <c r="A998" s="4">
        <v>42271</v>
      </c>
      <c r="B998" s="4" t="str">
        <f t="shared" si="30"/>
        <v>Thursday</v>
      </c>
      <c r="C998" s="4" t="str">
        <f t="shared" si="31"/>
        <v>September</v>
      </c>
      <c r="D998" s="3">
        <v>101</v>
      </c>
      <c r="E998" s="3">
        <v>57</v>
      </c>
      <c r="F998" s="3">
        <v>532</v>
      </c>
      <c r="G998" s="3">
        <v>205</v>
      </c>
      <c r="H998" s="3">
        <v>368</v>
      </c>
      <c r="I998" s="3" t="s">
        <v>30</v>
      </c>
    </row>
    <row r="999" spans="1:9">
      <c r="A999" s="4">
        <v>42272</v>
      </c>
      <c r="B999" s="4" t="str">
        <f t="shared" si="30"/>
        <v>Friday</v>
      </c>
      <c r="C999" s="4" t="str">
        <f t="shared" si="31"/>
        <v>September</v>
      </c>
      <c r="D999" s="3">
        <v>98</v>
      </c>
      <c r="E999" s="3">
        <v>51</v>
      </c>
      <c r="F999" s="3">
        <v>445</v>
      </c>
      <c r="G999" s="3">
        <v>143</v>
      </c>
      <c r="H999" s="3">
        <v>547</v>
      </c>
      <c r="I999" s="3" t="s">
        <v>30</v>
      </c>
    </row>
    <row r="1000" spans="1:9">
      <c r="A1000" s="4">
        <v>42273</v>
      </c>
      <c r="B1000" s="4" t="str">
        <f t="shared" si="30"/>
        <v>Saturday</v>
      </c>
      <c r="C1000" s="4" t="str">
        <f t="shared" si="31"/>
        <v>September</v>
      </c>
      <c r="D1000" s="3">
        <v>94</v>
      </c>
      <c r="E1000" s="3">
        <v>79</v>
      </c>
      <c r="F1000" s="3">
        <v>977</v>
      </c>
      <c r="G1000" s="3">
        <v>315</v>
      </c>
      <c r="H1000" s="3">
        <v>557</v>
      </c>
      <c r="I1000" s="3" t="s">
        <v>30</v>
      </c>
    </row>
    <row r="1001" spans="1:9">
      <c r="A1001" s="4">
        <v>42274</v>
      </c>
      <c r="B1001" s="4" t="str">
        <f t="shared" si="30"/>
        <v>Sunday</v>
      </c>
      <c r="C1001" s="4" t="str">
        <f t="shared" si="31"/>
        <v>September</v>
      </c>
      <c r="D1001" s="3">
        <v>109</v>
      </c>
      <c r="E1001" s="3">
        <v>62</v>
      </c>
      <c r="F1001" s="3">
        <v>718</v>
      </c>
      <c r="G1001" s="3">
        <v>140</v>
      </c>
      <c r="H1001" s="3">
        <v>431</v>
      </c>
      <c r="I1001" s="3" t="s">
        <v>30</v>
      </c>
    </row>
    <row r="1002" spans="1:9">
      <c r="A1002" s="4">
        <v>42275</v>
      </c>
      <c r="B1002" s="4" t="str">
        <f t="shared" si="30"/>
        <v>Monday</v>
      </c>
      <c r="C1002" s="4" t="str">
        <f t="shared" si="31"/>
        <v>September</v>
      </c>
      <c r="D1002" s="3">
        <v>70</v>
      </c>
      <c r="E1002" s="3">
        <v>44</v>
      </c>
      <c r="F1002" s="3">
        <v>462</v>
      </c>
      <c r="G1002" s="3">
        <v>217</v>
      </c>
      <c r="H1002" s="3">
        <v>272</v>
      </c>
      <c r="I1002" s="3" t="s">
        <v>30</v>
      </c>
    </row>
    <row r="1003" spans="1:9">
      <c r="A1003" s="4">
        <v>42276</v>
      </c>
      <c r="B1003" s="4" t="str">
        <f t="shared" si="30"/>
        <v>Tuesday</v>
      </c>
      <c r="C1003" s="4" t="str">
        <f t="shared" si="31"/>
        <v>September</v>
      </c>
      <c r="D1003" s="3">
        <v>64</v>
      </c>
      <c r="E1003" s="3">
        <v>44</v>
      </c>
      <c r="F1003" s="3">
        <v>369</v>
      </c>
      <c r="G1003" s="3">
        <v>143</v>
      </c>
      <c r="H1003" s="3">
        <v>260</v>
      </c>
      <c r="I1003" s="3" t="s">
        <v>30</v>
      </c>
    </row>
    <row r="1004" spans="1:9">
      <c r="A1004" s="4">
        <v>42277</v>
      </c>
      <c r="B1004" s="4" t="str">
        <f t="shared" si="30"/>
        <v>Wednesday</v>
      </c>
      <c r="C1004" s="4" t="str">
        <f t="shared" si="31"/>
        <v>September</v>
      </c>
      <c r="D1004" s="3">
        <v>77</v>
      </c>
      <c r="E1004" s="3">
        <v>63</v>
      </c>
      <c r="F1004" s="3">
        <v>636</v>
      </c>
      <c r="G1004" s="3">
        <v>174</v>
      </c>
      <c r="H1004" s="3">
        <v>253</v>
      </c>
      <c r="I1004" s="3" t="s">
        <v>30</v>
      </c>
    </row>
    <row r="1005" spans="1:9">
      <c r="A1005" s="4">
        <v>42278</v>
      </c>
      <c r="B1005" s="4" t="str">
        <f t="shared" si="30"/>
        <v>Thursday</v>
      </c>
      <c r="C1005" s="4" t="str">
        <f t="shared" si="31"/>
        <v>October</v>
      </c>
      <c r="D1005" s="3">
        <v>86</v>
      </c>
      <c r="E1005" s="3">
        <v>44</v>
      </c>
      <c r="F1005" s="3">
        <v>602</v>
      </c>
      <c r="G1005" s="3">
        <v>267</v>
      </c>
      <c r="H1005" s="3">
        <v>436</v>
      </c>
      <c r="I1005" s="3" t="s">
        <v>30</v>
      </c>
    </row>
    <row r="1006" spans="1:9">
      <c r="A1006" s="4">
        <v>42279</v>
      </c>
      <c r="B1006" s="4" t="str">
        <f t="shared" si="30"/>
        <v>Friday</v>
      </c>
      <c r="C1006" s="4" t="str">
        <f t="shared" si="31"/>
        <v>October</v>
      </c>
      <c r="D1006" s="3">
        <v>138</v>
      </c>
      <c r="E1006" s="3">
        <v>71</v>
      </c>
      <c r="F1006" s="3">
        <v>635</v>
      </c>
      <c r="G1006" s="3">
        <v>260</v>
      </c>
      <c r="H1006" s="3">
        <v>387</v>
      </c>
      <c r="I1006" s="3" t="s">
        <v>29</v>
      </c>
    </row>
    <row r="1007" spans="1:9">
      <c r="A1007" s="4">
        <v>42280</v>
      </c>
      <c r="B1007" s="4" t="str">
        <f t="shared" si="30"/>
        <v>Saturday</v>
      </c>
      <c r="C1007" s="4" t="str">
        <f t="shared" si="31"/>
        <v>October</v>
      </c>
      <c r="D1007" s="3">
        <v>113</v>
      </c>
      <c r="E1007" s="3">
        <v>63</v>
      </c>
      <c r="F1007" s="3">
        <v>966</v>
      </c>
      <c r="G1007" s="3">
        <v>268</v>
      </c>
      <c r="H1007" s="3">
        <v>634</v>
      </c>
      <c r="I1007" s="3" t="s">
        <v>30</v>
      </c>
    </row>
    <row r="1008" spans="1:9">
      <c r="A1008" s="4">
        <v>42281</v>
      </c>
      <c r="B1008" s="4" t="str">
        <f t="shared" si="30"/>
        <v>Sunday</v>
      </c>
      <c r="C1008" s="4" t="str">
        <f t="shared" si="31"/>
        <v>October</v>
      </c>
      <c r="D1008" s="3">
        <v>85</v>
      </c>
      <c r="E1008" s="3">
        <v>68</v>
      </c>
      <c r="F1008" s="3">
        <v>682</v>
      </c>
      <c r="G1008" s="3">
        <v>208</v>
      </c>
      <c r="H1008" s="3">
        <v>450</v>
      </c>
      <c r="I1008" s="3" t="s">
        <v>30</v>
      </c>
    </row>
    <row r="1009" spans="1:9">
      <c r="A1009" s="4">
        <v>42282</v>
      </c>
      <c r="B1009" s="4" t="str">
        <f t="shared" si="30"/>
        <v>Monday</v>
      </c>
      <c r="C1009" s="4" t="str">
        <f t="shared" si="31"/>
        <v>October</v>
      </c>
      <c r="D1009" s="3">
        <v>71</v>
      </c>
      <c r="E1009" s="3">
        <v>39</v>
      </c>
      <c r="F1009" s="3">
        <v>653</v>
      </c>
      <c r="G1009" s="3">
        <v>262</v>
      </c>
      <c r="H1009" s="3">
        <v>424</v>
      </c>
      <c r="I1009" s="3" t="s">
        <v>30</v>
      </c>
    </row>
    <row r="1010" spans="1:9">
      <c r="A1010" s="4">
        <v>42283</v>
      </c>
      <c r="B1010" s="4" t="str">
        <f t="shared" si="30"/>
        <v>Tuesday</v>
      </c>
      <c r="C1010" s="4" t="str">
        <f t="shared" si="31"/>
        <v>October</v>
      </c>
      <c r="D1010" s="3">
        <v>69</v>
      </c>
      <c r="E1010" s="3">
        <v>49</v>
      </c>
      <c r="F1010" s="3">
        <v>275</v>
      </c>
      <c r="G1010" s="3">
        <v>150</v>
      </c>
      <c r="H1010" s="3">
        <v>456</v>
      </c>
      <c r="I1010" s="3" t="s">
        <v>30</v>
      </c>
    </row>
    <row r="1011" spans="1:9">
      <c r="A1011" s="4">
        <v>42284</v>
      </c>
      <c r="B1011" s="4" t="str">
        <f t="shared" si="30"/>
        <v>Wednesday</v>
      </c>
      <c r="C1011" s="4" t="str">
        <f t="shared" si="31"/>
        <v>October</v>
      </c>
      <c r="D1011" s="3">
        <v>81</v>
      </c>
      <c r="E1011" s="3">
        <v>40</v>
      </c>
      <c r="F1011" s="3">
        <v>849</v>
      </c>
      <c r="G1011" s="3">
        <v>243</v>
      </c>
      <c r="H1011" s="3">
        <v>348</v>
      </c>
      <c r="I1011" s="3" t="s">
        <v>30</v>
      </c>
    </row>
    <row r="1012" spans="1:9">
      <c r="A1012" s="4">
        <v>42285</v>
      </c>
      <c r="B1012" s="4" t="str">
        <f t="shared" si="30"/>
        <v>Thursday</v>
      </c>
      <c r="C1012" s="4" t="str">
        <f t="shared" si="31"/>
        <v>October</v>
      </c>
      <c r="D1012" s="3">
        <v>70</v>
      </c>
      <c r="E1012" s="3">
        <v>32</v>
      </c>
      <c r="F1012" s="3">
        <v>534</v>
      </c>
      <c r="G1012" s="3">
        <v>230</v>
      </c>
      <c r="H1012" s="3">
        <v>246</v>
      </c>
      <c r="I1012" s="3" t="s">
        <v>30</v>
      </c>
    </row>
    <row r="1013" spans="1:9">
      <c r="A1013" s="4">
        <v>42286</v>
      </c>
      <c r="B1013" s="4" t="str">
        <f t="shared" si="30"/>
        <v>Friday</v>
      </c>
      <c r="C1013" s="4" t="str">
        <f t="shared" si="31"/>
        <v>October</v>
      </c>
      <c r="D1013" s="3">
        <v>92</v>
      </c>
      <c r="E1013" s="3">
        <v>91</v>
      </c>
      <c r="F1013" s="3">
        <v>719</v>
      </c>
      <c r="G1013" s="3">
        <v>216</v>
      </c>
      <c r="H1013" s="3">
        <v>685</v>
      </c>
      <c r="I1013" s="3" t="s">
        <v>29</v>
      </c>
    </row>
    <row r="1014" spans="1:9">
      <c r="A1014" s="4">
        <v>42287</v>
      </c>
      <c r="B1014" s="4" t="str">
        <f t="shared" si="30"/>
        <v>Saturday</v>
      </c>
      <c r="C1014" s="4" t="str">
        <f t="shared" si="31"/>
        <v>October</v>
      </c>
      <c r="D1014" s="3">
        <v>105</v>
      </c>
      <c r="E1014" s="3">
        <v>71</v>
      </c>
      <c r="F1014" s="3">
        <v>567</v>
      </c>
      <c r="G1014" s="3">
        <v>338</v>
      </c>
      <c r="H1014" s="3">
        <v>475</v>
      </c>
      <c r="I1014" s="3" t="s">
        <v>30</v>
      </c>
    </row>
    <row r="1015" spans="1:9">
      <c r="A1015" s="4">
        <v>42288</v>
      </c>
      <c r="B1015" s="4" t="str">
        <f t="shared" si="30"/>
        <v>Sunday</v>
      </c>
      <c r="C1015" s="4" t="str">
        <f t="shared" si="31"/>
        <v>October</v>
      </c>
      <c r="D1015" s="3">
        <v>141</v>
      </c>
      <c r="E1015" s="3">
        <v>38</v>
      </c>
      <c r="F1015" s="3">
        <v>515</v>
      </c>
      <c r="G1015" s="3">
        <v>290</v>
      </c>
      <c r="H1015" s="3">
        <v>453</v>
      </c>
      <c r="I1015" s="3" t="s">
        <v>30</v>
      </c>
    </row>
    <row r="1016" spans="1:9">
      <c r="A1016" s="4">
        <v>42289</v>
      </c>
      <c r="B1016" s="4" t="str">
        <f t="shared" si="30"/>
        <v>Monday</v>
      </c>
      <c r="C1016" s="4" t="str">
        <f t="shared" si="31"/>
        <v>October</v>
      </c>
      <c r="D1016" s="3">
        <v>50</v>
      </c>
      <c r="E1016" s="3">
        <v>33</v>
      </c>
      <c r="F1016" s="3">
        <v>470</v>
      </c>
      <c r="G1016" s="3">
        <v>234</v>
      </c>
      <c r="H1016" s="3">
        <v>372</v>
      </c>
      <c r="I1016" s="3" t="s">
        <v>30</v>
      </c>
    </row>
    <row r="1017" spans="1:9">
      <c r="A1017" s="4">
        <v>42290</v>
      </c>
      <c r="B1017" s="4" t="str">
        <f t="shared" si="30"/>
        <v>Tuesday</v>
      </c>
      <c r="C1017" s="4" t="str">
        <f t="shared" si="31"/>
        <v>October</v>
      </c>
      <c r="D1017" s="3">
        <v>61</v>
      </c>
      <c r="E1017" s="3">
        <v>44</v>
      </c>
      <c r="F1017" s="3">
        <v>539</v>
      </c>
      <c r="G1017" s="3">
        <v>228</v>
      </c>
      <c r="H1017" s="3">
        <v>354</v>
      </c>
      <c r="I1017" s="3" t="s">
        <v>30</v>
      </c>
    </row>
    <row r="1018" spans="1:9">
      <c r="A1018" s="4">
        <v>42291</v>
      </c>
      <c r="B1018" s="4" t="str">
        <f t="shared" si="30"/>
        <v>Wednesday</v>
      </c>
      <c r="C1018" s="4" t="str">
        <f t="shared" si="31"/>
        <v>October</v>
      </c>
      <c r="D1018" s="3">
        <v>115</v>
      </c>
      <c r="E1018" s="3">
        <v>45</v>
      </c>
      <c r="F1018" s="3">
        <v>537</v>
      </c>
      <c r="G1018" s="3">
        <v>176</v>
      </c>
      <c r="H1018" s="3">
        <v>448</v>
      </c>
      <c r="I1018" s="3" t="s">
        <v>29</v>
      </c>
    </row>
    <row r="1019" spans="1:9">
      <c r="A1019" s="4">
        <v>42292</v>
      </c>
      <c r="B1019" s="4" t="str">
        <f t="shared" si="30"/>
        <v>Thursday</v>
      </c>
      <c r="C1019" s="4" t="str">
        <f t="shared" si="31"/>
        <v>October</v>
      </c>
      <c r="D1019" s="3">
        <v>82</v>
      </c>
      <c r="E1019" s="3">
        <v>42</v>
      </c>
      <c r="F1019" s="3">
        <v>549</v>
      </c>
      <c r="G1019" s="3">
        <v>192</v>
      </c>
      <c r="H1019" s="3">
        <v>492</v>
      </c>
      <c r="I1019" s="3" t="s">
        <v>30</v>
      </c>
    </row>
    <row r="1020" spans="1:9">
      <c r="A1020" s="4">
        <v>42293</v>
      </c>
      <c r="B1020" s="4" t="str">
        <f t="shared" si="30"/>
        <v>Friday</v>
      </c>
      <c r="C1020" s="4" t="str">
        <f t="shared" si="31"/>
        <v>October</v>
      </c>
      <c r="D1020" s="3">
        <v>124</v>
      </c>
      <c r="E1020" s="3">
        <v>84</v>
      </c>
      <c r="F1020" s="3">
        <v>573</v>
      </c>
      <c r="G1020" s="3">
        <v>261</v>
      </c>
      <c r="H1020" s="3">
        <v>463</v>
      </c>
      <c r="I1020" s="3" t="s">
        <v>30</v>
      </c>
    </row>
    <row r="1021" spans="1:9">
      <c r="A1021" s="4">
        <v>42294</v>
      </c>
      <c r="B1021" s="4" t="str">
        <f t="shared" si="30"/>
        <v>Saturday</v>
      </c>
      <c r="C1021" s="4" t="str">
        <f t="shared" si="31"/>
        <v>October</v>
      </c>
      <c r="D1021" s="3">
        <v>70</v>
      </c>
      <c r="E1021" s="3">
        <v>76</v>
      </c>
      <c r="F1021" s="3">
        <v>566</v>
      </c>
      <c r="G1021" s="3">
        <v>349</v>
      </c>
      <c r="H1021" s="3">
        <v>686</v>
      </c>
      <c r="I1021" s="3" t="s">
        <v>30</v>
      </c>
    </row>
    <row r="1022" spans="1:9">
      <c r="A1022" s="4">
        <v>42295</v>
      </c>
      <c r="B1022" s="4" t="str">
        <f t="shared" si="30"/>
        <v>Sunday</v>
      </c>
      <c r="C1022" s="4" t="str">
        <f t="shared" si="31"/>
        <v>October</v>
      </c>
      <c r="D1022" s="3">
        <v>119</v>
      </c>
      <c r="E1022" s="3">
        <v>82</v>
      </c>
      <c r="F1022" s="3">
        <v>584</v>
      </c>
      <c r="G1022" s="3">
        <v>269</v>
      </c>
      <c r="H1022" s="3">
        <v>543</v>
      </c>
      <c r="I1022" s="3" t="s">
        <v>30</v>
      </c>
    </row>
    <row r="1023" spans="1:9">
      <c r="A1023" s="4">
        <v>42296</v>
      </c>
      <c r="B1023" s="4" t="str">
        <f t="shared" si="30"/>
        <v>Monday</v>
      </c>
      <c r="C1023" s="4" t="str">
        <f t="shared" si="31"/>
        <v>October</v>
      </c>
      <c r="D1023" s="3">
        <v>69</v>
      </c>
      <c r="E1023" s="3">
        <v>37</v>
      </c>
      <c r="F1023" s="3">
        <v>589</v>
      </c>
      <c r="G1023" s="3">
        <v>187</v>
      </c>
      <c r="H1023" s="3">
        <v>298</v>
      </c>
      <c r="I1023" s="3" t="s">
        <v>30</v>
      </c>
    </row>
    <row r="1024" spans="1:9">
      <c r="A1024" s="4">
        <v>42297</v>
      </c>
      <c r="B1024" s="4" t="str">
        <f t="shared" si="30"/>
        <v>Tuesday</v>
      </c>
      <c r="C1024" s="4" t="str">
        <f t="shared" si="31"/>
        <v>October</v>
      </c>
      <c r="D1024" s="3">
        <v>67</v>
      </c>
      <c r="E1024" s="3">
        <v>38</v>
      </c>
      <c r="F1024" s="3">
        <v>650</v>
      </c>
      <c r="G1024" s="3">
        <v>161</v>
      </c>
      <c r="H1024" s="3">
        <v>337</v>
      </c>
      <c r="I1024" s="3" t="s">
        <v>30</v>
      </c>
    </row>
    <row r="1025" spans="1:9">
      <c r="A1025" s="4">
        <v>42298</v>
      </c>
      <c r="B1025" s="4" t="str">
        <f t="shared" si="30"/>
        <v>Wednesday</v>
      </c>
      <c r="C1025" s="4" t="str">
        <f t="shared" si="31"/>
        <v>October</v>
      </c>
      <c r="D1025" s="3">
        <v>90</v>
      </c>
      <c r="E1025" s="3">
        <v>47</v>
      </c>
      <c r="F1025" s="3">
        <v>386</v>
      </c>
      <c r="G1025" s="3">
        <v>203</v>
      </c>
      <c r="H1025" s="3">
        <v>316</v>
      </c>
      <c r="I1025" s="3" t="s">
        <v>30</v>
      </c>
    </row>
    <row r="1026" spans="1:9">
      <c r="A1026" s="4">
        <v>42299</v>
      </c>
      <c r="B1026" s="4" t="str">
        <f t="shared" si="30"/>
        <v>Thursday</v>
      </c>
      <c r="C1026" s="4" t="str">
        <f t="shared" si="31"/>
        <v>October</v>
      </c>
      <c r="D1026" s="3">
        <v>94</v>
      </c>
      <c r="E1026" s="3">
        <v>64</v>
      </c>
      <c r="F1026" s="3">
        <v>506</v>
      </c>
      <c r="G1026" s="3">
        <v>235</v>
      </c>
      <c r="H1026" s="3">
        <v>316</v>
      </c>
      <c r="I1026" s="3" t="s">
        <v>30</v>
      </c>
    </row>
    <row r="1027" spans="1:9">
      <c r="A1027" s="4">
        <v>42300</v>
      </c>
      <c r="B1027" s="4" t="str">
        <f t="shared" ref="B1027:B1090" si="32">TEXT(A1027,"dddd")</f>
        <v>Friday</v>
      </c>
      <c r="C1027" s="4" t="str">
        <f t="shared" ref="C1027:C1090" si="33">TEXT(A1027,"mmmm")</f>
        <v>October</v>
      </c>
      <c r="D1027" s="3">
        <v>108</v>
      </c>
      <c r="E1027" s="3">
        <v>45</v>
      </c>
      <c r="F1027" s="3">
        <v>826</v>
      </c>
      <c r="G1027" s="3">
        <v>275</v>
      </c>
      <c r="H1027" s="3">
        <v>361</v>
      </c>
      <c r="I1027" s="3" t="s">
        <v>30</v>
      </c>
    </row>
    <row r="1028" spans="1:9">
      <c r="A1028" s="4">
        <v>42301</v>
      </c>
      <c r="B1028" s="4" t="str">
        <f t="shared" si="32"/>
        <v>Saturday</v>
      </c>
      <c r="C1028" s="4" t="str">
        <f t="shared" si="33"/>
        <v>October</v>
      </c>
      <c r="D1028" s="3">
        <v>63</v>
      </c>
      <c r="E1028" s="3">
        <v>82</v>
      </c>
      <c r="F1028" s="3">
        <v>689</v>
      </c>
      <c r="G1028" s="3">
        <v>275</v>
      </c>
      <c r="H1028" s="3">
        <v>370</v>
      </c>
      <c r="I1028" s="3" t="s">
        <v>30</v>
      </c>
    </row>
    <row r="1029" spans="1:9">
      <c r="A1029" s="4">
        <v>42302</v>
      </c>
      <c r="B1029" s="4" t="str">
        <f t="shared" si="32"/>
        <v>Sunday</v>
      </c>
      <c r="C1029" s="4" t="str">
        <f t="shared" si="33"/>
        <v>October</v>
      </c>
      <c r="D1029" s="3">
        <v>86</v>
      </c>
      <c r="E1029" s="3">
        <v>87</v>
      </c>
      <c r="F1029" s="3">
        <v>465</v>
      </c>
      <c r="G1029" s="3">
        <v>280</v>
      </c>
      <c r="H1029" s="3">
        <v>528</v>
      </c>
      <c r="I1029" s="3" t="s">
        <v>30</v>
      </c>
    </row>
    <row r="1030" spans="1:9">
      <c r="A1030" s="4">
        <v>42303</v>
      </c>
      <c r="B1030" s="4" t="str">
        <f t="shared" si="32"/>
        <v>Monday</v>
      </c>
      <c r="C1030" s="4" t="str">
        <f t="shared" si="33"/>
        <v>October</v>
      </c>
      <c r="D1030" s="3">
        <v>91</v>
      </c>
      <c r="E1030" s="3">
        <v>62</v>
      </c>
      <c r="F1030" s="3">
        <v>386</v>
      </c>
      <c r="G1030" s="3">
        <v>110</v>
      </c>
      <c r="H1030" s="3">
        <v>379</v>
      </c>
      <c r="I1030" s="3" t="s">
        <v>30</v>
      </c>
    </row>
    <row r="1031" spans="1:9">
      <c r="A1031" s="4">
        <v>42304</v>
      </c>
      <c r="B1031" s="4" t="str">
        <f t="shared" si="32"/>
        <v>Tuesday</v>
      </c>
      <c r="C1031" s="4" t="str">
        <f t="shared" si="33"/>
        <v>October</v>
      </c>
      <c r="D1031" s="3">
        <v>97</v>
      </c>
      <c r="E1031" s="3">
        <v>44</v>
      </c>
      <c r="F1031" s="3">
        <v>310</v>
      </c>
      <c r="G1031" s="3">
        <v>137</v>
      </c>
      <c r="H1031" s="3">
        <v>287</v>
      </c>
      <c r="I1031" s="3" t="s">
        <v>30</v>
      </c>
    </row>
    <row r="1032" spans="1:9">
      <c r="A1032" s="4">
        <v>42305</v>
      </c>
      <c r="B1032" s="4" t="str">
        <f t="shared" si="32"/>
        <v>Wednesday</v>
      </c>
      <c r="C1032" s="4" t="str">
        <f t="shared" si="33"/>
        <v>October</v>
      </c>
      <c r="D1032" s="3">
        <v>69</v>
      </c>
      <c r="E1032" s="3">
        <v>54</v>
      </c>
      <c r="F1032" s="3">
        <v>358</v>
      </c>
      <c r="G1032" s="3">
        <v>176</v>
      </c>
      <c r="H1032" s="3">
        <v>531</v>
      </c>
      <c r="I1032" s="3" t="s">
        <v>30</v>
      </c>
    </row>
    <row r="1033" spans="1:9">
      <c r="A1033" s="4">
        <v>42306</v>
      </c>
      <c r="B1033" s="4" t="str">
        <f t="shared" si="32"/>
        <v>Thursday</v>
      </c>
      <c r="C1033" s="4" t="str">
        <f t="shared" si="33"/>
        <v>October</v>
      </c>
      <c r="D1033" s="3">
        <v>93</v>
      </c>
      <c r="E1033" s="3">
        <v>61</v>
      </c>
      <c r="F1033" s="3">
        <v>581</v>
      </c>
      <c r="G1033" s="3">
        <v>73</v>
      </c>
      <c r="H1033" s="3">
        <v>303</v>
      </c>
      <c r="I1033" s="3" t="s">
        <v>30</v>
      </c>
    </row>
    <row r="1034" spans="1:9">
      <c r="A1034" s="4">
        <v>42307</v>
      </c>
      <c r="B1034" s="4" t="str">
        <f t="shared" si="32"/>
        <v>Friday</v>
      </c>
      <c r="C1034" s="4" t="str">
        <f t="shared" si="33"/>
        <v>October</v>
      </c>
      <c r="D1034" s="3">
        <v>91</v>
      </c>
      <c r="E1034" s="3">
        <v>77</v>
      </c>
      <c r="F1034" s="3">
        <v>348</v>
      </c>
      <c r="G1034" s="3">
        <v>258</v>
      </c>
      <c r="H1034" s="3">
        <v>345</v>
      </c>
      <c r="I1034" s="3" t="s">
        <v>30</v>
      </c>
    </row>
    <row r="1035" spans="1:9">
      <c r="A1035" s="4">
        <v>42308</v>
      </c>
      <c r="B1035" s="4" t="str">
        <f t="shared" si="32"/>
        <v>Saturday</v>
      </c>
      <c r="C1035" s="4" t="str">
        <f t="shared" si="33"/>
        <v>October</v>
      </c>
      <c r="D1035" s="3">
        <v>135</v>
      </c>
      <c r="E1035" s="3">
        <v>52</v>
      </c>
      <c r="F1035" s="3">
        <v>441</v>
      </c>
      <c r="G1035" s="3">
        <v>221</v>
      </c>
      <c r="H1035" s="3">
        <v>340</v>
      </c>
      <c r="I1035" s="3" t="s">
        <v>30</v>
      </c>
    </row>
    <row r="1036" spans="1:9">
      <c r="A1036" s="4">
        <v>42309</v>
      </c>
      <c r="B1036" s="4" t="str">
        <f t="shared" si="32"/>
        <v>Sunday</v>
      </c>
      <c r="C1036" s="4" t="str">
        <f t="shared" si="33"/>
        <v>November</v>
      </c>
      <c r="D1036" s="3">
        <v>88</v>
      </c>
      <c r="E1036" s="3">
        <v>80</v>
      </c>
      <c r="F1036" s="3">
        <v>981</v>
      </c>
      <c r="G1036" s="3">
        <v>123</v>
      </c>
      <c r="H1036" s="3">
        <v>417</v>
      </c>
      <c r="I1036" s="3" t="s">
        <v>29</v>
      </c>
    </row>
    <row r="1037" spans="1:9">
      <c r="A1037" s="4">
        <v>42310</v>
      </c>
      <c r="B1037" s="4" t="str">
        <f t="shared" si="32"/>
        <v>Monday</v>
      </c>
      <c r="C1037" s="4" t="str">
        <f t="shared" si="33"/>
        <v>November</v>
      </c>
      <c r="D1037" s="3">
        <v>74</v>
      </c>
      <c r="E1037" s="3">
        <v>39</v>
      </c>
      <c r="F1037" s="3">
        <v>462</v>
      </c>
      <c r="G1037" s="3">
        <v>149</v>
      </c>
      <c r="H1037" s="3">
        <v>286</v>
      </c>
      <c r="I1037" s="3" t="s">
        <v>30</v>
      </c>
    </row>
    <row r="1038" spans="1:9">
      <c r="A1038" s="4">
        <v>42311</v>
      </c>
      <c r="B1038" s="4" t="str">
        <f t="shared" si="32"/>
        <v>Tuesday</v>
      </c>
      <c r="C1038" s="4" t="str">
        <f t="shared" si="33"/>
        <v>November</v>
      </c>
      <c r="D1038" s="3">
        <v>81</v>
      </c>
      <c r="E1038" s="3">
        <v>48</v>
      </c>
      <c r="F1038" s="3">
        <v>403</v>
      </c>
      <c r="G1038" s="3">
        <v>138</v>
      </c>
      <c r="H1038" s="3">
        <v>419</v>
      </c>
      <c r="I1038" s="3" t="s">
        <v>30</v>
      </c>
    </row>
    <row r="1039" spans="1:9">
      <c r="A1039" s="4">
        <v>42312</v>
      </c>
      <c r="B1039" s="4" t="str">
        <f t="shared" si="32"/>
        <v>Wednesday</v>
      </c>
      <c r="C1039" s="4" t="str">
        <f t="shared" si="33"/>
        <v>November</v>
      </c>
      <c r="D1039" s="3">
        <v>82</v>
      </c>
      <c r="E1039" s="3">
        <v>37</v>
      </c>
      <c r="F1039" s="3">
        <v>452</v>
      </c>
      <c r="G1039" s="3">
        <v>160</v>
      </c>
      <c r="H1039" s="3">
        <v>234</v>
      </c>
      <c r="I1039" s="3" t="s">
        <v>30</v>
      </c>
    </row>
    <row r="1040" spans="1:9">
      <c r="A1040" s="4">
        <v>42313</v>
      </c>
      <c r="B1040" s="4" t="str">
        <f t="shared" si="32"/>
        <v>Thursday</v>
      </c>
      <c r="C1040" s="4" t="str">
        <f t="shared" si="33"/>
        <v>November</v>
      </c>
      <c r="D1040" s="3">
        <v>73</v>
      </c>
      <c r="E1040" s="3">
        <v>38</v>
      </c>
      <c r="F1040" s="3">
        <v>514</v>
      </c>
      <c r="G1040" s="3">
        <v>223</v>
      </c>
      <c r="H1040" s="3">
        <v>344</v>
      </c>
      <c r="I1040" s="3" t="s">
        <v>30</v>
      </c>
    </row>
    <row r="1041" spans="1:9">
      <c r="A1041" s="4">
        <v>42314</v>
      </c>
      <c r="B1041" s="4" t="str">
        <f t="shared" si="32"/>
        <v>Friday</v>
      </c>
      <c r="C1041" s="4" t="str">
        <f t="shared" si="33"/>
        <v>November</v>
      </c>
      <c r="D1041" s="3">
        <v>83</v>
      </c>
      <c r="E1041" s="3">
        <v>57</v>
      </c>
      <c r="F1041" s="3">
        <v>533</v>
      </c>
      <c r="G1041" s="3">
        <v>245</v>
      </c>
      <c r="H1041" s="3">
        <v>469</v>
      </c>
      <c r="I1041" s="3" t="s">
        <v>30</v>
      </c>
    </row>
    <row r="1042" spans="1:9">
      <c r="A1042" s="4">
        <v>42315</v>
      </c>
      <c r="B1042" s="4" t="str">
        <f t="shared" si="32"/>
        <v>Saturday</v>
      </c>
      <c r="C1042" s="4" t="str">
        <f t="shared" si="33"/>
        <v>November</v>
      </c>
      <c r="D1042" s="3">
        <v>105</v>
      </c>
      <c r="E1042" s="3">
        <v>73</v>
      </c>
      <c r="F1042" s="3">
        <v>612</v>
      </c>
      <c r="G1042" s="3">
        <v>166</v>
      </c>
      <c r="H1042" s="3">
        <v>333</v>
      </c>
      <c r="I1042" s="3" t="s">
        <v>30</v>
      </c>
    </row>
    <row r="1043" spans="1:9">
      <c r="A1043" s="4">
        <v>42316</v>
      </c>
      <c r="B1043" s="4" t="str">
        <f t="shared" si="32"/>
        <v>Sunday</v>
      </c>
      <c r="C1043" s="4" t="str">
        <f t="shared" si="33"/>
        <v>November</v>
      </c>
      <c r="D1043" s="3">
        <v>75</v>
      </c>
      <c r="E1043" s="3">
        <v>62</v>
      </c>
      <c r="F1043" s="3">
        <v>646</v>
      </c>
      <c r="G1043" s="3">
        <v>189</v>
      </c>
      <c r="H1043" s="3">
        <v>473</v>
      </c>
      <c r="I1043" s="3" t="s">
        <v>29</v>
      </c>
    </row>
    <row r="1044" spans="1:9">
      <c r="A1044" s="4">
        <v>42317</v>
      </c>
      <c r="B1044" s="4" t="str">
        <f t="shared" si="32"/>
        <v>Monday</v>
      </c>
      <c r="C1044" s="4" t="str">
        <f t="shared" si="33"/>
        <v>November</v>
      </c>
      <c r="D1044" s="3">
        <v>118</v>
      </c>
      <c r="E1044" s="3">
        <v>46</v>
      </c>
      <c r="F1044" s="3">
        <v>523</v>
      </c>
      <c r="G1044" s="3">
        <v>247</v>
      </c>
      <c r="H1044" s="3">
        <v>336</v>
      </c>
      <c r="I1044" s="3" t="s">
        <v>29</v>
      </c>
    </row>
    <row r="1045" spans="1:9">
      <c r="A1045" s="4">
        <v>42318</v>
      </c>
      <c r="B1045" s="4" t="str">
        <f t="shared" si="32"/>
        <v>Tuesday</v>
      </c>
      <c r="C1045" s="4" t="str">
        <f t="shared" si="33"/>
        <v>November</v>
      </c>
      <c r="D1045" s="3">
        <v>85</v>
      </c>
      <c r="E1045" s="3">
        <v>66</v>
      </c>
      <c r="F1045" s="3">
        <v>713</v>
      </c>
      <c r="G1045" s="3">
        <v>172</v>
      </c>
      <c r="H1045" s="3">
        <v>404</v>
      </c>
      <c r="I1045" s="3" t="s">
        <v>30</v>
      </c>
    </row>
    <row r="1046" spans="1:9">
      <c r="A1046" s="4">
        <v>42319</v>
      </c>
      <c r="B1046" s="4" t="str">
        <f t="shared" si="32"/>
        <v>Wednesday</v>
      </c>
      <c r="C1046" s="4" t="str">
        <f t="shared" si="33"/>
        <v>November</v>
      </c>
      <c r="D1046" s="3">
        <v>96</v>
      </c>
      <c r="E1046" s="3">
        <v>38</v>
      </c>
      <c r="F1046" s="3">
        <v>628</v>
      </c>
      <c r="G1046" s="3">
        <v>157</v>
      </c>
      <c r="H1046" s="3">
        <v>237</v>
      </c>
      <c r="I1046" s="3" t="s">
        <v>30</v>
      </c>
    </row>
    <row r="1047" spans="1:9">
      <c r="A1047" s="4">
        <v>42320</v>
      </c>
      <c r="B1047" s="4" t="str">
        <f t="shared" si="32"/>
        <v>Thursday</v>
      </c>
      <c r="C1047" s="4" t="str">
        <f t="shared" si="33"/>
        <v>November</v>
      </c>
      <c r="D1047" s="3">
        <v>92</v>
      </c>
      <c r="E1047" s="3">
        <v>52</v>
      </c>
      <c r="F1047" s="3">
        <v>485</v>
      </c>
      <c r="G1047" s="3">
        <v>142</v>
      </c>
      <c r="H1047" s="3">
        <v>271</v>
      </c>
      <c r="I1047" s="3" t="s">
        <v>30</v>
      </c>
    </row>
    <row r="1048" spans="1:9">
      <c r="A1048" s="4">
        <v>42321</v>
      </c>
      <c r="B1048" s="4" t="str">
        <f t="shared" si="32"/>
        <v>Friday</v>
      </c>
      <c r="C1048" s="4" t="str">
        <f t="shared" si="33"/>
        <v>November</v>
      </c>
      <c r="D1048" s="3">
        <v>96</v>
      </c>
      <c r="E1048" s="3">
        <v>48</v>
      </c>
      <c r="F1048" s="3">
        <v>614</v>
      </c>
      <c r="G1048" s="3">
        <v>169</v>
      </c>
      <c r="H1048" s="3">
        <v>265</v>
      </c>
      <c r="I1048" s="3" t="s">
        <v>30</v>
      </c>
    </row>
    <row r="1049" spans="1:9">
      <c r="A1049" s="4">
        <v>42322</v>
      </c>
      <c r="B1049" s="4" t="str">
        <f t="shared" si="32"/>
        <v>Saturday</v>
      </c>
      <c r="C1049" s="4" t="str">
        <f t="shared" si="33"/>
        <v>November</v>
      </c>
      <c r="D1049" s="3">
        <v>132</v>
      </c>
      <c r="E1049" s="3">
        <v>35</v>
      </c>
      <c r="F1049" s="3">
        <v>792</v>
      </c>
      <c r="G1049" s="3">
        <v>147</v>
      </c>
      <c r="H1049" s="3">
        <v>580</v>
      </c>
      <c r="I1049" s="3" t="s">
        <v>30</v>
      </c>
    </row>
    <row r="1050" spans="1:9">
      <c r="A1050" s="4">
        <v>42323</v>
      </c>
      <c r="B1050" s="4" t="str">
        <f t="shared" si="32"/>
        <v>Sunday</v>
      </c>
      <c r="C1050" s="4" t="str">
        <f t="shared" si="33"/>
        <v>November</v>
      </c>
      <c r="D1050" s="3">
        <v>115</v>
      </c>
      <c r="E1050" s="3">
        <v>32</v>
      </c>
      <c r="F1050" s="3">
        <v>529</v>
      </c>
      <c r="G1050" s="3">
        <v>83</v>
      </c>
      <c r="H1050" s="3">
        <v>425</v>
      </c>
      <c r="I1050" s="3" t="s">
        <v>30</v>
      </c>
    </row>
    <row r="1051" spans="1:9">
      <c r="A1051" s="4">
        <v>42324</v>
      </c>
      <c r="B1051" s="4" t="str">
        <f t="shared" si="32"/>
        <v>Monday</v>
      </c>
      <c r="C1051" s="4" t="str">
        <f t="shared" si="33"/>
        <v>November</v>
      </c>
      <c r="D1051" s="3">
        <v>96</v>
      </c>
      <c r="E1051" s="3">
        <v>66</v>
      </c>
      <c r="F1051" s="3">
        <v>472</v>
      </c>
      <c r="G1051" s="3">
        <v>172</v>
      </c>
      <c r="H1051" s="3">
        <v>480</v>
      </c>
      <c r="I1051" s="3" t="s">
        <v>29</v>
      </c>
    </row>
    <row r="1052" spans="1:9">
      <c r="A1052" s="4">
        <v>42325</v>
      </c>
      <c r="B1052" s="4" t="str">
        <f t="shared" si="32"/>
        <v>Tuesday</v>
      </c>
      <c r="C1052" s="4" t="str">
        <f t="shared" si="33"/>
        <v>November</v>
      </c>
      <c r="D1052" s="3">
        <v>95</v>
      </c>
      <c r="E1052" s="3">
        <v>45</v>
      </c>
      <c r="F1052" s="3">
        <v>699</v>
      </c>
      <c r="G1052" s="3">
        <v>165</v>
      </c>
      <c r="H1052" s="3">
        <v>572</v>
      </c>
      <c r="I1052" s="3" t="s">
        <v>30</v>
      </c>
    </row>
    <row r="1053" spans="1:9">
      <c r="A1053" s="4">
        <v>42326</v>
      </c>
      <c r="B1053" s="4" t="str">
        <f t="shared" si="32"/>
        <v>Wednesday</v>
      </c>
      <c r="C1053" s="4" t="str">
        <f t="shared" si="33"/>
        <v>November</v>
      </c>
      <c r="D1053" s="3">
        <v>59</v>
      </c>
      <c r="E1053" s="3">
        <v>59</v>
      </c>
      <c r="F1053" s="3">
        <v>375</v>
      </c>
      <c r="G1053" s="3">
        <v>180</v>
      </c>
      <c r="H1053" s="3">
        <v>436</v>
      </c>
      <c r="I1053" s="3" t="s">
        <v>30</v>
      </c>
    </row>
    <row r="1054" spans="1:9">
      <c r="A1054" s="4">
        <v>42327</v>
      </c>
      <c r="B1054" s="4" t="str">
        <f t="shared" si="32"/>
        <v>Thursday</v>
      </c>
      <c r="C1054" s="4" t="str">
        <f t="shared" si="33"/>
        <v>November</v>
      </c>
      <c r="D1054" s="3">
        <v>86</v>
      </c>
      <c r="E1054" s="3">
        <v>63</v>
      </c>
      <c r="F1054" s="3">
        <v>384</v>
      </c>
      <c r="G1054" s="3">
        <v>115</v>
      </c>
      <c r="H1054" s="3">
        <v>369</v>
      </c>
      <c r="I1054" s="3" t="s">
        <v>30</v>
      </c>
    </row>
    <row r="1055" spans="1:9">
      <c r="A1055" s="4">
        <v>42328</v>
      </c>
      <c r="B1055" s="4" t="str">
        <f t="shared" si="32"/>
        <v>Friday</v>
      </c>
      <c r="C1055" s="4" t="str">
        <f t="shared" si="33"/>
        <v>November</v>
      </c>
      <c r="D1055" s="3">
        <v>89</v>
      </c>
      <c r="E1055" s="3">
        <v>73</v>
      </c>
      <c r="F1055" s="3">
        <v>490</v>
      </c>
      <c r="G1055" s="3">
        <v>224</v>
      </c>
      <c r="H1055" s="3">
        <v>570</v>
      </c>
      <c r="I1055" s="3" t="s">
        <v>30</v>
      </c>
    </row>
    <row r="1056" spans="1:9">
      <c r="A1056" s="4">
        <v>42329</v>
      </c>
      <c r="B1056" s="4" t="str">
        <f t="shared" si="32"/>
        <v>Saturday</v>
      </c>
      <c r="C1056" s="4" t="str">
        <f t="shared" si="33"/>
        <v>November</v>
      </c>
      <c r="D1056" s="3">
        <v>113</v>
      </c>
      <c r="E1056" s="3">
        <v>74</v>
      </c>
      <c r="F1056" s="3">
        <v>799</v>
      </c>
      <c r="G1056" s="3">
        <v>308</v>
      </c>
      <c r="H1056" s="3">
        <v>470</v>
      </c>
      <c r="I1056" s="3" t="s">
        <v>30</v>
      </c>
    </row>
    <row r="1057" spans="1:9">
      <c r="A1057" s="4">
        <v>42330</v>
      </c>
      <c r="B1057" s="4" t="str">
        <f t="shared" si="32"/>
        <v>Sunday</v>
      </c>
      <c r="C1057" s="4" t="str">
        <f t="shared" si="33"/>
        <v>November</v>
      </c>
      <c r="D1057" s="3">
        <v>105</v>
      </c>
      <c r="E1057" s="3">
        <v>44</v>
      </c>
      <c r="F1057" s="3">
        <v>564</v>
      </c>
      <c r="G1057" s="3">
        <v>225</v>
      </c>
      <c r="H1057" s="3">
        <v>269</v>
      </c>
      <c r="I1057" s="3" t="s">
        <v>30</v>
      </c>
    </row>
    <row r="1058" spans="1:9">
      <c r="A1058" s="4">
        <v>42331</v>
      </c>
      <c r="B1058" s="4" t="str">
        <f t="shared" si="32"/>
        <v>Monday</v>
      </c>
      <c r="C1058" s="4" t="str">
        <f t="shared" si="33"/>
        <v>November</v>
      </c>
      <c r="D1058" s="3">
        <v>88</v>
      </c>
      <c r="E1058" s="3">
        <v>40</v>
      </c>
      <c r="F1058" s="3">
        <v>285</v>
      </c>
      <c r="G1058" s="3">
        <v>179</v>
      </c>
      <c r="H1058" s="3">
        <v>318</v>
      </c>
      <c r="I1058" s="3" t="s">
        <v>30</v>
      </c>
    </row>
    <row r="1059" spans="1:9">
      <c r="A1059" s="4">
        <v>42332</v>
      </c>
      <c r="B1059" s="4" t="str">
        <f t="shared" si="32"/>
        <v>Tuesday</v>
      </c>
      <c r="C1059" s="4" t="str">
        <f t="shared" si="33"/>
        <v>November</v>
      </c>
      <c r="D1059" s="3">
        <v>74</v>
      </c>
      <c r="E1059" s="3">
        <v>41</v>
      </c>
      <c r="F1059" s="3">
        <v>355</v>
      </c>
      <c r="G1059" s="3">
        <v>124</v>
      </c>
      <c r="H1059" s="3">
        <v>332</v>
      </c>
      <c r="I1059" s="3" t="s">
        <v>30</v>
      </c>
    </row>
    <row r="1060" spans="1:9">
      <c r="A1060" s="4">
        <v>42333</v>
      </c>
      <c r="B1060" s="4" t="str">
        <f t="shared" si="32"/>
        <v>Wednesday</v>
      </c>
      <c r="C1060" s="4" t="str">
        <f t="shared" si="33"/>
        <v>November</v>
      </c>
      <c r="D1060" s="3">
        <v>75</v>
      </c>
      <c r="E1060" s="3">
        <v>52</v>
      </c>
      <c r="F1060" s="3">
        <v>467</v>
      </c>
      <c r="G1060" s="3">
        <v>176</v>
      </c>
      <c r="H1060" s="3">
        <v>461</v>
      </c>
      <c r="I1060" s="3" t="s">
        <v>30</v>
      </c>
    </row>
    <row r="1061" spans="1:9">
      <c r="A1061" s="4">
        <v>42334</v>
      </c>
      <c r="B1061" s="4" t="str">
        <f t="shared" si="32"/>
        <v>Thursday</v>
      </c>
      <c r="C1061" s="4" t="str">
        <f t="shared" si="33"/>
        <v>November</v>
      </c>
      <c r="D1061" s="3">
        <v>97</v>
      </c>
      <c r="E1061" s="3">
        <v>53</v>
      </c>
      <c r="F1061" s="3">
        <v>554</v>
      </c>
      <c r="G1061" s="3">
        <v>122</v>
      </c>
      <c r="H1061" s="3">
        <v>344</v>
      </c>
      <c r="I1061" s="3" t="s">
        <v>30</v>
      </c>
    </row>
    <row r="1062" spans="1:9">
      <c r="A1062" s="4">
        <v>42335</v>
      </c>
      <c r="B1062" s="4" t="str">
        <f t="shared" si="32"/>
        <v>Friday</v>
      </c>
      <c r="C1062" s="4" t="str">
        <f t="shared" si="33"/>
        <v>November</v>
      </c>
      <c r="D1062" s="3">
        <v>83</v>
      </c>
      <c r="E1062" s="3">
        <v>67</v>
      </c>
      <c r="F1062" s="3">
        <v>559</v>
      </c>
      <c r="G1062" s="3">
        <v>191</v>
      </c>
      <c r="H1062" s="3">
        <v>391</v>
      </c>
      <c r="I1062" s="3" t="s">
        <v>30</v>
      </c>
    </row>
    <row r="1063" spans="1:9">
      <c r="A1063" s="4">
        <v>42336</v>
      </c>
      <c r="B1063" s="4" t="str">
        <f t="shared" si="32"/>
        <v>Saturday</v>
      </c>
      <c r="C1063" s="4" t="str">
        <f t="shared" si="33"/>
        <v>November</v>
      </c>
      <c r="D1063" s="3">
        <v>113</v>
      </c>
      <c r="E1063" s="3">
        <v>86</v>
      </c>
      <c r="F1063" s="3">
        <v>596</v>
      </c>
      <c r="G1063" s="3">
        <v>197</v>
      </c>
      <c r="H1063" s="3">
        <v>389</v>
      </c>
      <c r="I1063" s="3" t="s">
        <v>30</v>
      </c>
    </row>
    <row r="1064" spans="1:9">
      <c r="A1064" s="4">
        <v>42337</v>
      </c>
      <c r="B1064" s="4" t="str">
        <f t="shared" si="32"/>
        <v>Sunday</v>
      </c>
      <c r="C1064" s="4" t="str">
        <f t="shared" si="33"/>
        <v>November</v>
      </c>
      <c r="D1064" s="3">
        <v>104</v>
      </c>
      <c r="E1064" s="3">
        <v>63</v>
      </c>
      <c r="F1064" s="3">
        <v>532</v>
      </c>
      <c r="G1064" s="3">
        <v>196</v>
      </c>
      <c r="H1064" s="3">
        <v>626</v>
      </c>
      <c r="I1064" s="3" t="s">
        <v>30</v>
      </c>
    </row>
    <row r="1065" spans="1:9">
      <c r="A1065" s="4">
        <v>42338</v>
      </c>
      <c r="B1065" s="4" t="str">
        <f t="shared" si="32"/>
        <v>Monday</v>
      </c>
      <c r="C1065" s="4" t="str">
        <f t="shared" si="33"/>
        <v>November</v>
      </c>
      <c r="D1065" s="3">
        <v>82</v>
      </c>
      <c r="E1065" s="3">
        <v>54</v>
      </c>
      <c r="F1065" s="3">
        <v>329</v>
      </c>
      <c r="G1065" s="3">
        <v>145</v>
      </c>
      <c r="H1065" s="3">
        <v>659</v>
      </c>
      <c r="I1065" s="3" t="s">
        <v>30</v>
      </c>
    </row>
    <row r="1066" spans="1:9">
      <c r="A1066" s="4">
        <v>42339</v>
      </c>
      <c r="B1066" s="4" t="str">
        <f t="shared" si="32"/>
        <v>Tuesday</v>
      </c>
      <c r="C1066" s="4" t="str">
        <f t="shared" si="33"/>
        <v>December</v>
      </c>
      <c r="D1066" s="3">
        <v>85</v>
      </c>
      <c r="E1066" s="3">
        <v>52</v>
      </c>
      <c r="F1066" s="3">
        <v>361</v>
      </c>
      <c r="G1066" s="3">
        <v>148</v>
      </c>
      <c r="H1066" s="3">
        <v>368</v>
      </c>
      <c r="I1066" s="3" t="s">
        <v>30</v>
      </c>
    </row>
    <row r="1067" spans="1:9">
      <c r="A1067" s="4">
        <v>42340</v>
      </c>
      <c r="B1067" s="4" t="str">
        <f t="shared" si="32"/>
        <v>Wednesday</v>
      </c>
      <c r="C1067" s="4" t="str">
        <f t="shared" si="33"/>
        <v>December</v>
      </c>
      <c r="D1067" s="3">
        <v>59</v>
      </c>
      <c r="E1067" s="3">
        <v>61</v>
      </c>
      <c r="F1067" s="3">
        <v>398</v>
      </c>
      <c r="G1067" s="3">
        <v>156</v>
      </c>
      <c r="H1067" s="3">
        <v>358</v>
      </c>
      <c r="I1067" s="3" t="s">
        <v>30</v>
      </c>
    </row>
    <row r="1068" spans="1:9">
      <c r="A1068" s="4">
        <v>42341</v>
      </c>
      <c r="B1068" s="4" t="str">
        <f t="shared" si="32"/>
        <v>Thursday</v>
      </c>
      <c r="C1068" s="4" t="str">
        <f t="shared" si="33"/>
        <v>December</v>
      </c>
      <c r="D1068" s="3">
        <v>87</v>
      </c>
      <c r="E1068" s="3">
        <v>47</v>
      </c>
      <c r="F1068" s="3">
        <v>345</v>
      </c>
      <c r="G1068" s="3">
        <v>165</v>
      </c>
      <c r="H1068" s="3">
        <v>439</v>
      </c>
      <c r="I1068" s="3" t="s">
        <v>30</v>
      </c>
    </row>
    <row r="1069" spans="1:9">
      <c r="A1069" s="4">
        <v>42342</v>
      </c>
      <c r="B1069" s="4" t="str">
        <f t="shared" si="32"/>
        <v>Friday</v>
      </c>
      <c r="C1069" s="4" t="str">
        <f t="shared" si="33"/>
        <v>December</v>
      </c>
      <c r="D1069" s="3">
        <v>109</v>
      </c>
      <c r="E1069" s="3">
        <v>61</v>
      </c>
      <c r="F1069" s="3">
        <v>678</v>
      </c>
      <c r="G1069" s="3">
        <v>192</v>
      </c>
      <c r="H1069" s="3">
        <v>624</v>
      </c>
      <c r="I1069" s="3" t="s">
        <v>30</v>
      </c>
    </row>
    <row r="1070" spans="1:9">
      <c r="A1070" s="4">
        <v>42343</v>
      </c>
      <c r="B1070" s="4" t="str">
        <f t="shared" si="32"/>
        <v>Saturday</v>
      </c>
      <c r="C1070" s="4" t="str">
        <f t="shared" si="33"/>
        <v>December</v>
      </c>
      <c r="D1070" s="3">
        <v>115</v>
      </c>
      <c r="E1070" s="3">
        <v>51</v>
      </c>
      <c r="F1070" s="3">
        <v>535</v>
      </c>
      <c r="G1070" s="3">
        <v>156</v>
      </c>
      <c r="H1070" s="3">
        <v>547</v>
      </c>
      <c r="I1070" s="3" t="s">
        <v>30</v>
      </c>
    </row>
    <row r="1071" spans="1:9">
      <c r="A1071" s="4">
        <v>42344</v>
      </c>
      <c r="B1071" s="4" t="str">
        <f t="shared" si="32"/>
        <v>Sunday</v>
      </c>
      <c r="C1071" s="4" t="str">
        <f t="shared" si="33"/>
        <v>December</v>
      </c>
      <c r="D1071" s="3">
        <v>109</v>
      </c>
      <c r="E1071" s="3">
        <v>45</v>
      </c>
      <c r="F1071" s="3">
        <v>734</v>
      </c>
      <c r="G1071" s="3">
        <v>199</v>
      </c>
      <c r="H1071" s="3">
        <v>453</v>
      </c>
      <c r="I1071" s="3" t="s">
        <v>29</v>
      </c>
    </row>
    <row r="1072" spans="1:9">
      <c r="A1072" s="4">
        <v>42345</v>
      </c>
      <c r="B1072" s="4" t="str">
        <f t="shared" si="32"/>
        <v>Monday</v>
      </c>
      <c r="C1072" s="4" t="str">
        <f t="shared" si="33"/>
        <v>December</v>
      </c>
      <c r="D1072" s="3">
        <v>129</v>
      </c>
      <c r="E1072" s="3">
        <v>72</v>
      </c>
      <c r="F1072" s="3">
        <v>846</v>
      </c>
      <c r="G1072" s="3">
        <v>185</v>
      </c>
      <c r="H1072" s="3">
        <v>384</v>
      </c>
      <c r="I1072" s="3" t="s">
        <v>29</v>
      </c>
    </row>
    <row r="1073" spans="1:9">
      <c r="A1073" s="4">
        <v>42346</v>
      </c>
      <c r="B1073" s="4" t="str">
        <f t="shared" si="32"/>
        <v>Tuesday</v>
      </c>
      <c r="C1073" s="4" t="str">
        <f t="shared" si="33"/>
        <v>December</v>
      </c>
      <c r="D1073" s="3">
        <v>79</v>
      </c>
      <c r="E1073" s="3">
        <v>48</v>
      </c>
      <c r="F1073" s="3">
        <v>467</v>
      </c>
      <c r="G1073" s="3">
        <v>188</v>
      </c>
      <c r="H1073" s="3">
        <v>317</v>
      </c>
      <c r="I1073" s="3" t="s">
        <v>30</v>
      </c>
    </row>
    <row r="1074" spans="1:9">
      <c r="A1074" s="4">
        <v>42347</v>
      </c>
      <c r="B1074" s="4" t="str">
        <f t="shared" si="32"/>
        <v>Wednesday</v>
      </c>
      <c r="C1074" s="4" t="str">
        <f t="shared" si="33"/>
        <v>December</v>
      </c>
      <c r="D1074" s="3">
        <v>85</v>
      </c>
      <c r="E1074" s="3">
        <v>51</v>
      </c>
      <c r="F1074" s="3">
        <v>562</v>
      </c>
      <c r="G1074" s="3">
        <v>134</v>
      </c>
      <c r="H1074" s="3">
        <v>434</v>
      </c>
      <c r="I1074" s="3" t="s">
        <v>30</v>
      </c>
    </row>
    <row r="1075" spans="1:9">
      <c r="A1075" s="4">
        <v>42348</v>
      </c>
      <c r="B1075" s="4" t="str">
        <f t="shared" si="32"/>
        <v>Thursday</v>
      </c>
      <c r="C1075" s="4" t="str">
        <f t="shared" si="33"/>
        <v>December</v>
      </c>
      <c r="D1075" s="3">
        <v>99</v>
      </c>
      <c r="E1075" s="3">
        <v>48</v>
      </c>
      <c r="F1075" s="3">
        <v>728</v>
      </c>
      <c r="G1075" s="3">
        <v>164</v>
      </c>
      <c r="H1075" s="3">
        <v>445</v>
      </c>
      <c r="I1075" s="3" t="s">
        <v>30</v>
      </c>
    </row>
    <row r="1076" spans="1:9">
      <c r="A1076" s="4">
        <v>42349</v>
      </c>
      <c r="B1076" s="4" t="str">
        <f t="shared" si="32"/>
        <v>Friday</v>
      </c>
      <c r="C1076" s="4" t="str">
        <f t="shared" si="33"/>
        <v>December</v>
      </c>
      <c r="D1076" s="3">
        <v>156</v>
      </c>
      <c r="E1076" s="3">
        <v>70</v>
      </c>
      <c r="F1076" s="3">
        <v>907</v>
      </c>
      <c r="G1076" s="3">
        <v>274</v>
      </c>
      <c r="H1076" s="3">
        <v>504</v>
      </c>
      <c r="I1076" s="3" t="s">
        <v>29</v>
      </c>
    </row>
    <row r="1077" spans="1:9">
      <c r="A1077" s="4">
        <v>42350</v>
      </c>
      <c r="B1077" s="4" t="str">
        <f t="shared" si="32"/>
        <v>Saturday</v>
      </c>
      <c r="C1077" s="4" t="str">
        <f t="shared" si="33"/>
        <v>December</v>
      </c>
      <c r="D1077" s="3">
        <v>53</v>
      </c>
      <c r="E1077" s="3">
        <v>58</v>
      </c>
      <c r="F1077" s="3">
        <v>590</v>
      </c>
      <c r="G1077" s="3">
        <v>262</v>
      </c>
      <c r="H1077" s="3">
        <v>423</v>
      </c>
      <c r="I1077" s="3" t="s">
        <v>30</v>
      </c>
    </row>
    <row r="1078" spans="1:9">
      <c r="A1078" s="4">
        <v>42351</v>
      </c>
      <c r="B1078" s="4" t="str">
        <f t="shared" si="32"/>
        <v>Sunday</v>
      </c>
      <c r="C1078" s="4" t="str">
        <f t="shared" si="33"/>
        <v>December</v>
      </c>
      <c r="D1078" s="3">
        <v>78</v>
      </c>
      <c r="E1078" s="3">
        <v>77</v>
      </c>
      <c r="F1078" s="3">
        <v>707</v>
      </c>
      <c r="G1078" s="3">
        <v>185</v>
      </c>
      <c r="H1078" s="3">
        <v>490</v>
      </c>
      <c r="I1078" s="3" t="s">
        <v>30</v>
      </c>
    </row>
    <row r="1079" spans="1:9">
      <c r="A1079" s="4">
        <v>42352</v>
      </c>
      <c r="B1079" s="4" t="str">
        <f t="shared" si="32"/>
        <v>Monday</v>
      </c>
      <c r="C1079" s="4" t="str">
        <f t="shared" si="33"/>
        <v>December</v>
      </c>
      <c r="D1079" s="3">
        <v>72</v>
      </c>
      <c r="E1079" s="3">
        <v>70</v>
      </c>
      <c r="F1079" s="3">
        <v>404</v>
      </c>
      <c r="G1079" s="3">
        <v>198</v>
      </c>
      <c r="H1079" s="3">
        <v>380</v>
      </c>
      <c r="I1079" s="3" t="s">
        <v>30</v>
      </c>
    </row>
    <row r="1080" spans="1:9">
      <c r="A1080" s="4">
        <v>42353</v>
      </c>
      <c r="B1080" s="4" t="str">
        <f t="shared" si="32"/>
        <v>Tuesday</v>
      </c>
      <c r="C1080" s="4" t="str">
        <f t="shared" si="33"/>
        <v>December</v>
      </c>
      <c r="D1080" s="3">
        <v>107</v>
      </c>
      <c r="E1080" s="3">
        <v>60</v>
      </c>
      <c r="F1080" s="3">
        <v>444</v>
      </c>
      <c r="G1080" s="3">
        <v>174</v>
      </c>
      <c r="H1080" s="3">
        <v>272</v>
      </c>
      <c r="I1080" s="3" t="s">
        <v>30</v>
      </c>
    </row>
    <row r="1081" spans="1:9">
      <c r="A1081" s="4">
        <v>42354</v>
      </c>
      <c r="B1081" s="4" t="str">
        <f t="shared" si="32"/>
        <v>Wednesday</v>
      </c>
      <c r="C1081" s="4" t="str">
        <f t="shared" si="33"/>
        <v>December</v>
      </c>
      <c r="D1081" s="3">
        <v>77</v>
      </c>
      <c r="E1081" s="3">
        <v>48</v>
      </c>
      <c r="F1081" s="3">
        <v>598</v>
      </c>
      <c r="G1081" s="3">
        <v>155</v>
      </c>
      <c r="H1081" s="3">
        <v>419</v>
      </c>
      <c r="I1081" s="3" t="s">
        <v>30</v>
      </c>
    </row>
    <row r="1082" spans="1:9">
      <c r="A1082" s="4">
        <v>42355</v>
      </c>
      <c r="B1082" s="4" t="str">
        <f t="shared" si="32"/>
        <v>Thursday</v>
      </c>
      <c r="C1082" s="4" t="str">
        <f t="shared" si="33"/>
        <v>December</v>
      </c>
      <c r="D1082" s="3">
        <v>65</v>
      </c>
      <c r="E1082" s="3">
        <v>54</v>
      </c>
      <c r="F1082" s="3">
        <v>638</v>
      </c>
      <c r="G1082" s="3">
        <v>107</v>
      </c>
      <c r="H1082" s="3">
        <v>341</v>
      </c>
      <c r="I1082" s="3" t="s">
        <v>30</v>
      </c>
    </row>
    <row r="1083" spans="1:9">
      <c r="A1083" s="4">
        <v>42356</v>
      </c>
      <c r="B1083" s="4" t="str">
        <f t="shared" si="32"/>
        <v>Friday</v>
      </c>
      <c r="C1083" s="4" t="str">
        <f t="shared" si="33"/>
        <v>December</v>
      </c>
      <c r="D1083" s="3">
        <v>103</v>
      </c>
      <c r="E1083" s="3">
        <v>63</v>
      </c>
      <c r="F1083" s="3">
        <v>402</v>
      </c>
      <c r="G1083" s="3">
        <v>154</v>
      </c>
      <c r="H1083" s="3">
        <v>327</v>
      </c>
      <c r="I1083" s="3" t="s">
        <v>30</v>
      </c>
    </row>
    <row r="1084" spans="1:9">
      <c r="A1084" s="4">
        <v>42357</v>
      </c>
      <c r="B1084" s="4" t="str">
        <f t="shared" si="32"/>
        <v>Saturday</v>
      </c>
      <c r="C1084" s="4" t="str">
        <f t="shared" si="33"/>
        <v>December</v>
      </c>
      <c r="D1084" s="3">
        <v>148</v>
      </c>
      <c r="E1084" s="3">
        <v>76</v>
      </c>
      <c r="F1084" s="3">
        <v>589</v>
      </c>
      <c r="G1084" s="3">
        <v>168</v>
      </c>
      <c r="H1084" s="3">
        <v>439</v>
      </c>
      <c r="I1084" s="3" t="s">
        <v>30</v>
      </c>
    </row>
    <row r="1085" spans="1:9">
      <c r="A1085" s="4">
        <v>42358</v>
      </c>
      <c r="B1085" s="4" t="str">
        <f t="shared" si="32"/>
        <v>Sunday</v>
      </c>
      <c r="C1085" s="4" t="str">
        <f t="shared" si="33"/>
        <v>December</v>
      </c>
      <c r="D1085" s="3">
        <v>106</v>
      </c>
      <c r="E1085" s="3">
        <v>62</v>
      </c>
      <c r="F1085" s="3">
        <v>657</v>
      </c>
      <c r="G1085" s="3">
        <v>151</v>
      </c>
      <c r="H1085" s="3">
        <v>477</v>
      </c>
      <c r="I1085" s="3" t="s">
        <v>30</v>
      </c>
    </row>
    <row r="1086" spans="1:9">
      <c r="A1086" s="4">
        <v>42359</v>
      </c>
      <c r="B1086" s="4" t="str">
        <f t="shared" si="32"/>
        <v>Monday</v>
      </c>
      <c r="C1086" s="4" t="str">
        <f t="shared" si="33"/>
        <v>December</v>
      </c>
      <c r="D1086" s="3">
        <v>73</v>
      </c>
      <c r="E1086" s="3">
        <v>46</v>
      </c>
      <c r="F1086" s="3">
        <v>570</v>
      </c>
      <c r="G1086" s="3">
        <v>156</v>
      </c>
      <c r="H1086" s="3">
        <v>238</v>
      </c>
      <c r="I1086" s="3" t="s">
        <v>30</v>
      </c>
    </row>
    <row r="1087" spans="1:9">
      <c r="A1087" s="4">
        <v>42360</v>
      </c>
      <c r="B1087" s="4" t="str">
        <f t="shared" si="32"/>
        <v>Tuesday</v>
      </c>
      <c r="C1087" s="4" t="str">
        <f t="shared" si="33"/>
        <v>December</v>
      </c>
      <c r="D1087" s="3">
        <v>103</v>
      </c>
      <c r="E1087" s="3">
        <v>53</v>
      </c>
      <c r="F1087" s="3">
        <v>420</v>
      </c>
      <c r="G1087" s="3">
        <v>134</v>
      </c>
      <c r="H1087" s="3">
        <v>420</v>
      </c>
      <c r="I1087" s="3" t="s">
        <v>30</v>
      </c>
    </row>
    <row r="1088" spans="1:9">
      <c r="A1088" s="4">
        <v>42361</v>
      </c>
      <c r="B1088" s="4" t="str">
        <f t="shared" si="32"/>
        <v>Wednesday</v>
      </c>
      <c r="C1088" s="4" t="str">
        <f t="shared" si="33"/>
        <v>December</v>
      </c>
      <c r="D1088" s="3">
        <v>72</v>
      </c>
      <c r="E1088" s="3">
        <v>44</v>
      </c>
      <c r="F1088" s="3">
        <v>505</v>
      </c>
      <c r="G1088" s="3">
        <v>156</v>
      </c>
      <c r="H1088" s="3">
        <v>375</v>
      </c>
      <c r="I1088" s="3" t="s">
        <v>30</v>
      </c>
    </row>
    <row r="1089" spans="1:9">
      <c r="A1089" s="4">
        <v>42362</v>
      </c>
      <c r="B1089" s="4" t="str">
        <f t="shared" si="32"/>
        <v>Thursday</v>
      </c>
      <c r="C1089" s="4" t="str">
        <f t="shared" si="33"/>
        <v>December</v>
      </c>
      <c r="D1089" s="3">
        <v>87</v>
      </c>
      <c r="E1089" s="3">
        <v>46</v>
      </c>
      <c r="F1089" s="3">
        <v>564</v>
      </c>
      <c r="G1089" s="3">
        <v>237</v>
      </c>
      <c r="H1089" s="3">
        <v>405</v>
      </c>
      <c r="I1089" s="3" t="s">
        <v>30</v>
      </c>
    </row>
    <row r="1090" spans="1:9">
      <c r="A1090" s="4">
        <v>42363</v>
      </c>
      <c r="B1090" s="4" t="str">
        <f t="shared" si="32"/>
        <v>Friday</v>
      </c>
      <c r="C1090" s="4" t="str">
        <f t="shared" si="33"/>
        <v>December</v>
      </c>
      <c r="D1090" s="3">
        <v>90</v>
      </c>
      <c r="E1090" s="3">
        <v>37</v>
      </c>
      <c r="F1090" s="3">
        <v>838</v>
      </c>
      <c r="G1090" s="3">
        <v>240</v>
      </c>
      <c r="H1090" s="3">
        <v>581</v>
      </c>
      <c r="I1090" s="3" t="s">
        <v>30</v>
      </c>
    </row>
    <row r="1091" spans="1:9">
      <c r="A1091" s="4">
        <v>42364</v>
      </c>
      <c r="B1091" s="4" t="str">
        <f t="shared" ref="B1091:B1096" si="34">TEXT(A1091,"dddd")</f>
        <v>Saturday</v>
      </c>
      <c r="C1091" s="4" t="str">
        <f t="shared" ref="C1091:C1096" si="35">TEXT(A1091,"mmmm")</f>
        <v>December</v>
      </c>
      <c r="D1091" s="3">
        <v>113</v>
      </c>
      <c r="E1091" s="3">
        <v>46</v>
      </c>
      <c r="F1091" s="3">
        <v>445</v>
      </c>
      <c r="G1091" s="3">
        <v>255</v>
      </c>
      <c r="H1091" s="3">
        <v>488</v>
      </c>
      <c r="I1091" s="3" t="s">
        <v>30</v>
      </c>
    </row>
    <row r="1092" spans="1:9">
      <c r="A1092" s="4">
        <v>42365</v>
      </c>
      <c r="B1092" s="4" t="str">
        <f t="shared" si="34"/>
        <v>Sunday</v>
      </c>
      <c r="C1092" s="4" t="str">
        <f t="shared" si="35"/>
        <v>December</v>
      </c>
      <c r="D1092" s="3">
        <v>136</v>
      </c>
      <c r="E1092" s="3">
        <v>49</v>
      </c>
      <c r="F1092" s="3">
        <v>700</v>
      </c>
      <c r="G1092" s="3">
        <v>265</v>
      </c>
      <c r="H1092" s="3">
        <v>483</v>
      </c>
      <c r="I1092" s="3" t="s">
        <v>30</v>
      </c>
    </row>
    <row r="1093" spans="1:9">
      <c r="A1093" s="4">
        <v>42366</v>
      </c>
      <c r="B1093" s="4" t="str">
        <f t="shared" si="34"/>
        <v>Monday</v>
      </c>
      <c r="C1093" s="4" t="str">
        <f t="shared" si="35"/>
        <v>December</v>
      </c>
      <c r="D1093" s="3">
        <v>77</v>
      </c>
      <c r="E1093" s="3">
        <v>45</v>
      </c>
      <c r="F1093" s="3">
        <v>605</v>
      </c>
      <c r="G1093" s="3">
        <v>69</v>
      </c>
      <c r="H1093" s="3">
        <v>408</v>
      </c>
      <c r="I1093" s="3" t="s">
        <v>30</v>
      </c>
    </row>
    <row r="1094" spans="1:9">
      <c r="A1094" s="4">
        <v>42367</v>
      </c>
      <c r="B1094" s="4" t="str">
        <f t="shared" si="34"/>
        <v>Tuesday</v>
      </c>
      <c r="C1094" s="4" t="str">
        <f t="shared" si="35"/>
        <v>December</v>
      </c>
      <c r="D1094" s="3">
        <v>93</v>
      </c>
      <c r="E1094" s="3">
        <v>56</v>
      </c>
      <c r="F1094" s="3">
        <v>508</v>
      </c>
      <c r="G1094" s="3">
        <v>185</v>
      </c>
      <c r="H1094" s="3">
        <v>452</v>
      </c>
      <c r="I1094" s="3" t="s">
        <v>30</v>
      </c>
    </row>
    <row r="1095" spans="1:9">
      <c r="A1095" s="4">
        <v>42368</v>
      </c>
      <c r="B1095" s="4" t="str">
        <f t="shared" si="34"/>
        <v>Wednesday</v>
      </c>
      <c r="C1095" s="4" t="str">
        <f t="shared" si="35"/>
        <v>December</v>
      </c>
      <c r="D1095" s="3">
        <v>62</v>
      </c>
      <c r="E1095" s="3">
        <v>28</v>
      </c>
      <c r="F1095" s="3">
        <v>458</v>
      </c>
      <c r="G1095" s="3">
        <v>141</v>
      </c>
      <c r="H1095" s="3">
        <v>356</v>
      </c>
      <c r="I1095" s="3" t="s">
        <v>30</v>
      </c>
    </row>
    <row r="1096" spans="1:9">
      <c r="A1096" s="4">
        <v>42369</v>
      </c>
      <c r="B1096" s="4" t="str">
        <f t="shared" si="34"/>
        <v>Thursday</v>
      </c>
      <c r="C1096" s="4" t="str">
        <f t="shared" si="35"/>
        <v>December</v>
      </c>
      <c r="D1096" s="3">
        <v>65</v>
      </c>
      <c r="E1096" s="3">
        <v>56</v>
      </c>
      <c r="F1096" s="3">
        <v>491</v>
      </c>
      <c r="G1096" s="3">
        <v>190</v>
      </c>
      <c r="H1096" s="3">
        <v>446</v>
      </c>
      <c r="I1096" s="3" t="s">
        <v>30</v>
      </c>
    </row>
  </sheetData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296B-D102-4369-82E2-68C6B5BEF95F}">
  <dimension ref="A1:N1277"/>
  <sheetViews>
    <sheetView workbookViewId="0">
      <selection activeCell="P22" sqref="P22"/>
    </sheetView>
  </sheetViews>
  <sheetFormatPr defaultRowHeight="15"/>
  <cols>
    <col min="2" max="2" width="18.28515625" customWidth="1"/>
    <col min="8" max="8" width="18.85546875" bestFit="1" customWidth="1"/>
    <col min="9" max="9" width="15.5703125" bestFit="1" customWidth="1"/>
    <col min="10" max="10" width="6" bestFit="1" customWidth="1"/>
    <col min="11" max="13" width="7" bestFit="1" customWidth="1"/>
    <col min="14" max="14" width="10.7109375" bestFit="1" customWidth="1"/>
  </cols>
  <sheetData>
    <row r="1" spans="1:14">
      <c r="A1" s="3" t="s">
        <v>204</v>
      </c>
      <c r="B1" s="3" t="s">
        <v>205</v>
      </c>
    </row>
    <row r="2" spans="1:14">
      <c r="A2" s="3">
        <v>5</v>
      </c>
      <c r="B2" s="3" t="s">
        <v>206</v>
      </c>
    </row>
    <row r="3" spans="1:14">
      <c r="A3" s="3">
        <v>3</v>
      </c>
      <c r="B3" s="3" t="s">
        <v>207</v>
      </c>
      <c r="H3" s="18" t="s">
        <v>208</v>
      </c>
      <c r="I3" s="18" t="s">
        <v>209</v>
      </c>
    </row>
    <row r="4" spans="1:14">
      <c r="A4" s="3">
        <v>3</v>
      </c>
      <c r="B4" s="3" t="s">
        <v>210</v>
      </c>
      <c r="H4" s="18" t="s">
        <v>183</v>
      </c>
      <c r="I4">
        <v>1</v>
      </c>
      <c r="J4">
        <v>2</v>
      </c>
      <c r="K4">
        <v>3</v>
      </c>
      <c r="L4">
        <v>4</v>
      </c>
      <c r="M4">
        <v>5</v>
      </c>
      <c r="N4" t="s">
        <v>196</v>
      </c>
    </row>
    <row r="5" spans="1:14">
      <c r="A5" s="3">
        <v>2</v>
      </c>
      <c r="B5" s="3" t="s">
        <v>211</v>
      </c>
      <c r="H5" s="17" t="s">
        <v>206</v>
      </c>
      <c r="I5" s="19">
        <v>9.7826086956521743E-2</v>
      </c>
      <c r="J5" s="19">
        <v>9.7826086956521743E-2</v>
      </c>
      <c r="K5" s="19">
        <v>0.14130434782608695</v>
      </c>
      <c r="L5" s="19">
        <v>0.375</v>
      </c>
      <c r="M5" s="19">
        <v>0.28804347826086957</v>
      </c>
      <c r="N5" s="19">
        <v>1</v>
      </c>
    </row>
    <row r="6" spans="1:14">
      <c r="A6" s="3">
        <v>5</v>
      </c>
      <c r="B6" s="3" t="s">
        <v>207</v>
      </c>
      <c r="H6" s="17" t="s">
        <v>212</v>
      </c>
      <c r="I6" s="19">
        <v>9.4736842105263161E-2</v>
      </c>
      <c r="J6" s="19">
        <v>8.9473684210526316E-2</v>
      </c>
      <c r="K6" s="19">
        <v>0.11578947368421053</v>
      </c>
      <c r="L6" s="19">
        <v>0.33157894736842103</v>
      </c>
      <c r="M6" s="19">
        <v>0.36842105263157893</v>
      </c>
      <c r="N6" s="19">
        <v>1</v>
      </c>
    </row>
    <row r="7" spans="1:14">
      <c r="A7" s="3">
        <v>1</v>
      </c>
      <c r="B7" s="3" t="s">
        <v>207</v>
      </c>
      <c r="H7" s="17" t="s">
        <v>196</v>
      </c>
      <c r="I7" s="19">
        <v>9.6256684491978606E-2</v>
      </c>
      <c r="J7" s="19">
        <v>9.3582887700534759E-2</v>
      </c>
      <c r="K7" s="19">
        <v>0.12834224598930483</v>
      </c>
      <c r="L7" s="19">
        <v>0.35294117647058826</v>
      </c>
      <c r="M7" s="19">
        <v>0.32887700534759357</v>
      </c>
      <c r="N7" s="19">
        <v>1</v>
      </c>
    </row>
    <row r="8" spans="1:14">
      <c r="A8" s="3">
        <v>3</v>
      </c>
      <c r="B8" s="3" t="s">
        <v>211</v>
      </c>
    </row>
    <row r="9" spans="1:14">
      <c r="A9" s="3">
        <v>1</v>
      </c>
      <c r="B9" s="3" t="s">
        <v>206</v>
      </c>
    </row>
    <row r="10" spans="1:14">
      <c r="A10" s="3">
        <v>2</v>
      </c>
      <c r="B10" s="3" t="s">
        <v>206</v>
      </c>
    </row>
    <row r="11" spans="1:14">
      <c r="A11" s="3">
        <v>3</v>
      </c>
      <c r="B11" s="3" t="s">
        <v>213</v>
      </c>
    </row>
    <row r="12" spans="1:14">
      <c r="A12" s="3">
        <v>2</v>
      </c>
      <c r="B12" s="3" t="s">
        <v>211</v>
      </c>
    </row>
    <row r="13" spans="1:14">
      <c r="A13" s="3">
        <v>5</v>
      </c>
      <c r="B13" s="3" t="s">
        <v>211</v>
      </c>
    </row>
    <row r="14" spans="1:14">
      <c r="A14" s="3">
        <v>3</v>
      </c>
      <c r="B14" s="3" t="s">
        <v>214</v>
      </c>
    </row>
    <row r="15" spans="1:14">
      <c r="A15" s="3">
        <v>2</v>
      </c>
      <c r="B15" s="3" t="s">
        <v>212</v>
      </c>
    </row>
    <row r="16" spans="1:14">
      <c r="A16" s="3">
        <v>2</v>
      </c>
      <c r="B16" s="3" t="s">
        <v>214</v>
      </c>
    </row>
    <row r="17" spans="1:2">
      <c r="A17" s="3">
        <v>4</v>
      </c>
      <c r="B17" s="3" t="s">
        <v>206</v>
      </c>
    </row>
    <row r="18" spans="1:2">
      <c r="A18" s="3">
        <v>2</v>
      </c>
      <c r="B18" s="3" t="s">
        <v>206</v>
      </c>
    </row>
    <row r="19" spans="1:2">
      <c r="A19" s="3">
        <v>5</v>
      </c>
      <c r="B19" s="3" t="s">
        <v>210</v>
      </c>
    </row>
    <row r="20" spans="1:2">
      <c r="A20" s="3">
        <v>4</v>
      </c>
      <c r="B20" s="3" t="s">
        <v>206</v>
      </c>
    </row>
    <row r="21" spans="1:2">
      <c r="A21" s="3">
        <v>2</v>
      </c>
      <c r="B21" s="3" t="s">
        <v>206</v>
      </c>
    </row>
    <row r="22" spans="1:2">
      <c r="A22" s="3">
        <v>5</v>
      </c>
      <c r="B22" s="3" t="s">
        <v>207</v>
      </c>
    </row>
    <row r="23" spans="1:2">
      <c r="A23" s="3">
        <v>5</v>
      </c>
      <c r="B23" s="3" t="s">
        <v>210</v>
      </c>
    </row>
    <row r="24" spans="1:2">
      <c r="A24" s="3">
        <v>3</v>
      </c>
      <c r="B24" s="3" t="s">
        <v>211</v>
      </c>
    </row>
    <row r="25" spans="1:2">
      <c r="A25" s="3">
        <v>4</v>
      </c>
      <c r="B25" s="3" t="s">
        <v>212</v>
      </c>
    </row>
    <row r="26" spans="1:2">
      <c r="A26" s="3">
        <v>4</v>
      </c>
      <c r="B26" s="3" t="s">
        <v>206</v>
      </c>
    </row>
    <row r="27" spans="1:2">
      <c r="A27" s="3">
        <v>4</v>
      </c>
      <c r="B27" s="3" t="s">
        <v>211</v>
      </c>
    </row>
    <row r="28" spans="1:2">
      <c r="A28" s="3">
        <v>4</v>
      </c>
      <c r="B28" s="3" t="s">
        <v>210</v>
      </c>
    </row>
    <row r="29" spans="1:2">
      <c r="A29" s="3">
        <v>2</v>
      </c>
      <c r="B29" s="3" t="s">
        <v>210</v>
      </c>
    </row>
    <row r="30" spans="1:2">
      <c r="A30" s="3">
        <v>3</v>
      </c>
      <c r="B30" s="3" t="s">
        <v>213</v>
      </c>
    </row>
    <row r="31" spans="1:2">
      <c r="A31" s="3">
        <v>4</v>
      </c>
      <c r="B31" s="3" t="s">
        <v>206</v>
      </c>
    </row>
    <row r="32" spans="1:2">
      <c r="A32" s="3">
        <v>5</v>
      </c>
      <c r="B32" s="3" t="s">
        <v>212</v>
      </c>
    </row>
    <row r="33" spans="1:2">
      <c r="A33" s="3">
        <v>5</v>
      </c>
      <c r="B33" s="3" t="s">
        <v>212</v>
      </c>
    </row>
    <row r="34" spans="1:2">
      <c r="A34" s="3">
        <v>1</v>
      </c>
      <c r="B34" s="3" t="s">
        <v>212</v>
      </c>
    </row>
    <row r="35" spans="1:2">
      <c r="A35" s="3">
        <v>5</v>
      </c>
      <c r="B35" s="3" t="s">
        <v>211</v>
      </c>
    </row>
    <row r="36" spans="1:2">
      <c r="A36" s="3">
        <v>3</v>
      </c>
      <c r="B36" s="3" t="s">
        <v>210</v>
      </c>
    </row>
    <row r="37" spans="1:2">
      <c r="A37" s="3">
        <v>3</v>
      </c>
      <c r="B37" s="3" t="s">
        <v>207</v>
      </c>
    </row>
    <row r="38" spans="1:2">
      <c r="A38" s="3">
        <v>1</v>
      </c>
      <c r="B38" s="3" t="s">
        <v>212</v>
      </c>
    </row>
    <row r="39" spans="1:2">
      <c r="A39" s="3">
        <v>1</v>
      </c>
      <c r="B39" s="3" t="s">
        <v>212</v>
      </c>
    </row>
    <row r="40" spans="1:2">
      <c r="A40" s="3">
        <v>2</v>
      </c>
      <c r="B40" s="3" t="s">
        <v>211</v>
      </c>
    </row>
    <row r="41" spans="1:2">
      <c r="A41" s="3">
        <v>4</v>
      </c>
      <c r="B41" s="3" t="s">
        <v>212</v>
      </c>
    </row>
    <row r="42" spans="1:2">
      <c r="A42" s="3">
        <v>3</v>
      </c>
      <c r="B42" s="3" t="s">
        <v>206</v>
      </c>
    </row>
    <row r="43" spans="1:2">
      <c r="A43" s="3">
        <v>5</v>
      </c>
      <c r="B43" s="3" t="s">
        <v>211</v>
      </c>
    </row>
    <row r="44" spans="1:2">
      <c r="A44" s="3">
        <v>1</v>
      </c>
      <c r="B44" s="3" t="s">
        <v>211</v>
      </c>
    </row>
    <row r="45" spans="1:2">
      <c r="A45" s="3">
        <v>2</v>
      </c>
      <c r="B45" s="3" t="s">
        <v>212</v>
      </c>
    </row>
    <row r="46" spans="1:2">
      <c r="A46" s="3">
        <v>1</v>
      </c>
      <c r="B46" s="3" t="s">
        <v>210</v>
      </c>
    </row>
    <row r="47" spans="1:2">
      <c r="A47" s="3">
        <v>2</v>
      </c>
      <c r="B47" s="3" t="s">
        <v>213</v>
      </c>
    </row>
    <row r="48" spans="1:2">
      <c r="A48" s="3">
        <v>3</v>
      </c>
      <c r="B48" s="3" t="s">
        <v>207</v>
      </c>
    </row>
    <row r="49" spans="1:2">
      <c r="A49" s="3">
        <v>3</v>
      </c>
      <c r="B49" s="3" t="s">
        <v>213</v>
      </c>
    </row>
    <row r="50" spans="1:2">
      <c r="A50" s="3">
        <v>4</v>
      </c>
      <c r="B50" s="3" t="s">
        <v>206</v>
      </c>
    </row>
    <row r="51" spans="1:2">
      <c r="A51" s="3">
        <v>5</v>
      </c>
      <c r="B51" s="3" t="s">
        <v>212</v>
      </c>
    </row>
    <row r="52" spans="1:2">
      <c r="A52" s="3">
        <v>4</v>
      </c>
      <c r="B52" s="3" t="s">
        <v>206</v>
      </c>
    </row>
    <row r="53" spans="1:2">
      <c r="A53" s="3">
        <v>1</v>
      </c>
      <c r="B53" s="3" t="s">
        <v>214</v>
      </c>
    </row>
    <row r="54" spans="1:2">
      <c r="A54" s="3">
        <v>1</v>
      </c>
      <c r="B54" s="3" t="s">
        <v>212</v>
      </c>
    </row>
    <row r="55" spans="1:2">
      <c r="A55" s="3">
        <v>4</v>
      </c>
      <c r="B55" s="3" t="s">
        <v>211</v>
      </c>
    </row>
    <row r="56" spans="1:2">
      <c r="A56" s="3">
        <v>5</v>
      </c>
      <c r="B56" s="3" t="s">
        <v>214</v>
      </c>
    </row>
    <row r="57" spans="1:2">
      <c r="A57" s="3">
        <v>2</v>
      </c>
      <c r="B57" s="3" t="s">
        <v>214</v>
      </c>
    </row>
    <row r="58" spans="1:2">
      <c r="A58" s="3">
        <v>2</v>
      </c>
      <c r="B58" s="3" t="s">
        <v>213</v>
      </c>
    </row>
    <row r="59" spans="1:2">
      <c r="A59" s="3">
        <v>4</v>
      </c>
      <c r="B59" s="3" t="s">
        <v>210</v>
      </c>
    </row>
    <row r="60" spans="1:2">
      <c r="A60" s="3">
        <v>1</v>
      </c>
      <c r="B60" s="3" t="s">
        <v>211</v>
      </c>
    </row>
    <row r="61" spans="1:2">
      <c r="A61" s="3">
        <v>2</v>
      </c>
      <c r="B61" s="3" t="s">
        <v>212</v>
      </c>
    </row>
    <row r="62" spans="1:2">
      <c r="A62" s="3">
        <v>2</v>
      </c>
      <c r="B62" s="3" t="s">
        <v>210</v>
      </c>
    </row>
    <row r="63" spans="1:2">
      <c r="A63" s="3">
        <v>4</v>
      </c>
      <c r="B63" s="3" t="s">
        <v>213</v>
      </c>
    </row>
    <row r="64" spans="1:2">
      <c r="A64" s="3">
        <v>1</v>
      </c>
      <c r="B64" s="3" t="s">
        <v>210</v>
      </c>
    </row>
    <row r="65" spans="1:2">
      <c r="A65" s="3">
        <v>4</v>
      </c>
      <c r="B65" s="3" t="s">
        <v>212</v>
      </c>
    </row>
    <row r="66" spans="1:2">
      <c r="A66" s="3">
        <v>2</v>
      </c>
      <c r="B66" s="3" t="s">
        <v>206</v>
      </c>
    </row>
    <row r="67" spans="1:2">
      <c r="A67" s="3">
        <v>1</v>
      </c>
      <c r="B67" s="3" t="s">
        <v>207</v>
      </c>
    </row>
    <row r="68" spans="1:2">
      <c r="A68" s="3">
        <v>4</v>
      </c>
      <c r="B68" s="3" t="s">
        <v>214</v>
      </c>
    </row>
    <row r="69" spans="1:2">
      <c r="A69" s="3">
        <v>5</v>
      </c>
      <c r="B69" s="3" t="s">
        <v>207</v>
      </c>
    </row>
    <row r="70" spans="1:2">
      <c r="A70" s="3">
        <v>4</v>
      </c>
      <c r="B70" s="3" t="s">
        <v>212</v>
      </c>
    </row>
    <row r="71" spans="1:2">
      <c r="A71" s="3">
        <v>4</v>
      </c>
      <c r="B71" s="3" t="s">
        <v>207</v>
      </c>
    </row>
    <row r="72" spans="1:2">
      <c r="A72" s="3">
        <v>1</v>
      </c>
      <c r="B72" s="3" t="s">
        <v>212</v>
      </c>
    </row>
    <row r="73" spans="1:2">
      <c r="A73" s="3">
        <v>3</v>
      </c>
      <c r="B73" s="3" t="s">
        <v>213</v>
      </c>
    </row>
    <row r="74" spans="1:2">
      <c r="A74" s="3">
        <v>4</v>
      </c>
      <c r="B74" s="3" t="s">
        <v>214</v>
      </c>
    </row>
    <row r="75" spans="1:2">
      <c r="A75" s="3">
        <v>3</v>
      </c>
      <c r="B75" s="3" t="s">
        <v>206</v>
      </c>
    </row>
    <row r="76" spans="1:2">
      <c r="A76" s="3">
        <v>2</v>
      </c>
      <c r="B76" s="3" t="s">
        <v>211</v>
      </c>
    </row>
    <row r="77" spans="1:2">
      <c r="A77" s="3">
        <v>2</v>
      </c>
      <c r="B77" s="3" t="s">
        <v>213</v>
      </c>
    </row>
    <row r="78" spans="1:2">
      <c r="A78" s="3">
        <v>4</v>
      </c>
      <c r="B78" s="3" t="s">
        <v>211</v>
      </c>
    </row>
    <row r="79" spans="1:2">
      <c r="A79" s="3">
        <v>1</v>
      </c>
      <c r="B79" s="3" t="s">
        <v>206</v>
      </c>
    </row>
    <row r="80" spans="1:2">
      <c r="A80" s="3">
        <v>4</v>
      </c>
      <c r="B80" s="3" t="s">
        <v>213</v>
      </c>
    </row>
    <row r="81" spans="1:2">
      <c r="A81" s="3">
        <v>3</v>
      </c>
      <c r="B81" s="3" t="s">
        <v>212</v>
      </c>
    </row>
    <row r="82" spans="1:2">
      <c r="A82" s="3">
        <v>1</v>
      </c>
      <c r="B82" s="3" t="s">
        <v>214</v>
      </c>
    </row>
    <row r="83" spans="1:2">
      <c r="A83" s="3">
        <v>1</v>
      </c>
      <c r="B83" s="3" t="s">
        <v>211</v>
      </c>
    </row>
    <row r="84" spans="1:2">
      <c r="A84" s="3">
        <v>4</v>
      </c>
      <c r="B84" s="3" t="s">
        <v>206</v>
      </c>
    </row>
    <row r="85" spans="1:2">
      <c r="A85" s="3">
        <v>5</v>
      </c>
      <c r="B85" s="3" t="s">
        <v>211</v>
      </c>
    </row>
    <row r="86" spans="1:2">
      <c r="A86" s="3">
        <v>4</v>
      </c>
      <c r="B86" s="3" t="s">
        <v>207</v>
      </c>
    </row>
    <row r="87" spans="1:2">
      <c r="A87" s="3">
        <v>2</v>
      </c>
      <c r="B87" s="3" t="s">
        <v>213</v>
      </c>
    </row>
    <row r="88" spans="1:2">
      <c r="A88" s="3">
        <v>5</v>
      </c>
      <c r="B88" s="3" t="s">
        <v>213</v>
      </c>
    </row>
    <row r="89" spans="1:2">
      <c r="A89" s="3">
        <v>5</v>
      </c>
      <c r="B89" s="3" t="s">
        <v>213</v>
      </c>
    </row>
    <row r="90" spans="1:2">
      <c r="A90" s="3">
        <v>1</v>
      </c>
      <c r="B90" s="3" t="s">
        <v>211</v>
      </c>
    </row>
    <row r="91" spans="1:2">
      <c r="A91" s="3">
        <v>5</v>
      </c>
      <c r="B91" s="3" t="s">
        <v>207</v>
      </c>
    </row>
    <row r="92" spans="1:2">
      <c r="A92" s="3">
        <v>4</v>
      </c>
      <c r="B92" s="3" t="s">
        <v>211</v>
      </c>
    </row>
    <row r="93" spans="1:2">
      <c r="A93" s="3">
        <v>1</v>
      </c>
      <c r="B93" s="3" t="s">
        <v>211</v>
      </c>
    </row>
    <row r="94" spans="1:2">
      <c r="A94" s="3">
        <v>3</v>
      </c>
      <c r="B94" s="3" t="s">
        <v>206</v>
      </c>
    </row>
    <row r="95" spans="1:2">
      <c r="A95" s="3">
        <v>2</v>
      </c>
      <c r="B95" s="3" t="s">
        <v>207</v>
      </c>
    </row>
    <row r="96" spans="1:2">
      <c r="A96" s="3">
        <v>3</v>
      </c>
      <c r="B96" s="3" t="s">
        <v>206</v>
      </c>
    </row>
    <row r="97" spans="1:2">
      <c r="A97" s="3">
        <v>2</v>
      </c>
      <c r="B97" s="3" t="s">
        <v>213</v>
      </c>
    </row>
    <row r="98" spans="1:2">
      <c r="A98" s="3">
        <v>3</v>
      </c>
      <c r="B98" s="3" t="s">
        <v>212</v>
      </c>
    </row>
    <row r="99" spans="1:2">
      <c r="A99" s="3">
        <v>2</v>
      </c>
      <c r="B99" s="3" t="s">
        <v>214</v>
      </c>
    </row>
    <row r="100" spans="1:2">
      <c r="A100" s="3">
        <v>4</v>
      </c>
      <c r="B100" s="3" t="s">
        <v>213</v>
      </c>
    </row>
    <row r="101" spans="1:2">
      <c r="A101" s="3">
        <v>5</v>
      </c>
      <c r="B101" s="3" t="s">
        <v>207</v>
      </c>
    </row>
    <row r="102" spans="1:2">
      <c r="A102" s="3">
        <v>1</v>
      </c>
      <c r="B102" s="3" t="s">
        <v>206</v>
      </c>
    </row>
    <row r="103" spans="1:2">
      <c r="A103" s="3">
        <v>3</v>
      </c>
      <c r="B103" s="3" t="s">
        <v>206</v>
      </c>
    </row>
    <row r="104" spans="1:2">
      <c r="A104" s="3">
        <v>4</v>
      </c>
      <c r="B104" s="3" t="s">
        <v>212</v>
      </c>
    </row>
    <row r="105" spans="1:2">
      <c r="A105" s="3">
        <v>3</v>
      </c>
      <c r="B105" s="3" t="s">
        <v>210</v>
      </c>
    </row>
    <row r="106" spans="1:2">
      <c r="A106" s="3">
        <v>1</v>
      </c>
      <c r="B106" s="3" t="s">
        <v>210</v>
      </c>
    </row>
    <row r="107" spans="1:2">
      <c r="A107" s="3">
        <v>4</v>
      </c>
      <c r="B107" s="3" t="s">
        <v>213</v>
      </c>
    </row>
    <row r="108" spans="1:2">
      <c r="A108" s="3">
        <v>1</v>
      </c>
      <c r="B108" s="3" t="s">
        <v>214</v>
      </c>
    </row>
    <row r="109" spans="1:2">
      <c r="A109" s="3">
        <v>1</v>
      </c>
      <c r="B109" s="3" t="s">
        <v>212</v>
      </c>
    </row>
    <row r="110" spans="1:2">
      <c r="A110" s="3">
        <v>1</v>
      </c>
      <c r="B110" s="3" t="s">
        <v>206</v>
      </c>
    </row>
    <row r="111" spans="1:2">
      <c r="A111" s="3">
        <v>4</v>
      </c>
      <c r="B111" s="3" t="s">
        <v>210</v>
      </c>
    </row>
    <row r="112" spans="1:2">
      <c r="A112" s="3">
        <v>1</v>
      </c>
      <c r="B112" s="3" t="s">
        <v>210</v>
      </c>
    </row>
    <row r="113" spans="1:2">
      <c r="A113" s="3">
        <v>1</v>
      </c>
      <c r="B113" s="3" t="s">
        <v>210</v>
      </c>
    </row>
    <row r="114" spans="1:2">
      <c r="A114" s="3">
        <v>1</v>
      </c>
      <c r="B114" s="3" t="s">
        <v>214</v>
      </c>
    </row>
    <row r="115" spans="1:2">
      <c r="A115" s="3">
        <v>4</v>
      </c>
      <c r="B115" s="3" t="s">
        <v>206</v>
      </c>
    </row>
    <row r="116" spans="1:2">
      <c r="A116" s="3">
        <v>1</v>
      </c>
      <c r="B116" s="3" t="s">
        <v>213</v>
      </c>
    </row>
    <row r="117" spans="1:2">
      <c r="A117" s="3">
        <v>2</v>
      </c>
      <c r="B117" s="3" t="s">
        <v>210</v>
      </c>
    </row>
    <row r="118" spans="1:2">
      <c r="A118" s="3">
        <v>2</v>
      </c>
      <c r="B118" s="3" t="s">
        <v>207</v>
      </c>
    </row>
    <row r="119" spans="1:2">
      <c r="A119" s="3">
        <v>5</v>
      </c>
      <c r="B119" s="3" t="s">
        <v>213</v>
      </c>
    </row>
    <row r="120" spans="1:2">
      <c r="A120" s="3">
        <v>1</v>
      </c>
      <c r="B120" s="3" t="s">
        <v>214</v>
      </c>
    </row>
    <row r="121" spans="1:2">
      <c r="A121" s="3">
        <v>3</v>
      </c>
      <c r="B121" s="3" t="s">
        <v>213</v>
      </c>
    </row>
    <row r="122" spans="1:2">
      <c r="A122" s="3">
        <v>1</v>
      </c>
      <c r="B122" s="3" t="s">
        <v>213</v>
      </c>
    </row>
    <row r="123" spans="1:2">
      <c r="A123" s="3">
        <v>1</v>
      </c>
      <c r="B123" s="3" t="s">
        <v>213</v>
      </c>
    </row>
    <row r="124" spans="1:2">
      <c r="A124" s="3">
        <v>4</v>
      </c>
      <c r="B124" s="3" t="s">
        <v>206</v>
      </c>
    </row>
    <row r="125" spans="1:2">
      <c r="A125" s="3">
        <v>4</v>
      </c>
      <c r="B125" s="3" t="s">
        <v>210</v>
      </c>
    </row>
    <row r="126" spans="1:2">
      <c r="A126" s="3">
        <v>3</v>
      </c>
      <c r="B126" s="3" t="s">
        <v>207</v>
      </c>
    </row>
    <row r="127" spans="1:2">
      <c r="A127" s="3">
        <v>4</v>
      </c>
      <c r="B127" s="3" t="s">
        <v>214</v>
      </c>
    </row>
    <row r="128" spans="1:2">
      <c r="A128" s="3">
        <v>2</v>
      </c>
      <c r="B128" s="3" t="s">
        <v>210</v>
      </c>
    </row>
    <row r="129" spans="1:2">
      <c r="A129" s="3">
        <v>2</v>
      </c>
      <c r="B129" s="3" t="s">
        <v>212</v>
      </c>
    </row>
    <row r="130" spans="1:2">
      <c r="A130" s="3">
        <v>1</v>
      </c>
      <c r="B130" s="3" t="s">
        <v>206</v>
      </c>
    </row>
    <row r="131" spans="1:2">
      <c r="A131" s="3">
        <v>2</v>
      </c>
      <c r="B131" s="3" t="s">
        <v>213</v>
      </c>
    </row>
    <row r="132" spans="1:2">
      <c r="A132" s="3">
        <v>2</v>
      </c>
      <c r="B132" s="3" t="s">
        <v>207</v>
      </c>
    </row>
    <row r="133" spans="1:2">
      <c r="A133" s="3">
        <v>1</v>
      </c>
      <c r="B133" s="3" t="s">
        <v>213</v>
      </c>
    </row>
    <row r="134" spans="1:2">
      <c r="A134" s="3">
        <v>1</v>
      </c>
      <c r="B134" s="3" t="s">
        <v>211</v>
      </c>
    </row>
    <row r="135" spans="1:2">
      <c r="A135" s="3">
        <v>2</v>
      </c>
      <c r="B135" s="3" t="s">
        <v>214</v>
      </c>
    </row>
    <row r="136" spans="1:2">
      <c r="A136" s="3">
        <v>3</v>
      </c>
      <c r="B136" s="3" t="s">
        <v>207</v>
      </c>
    </row>
    <row r="137" spans="1:2">
      <c r="A137" s="3">
        <v>2</v>
      </c>
      <c r="B137" s="3" t="s">
        <v>212</v>
      </c>
    </row>
    <row r="138" spans="1:2">
      <c r="A138" s="3">
        <v>1</v>
      </c>
      <c r="B138" s="3" t="s">
        <v>206</v>
      </c>
    </row>
    <row r="139" spans="1:2">
      <c r="A139" s="3">
        <v>2</v>
      </c>
      <c r="B139" s="3" t="s">
        <v>207</v>
      </c>
    </row>
    <row r="140" spans="1:2">
      <c r="A140" s="3">
        <v>5</v>
      </c>
      <c r="B140" s="3" t="s">
        <v>212</v>
      </c>
    </row>
    <row r="141" spans="1:2">
      <c r="A141" s="3">
        <v>5</v>
      </c>
      <c r="B141" s="3" t="s">
        <v>214</v>
      </c>
    </row>
    <row r="142" spans="1:2">
      <c r="A142" s="3">
        <v>5</v>
      </c>
      <c r="B142" s="3" t="s">
        <v>206</v>
      </c>
    </row>
    <row r="143" spans="1:2">
      <c r="A143" s="3">
        <v>4</v>
      </c>
      <c r="B143" s="3" t="s">
        <v>214</v>
      </c>
    </row>
    <row r="144" spans="1:2">
      <c r="A144" s="3">
        <v>3</v>
      </c>
      <c r="B144" s="3" t="s">
        <v>213</v>
      </c>
    </row>
    <row r="145" spans="1:2">
      <c r="A145" s="3">
        <v>4</v>
      </c>
      <c r="B145" s="3" t="s">
        <v>214</v>
      </c>
    </row>
    <row r="146" spans="1:2">
      <c r="A146" s="3">
        <v>5</v>
      </c>
      <c r="B146" s="3" t="s">
        <v>206</v>
      </c>
    </row>
    <row r="147" spans="1:2">
      <c r="A147" s="3">
        <v>5</v>
      </c>
      <c r="B147" s="3" t="s">
        <v>207</v>
      </c>
    </row>
    <row r="148" spans="1:2">
      <c r="A148" s="3">
        <v>2</v>
      </c>
      <c r="B148" s="3" t="s">
        <v>211</v>
      </c>
    </row>
    <row r="149" spans="1:2">
      <c r="A149" s="3">
        <v>4</v>
      </c>
      <c r="B149" s="3" t="s">
        <v>211</v>
      </c>
    </row>
    <row r="150" spans="1:2">
      <c r="A150" s="3">
        <v>2</v>
      </c>
      <c r="B150" s="3" t="s">
        <v>214</v>
      </c>
    </row>
    <row r="151" spans="1:2">
      <c r="A151" s="3">
        <v>4</v>
      </c>
      <c r="B151" s="3" t="s">
        <v>213</v>
      </c>
    </row>
    <row r="152" spans="1:2">
      <c r="A152" s="3">
        <v>3</v>
      </c>
      <c r="B152" s="3" t="s">
        <v>213</v>
      </c>
    </row>
    <row r="153" spans="1:2">
      <c r="A153" s="3">
        <v>1</v>
      </c>
      <c r="B153" s="3" t="s">
        <v>206</v>
      </c>
    </row>
    <row r="154" spans="1:2">
      <c r="A154" s="3">
        <v>4</v>
      </c>
      <c r="B154" s="3" t="s">
        <v>214</v>
      </c>
    </row>
    <row r="155" spans="1:2">
      <c r="A155" s="3">
        <v>1</v>
      </c>
      <c r="B155" s="3" t="s">
        <v>210</v>
      </c>
    </row>
    <row r="156" spans="1:2">
      <c r="A156" s="3">
        <v>3</v>
      </c>
      <c r="B156" s="3" t="s">
        <v>206</v>
      </c>
    </row>
    <row r="157" spans="1:2">
      <c r="A157" s="3">
        <v>1</v>
      </c>
      <c r="B157" s="3" t="s">
        <v>213</v>
      </c>
    </row>
    <row r="158" spans="1:2">
      <c r="A158" s="3">
        <v>2</v>
      </c>
      <c r="B158" s="3" t="s">
        <v>207</v>
      </c>
    </row>
    <row r="159" spans="1:2">
      <c r="A159" s="3">
        <v>3</v>
      </c>
      <c r="B159" s="3" t="s">
        <v>214</v>
      </c>
    </row>
    <row r="160" spans="1:2">
      <c r="A160" s="3">
        <v>3</v>
      </c>
      <c r="B160" s="3" t="s">
        <v>211</v>
      </c>
    </row>
    <row r="161" spans="1:2">
      <c r="A161" s="3">
        <v>4</v>
      </c>
      <c r="B161" s="3" t="s">
        <v>214</v>
      </c>
    </row>
    <row r="162" spans="1:2">
      <c r="A162" s="3">
        <v>5</v>
      </c>
      <c r="B162" s="3" t="s">
        <v>213</v>
      </c>
    </row>
    <row r="163" spans="1:2">
      <c r="A163" s="3">
        <v>5</v>
      </c>
      <c r="B163" s="3" t="s">
        <v>207</v>
      </c>
    </row>
    <row r="164" spans="1:2">
      <c r="A164" s="3">
        <v>4</v>
      </c>
      <c r="B164" s="3" t="s">
        <v>213</v>
      </c>
    </row>
    <row r="165" spans="1:2">
      <c r="A165" s="3">
        <v>1</v>
      </c>
      <c r="B165" s="3" t="s">
        <v>212</v>
      </c>
    </row>
    <row r="166" spans="1:2">
      <c r="A166" s="3">
        <v>3</v>
      </c>
      <c r="B166" s="3" t="s">
        <v>206</v>
      </c>
    </row>
    <row r="167" spans="1:2">
      <c r="A167" s="3">
        <v>3</v>
      </c>
      <c r="B167" s="3" t="s">
        <v>214</v>
      </c>
    </row>
    <row r="168" spans="1:2">
      <c r="A168" s="3">
        <v>2</v>
      </c>
      <c r="B168" s="3" t="s">
        <v>206</v>
      </c>
    </row>
    <row r="169" spans="1:2">
      <c r="A169" s="3">
        <v>1</v>
      </c>
      <c r="B169" s="3" t="s">
        <v>206</v>
      </c>
    </row>
    <row r="170" spans="1:2">
      <c r="A170" s="3">
        <v>5</v>
      </c>
      <c r="B170" s="3" t="s">
        <v>210</v>
      </c>
    </row>
    <row r="171" spans="1:2">
      <c r="A171" s="3">
        <v>2</v>
      </c>
      <c r="B171" s="3" t="s">
        <v>212</v>
      </c>
    </row>
    <row r="172" spans="1:2">
      <c r="A172" s="3">
        <v>2</v>
      </c>
      <c r="B172" s="3" t="s">
        <v>214</v>
      </c>
    </row>
    <row r="173" spans="1:2">
      <c r="A173" s="3">
        <v>4</v>
      </c>
      <c r="B173" s="3" t="s">
        <v>211</v>
      </c>
    </row>
    <row r="174" spans="1:2">
      <c r="A174" s="3">
        <v>1</v>
      </c>
      <c r="B174" s="3" t="s">
        <v>211</v>
      </c>
    </row>
    <row r="175" spans="1:2">
      <c r="A175" s="3">
        <v>3</v>
      </c>
      <c r="B175" s="3" t="s">
        <v>214</v>
      </c>
    </row>
    <row r="176" spans="1:2">
      <c r="A176" s="3">
        <v>2</v>
      </c>
      <c r="B176" s="3" t="s">
        <v>207</v>
      </c>
    </row>
    <row r="177" spans="1:2">
      <c r="A177" s="3">
        <v>4</v>
      </c>
      <c r="B177" s="3" t="s">
        <v>212</v>
      </c>
    </row>
    <row r="178" spans="1:2">
      <c r="A178" s="3">
        <v>4</v>
      </c>
      <c r="B178" s="3" t="s">
        <v>213</v>
      </c>
    </row>
    <row r="179" spans="1:2">
      <c r="A179" s="3">
        <v>4</v>
      </c>
      <c r="B179" s="3" t="s">
        <v>211</v>
      </c>
    </row>
    <row r="180" spans="1:2">
      <c r="A180" s="3">
        <v>3</v>
      </c>
      <c r="B180" s="3" t="s">
        <v>211</v>
      </c>
    </row>
    <row r="181" spans="1:2">
      <c r="A181" s="3">
        <v>2</v>
      </c>
      <c r="B181" s="3" t="s">
        <v>214</v>
      </c>
    </row>
    <row r="182" spans="1:2">
      <c r="A182" s="3">
        <v>5</v>
      </c>
      <c r="B182" s="3" t="s">
        <v>214</v>
      </c>
    </row>
    <row r="183" spans="1:2">
      <c r="A183" s="3">
        <v>1</v>
      </c>
      <c r="B183" s="3" t="s">
        <v>214</v>
      </c>
    </row>
    <row r="184" spans="1:2">
      <c r="A184" s="3">
        <v>4</v>
      </c>
      <c r="B184" s="3" t="s">
        <v>212</v>
      </c>
    </row>
    <row r="185" spans="1:2">
      <c r="A185" s="3">
        <v>2</v>
      </c>
      <c r="B185" s="3" t="s">
        <v>213</v>
      </c>
    </row>
    <row r="186" spans="1:2">
      <c r="A186" s="3">
        <v>3</v>
      </c>
      <c r="B186" s="3" t="s">
        <v>207</v>
      </c>
    </row>
    <row r="187" spans="1:2">
      <c r="A187" s="3">
        <v>5</v>
      </c>
      <c r="B187" s="3" t="s">
        <v>212</v>
      </c>
    </row>
    <row r="188" spans="1:2">
      <c r="A188" s="3">
        <v>3</v>
      </c>
      <c r="B188" s="3" t="s">
        <v>213</v>
      </c>
    </row>
    <row r="189" spans="1:2">
      <c r="A189" s="3">
        <v>4</v>
      </c>
      <c r="B189" s="3" t="s">
        <v>214</v>
      </c>
    </row>
    <row r="190" spans="1:2">
      <c r="A190" s="3">
        <v>2</v>
      </c>
      <c r="B190" s="3" t="s">
        <v>213</v>
      </c>
    </row>
    <row r="191" spans="1:2">
      <c r="A191" s="3">
        <v>1</v>
      </c>
      <c r="B191" s="3" t="s">
        <v>213</v>
      </c>
    </row>
    <row r="192" spans="1:2">
      <c r="A192" s="3">
        <v>1</v>
      </c>
      <c r="B192" s="3" t="s">
        <v>206</v>
      </c>
    </row>
    <row r="193" spans="1:2">
      <c r="A193" s="3">
        <v>1</v>
      </c>
      <c r="B193" s="3" t="s">
        <v>211</v>
      </c>
    </row>
    <row r="194" spans="1:2">
      <c r="A194" s="3">
        <v>1</v>
      </c>
      <c r="B194" s="3" t="s">
        <v>212</v>
      </c>
    </row>
    <row r="195" spans="1:2">
      <c r="A195" s="3">
        <v>1</v>
      </c>
      <c r="B195" s="3" t="s">
        <v>213</v>
      </c>
    </row>
    <row r="196" spans="1:2">
      <c r="A196" s="3">
        <v>4</v>
      </c>
      <c r="B196" s="3" t="s">
        <v>206</v>
      </c>
    </row>
    <row r="197" spans="1:2">
      <c r="A197" s="3">
        <v>5</v>
      </c>
      <c r="B197" s="3" t="s">
        <v>211</v>
      </c>
    </row>
    <row r="198" spans="1:2">
      <c r="A198" s="3">
        <v>1</v>
      </c>
      <c r="B198" s="3" t="s">
        <v>213</v>
      </c>
    </row>
    <row r="199" spans="1:2">
      <c r="A199" s="3">
        <v>3</v>
      </c>
      <c r="B199" s="3" t="s">
        <v>214</v>
      </c>
    </row>
    <row r="200" spans="1:2">
      <c r="A200" s="3">
        <v>3</v>
      </c>
      <c r="B200" s="3" t="s">
        <v>207</v>
      </c>
    </row>
    <row r="201" spans="1:2">
      <c r="A201" s="3">
        <v>5</v>
      </c>
      <c r="B201" s="3" t="s">
        <v>207</v>
      </c>
    </row>
    <row r="202" spans="1:2">
      <c r="A202" s="3">
        <v>3</v>
      </c>
      <c r="B202" s="3" t="s">
        <v>207</v>
      </c>
    </row>
    <row r="203" spans="1:2">
      <c r="A203" s="3">
        <v>2</v>
      </c>
      <c r="B203" s="3" t="s">
        <v>213</v>
      </c>
    </row>
    <row r="204" spans="1:2">
      <c r="A204" s="3">
        <v>3</v>
      </c>
      <c r="B204" s="3" t="s">
        <v>214</v>
      </c>
    </row>
    <row r="205" spans="1:2">
      <c r="A205" s="3">
        <v>2</v>
      </c>
      <c r="B205" s="3" t="s">
        <v>206</v>
      </c>
    </row>
    <row r="206" spans="1:2">
      <c r="A206" s="3">
        <v>5</v>
      </c>
      <c r="B206" s="3" t="s">
        <v>207</v>
      </c>
    </row>
    <row r="207" spans="1:2">
      <c r="A207" s="3">
        <v>3</v>
      </c>
      <c r="B207" s="3" t="s">
        <v>211</v>
      </c>
    </row>
    <row r="208" spans="1:2">
      <c r="A208" s="3">
        <v>4</v>
      </c>
      <c r="B208" s="3" t="s">
        <v>207</v>
      </c>
    </row>
    <row r="209" spans="1:2">
      <c r="A209" s="3">
        <v>3</v>
      </c>
      <c r="B209" s="3" t="s">
        <v>210</v>
      </c>
    </row>
    <row r="210" spans="1:2">
      <c r="A210" s="3">
        <v>4</v>
      </c>
      <c r="B210" s="3" t="s">
        <v>212</v>
      </c>
    </row>
    <row r="211" spans="1:2">
      <c r="A211" s="3">
        <v>3</v>
      </c>
      <c r="B211" s="3" t="s">
        <v>211</v>
      </c>
    </row>
    <row r="212" spans="1:2">
      <c r="A212" s="3">
        <v>2</v>
      </c>
      <c r="B212" s="3" t="s">
        <v>213</v>
      </c>
    </row>
    <row r="213" spans="1:2">
      <c r="A213" s="3">
        <v>1</v>
      </c>
      <c r="B213" s="3" t="s">
        <v>207</v>
      </c>
    </row>
    <row r="214" spans="1:2">
      <c r="A214" s="3">
        <v>1</v>
      </c>
      <c r="B214" s="3" t="s">
        <v>214</v>
      </c>
    </row>
    <row r="215" spans="1:2">
      <c r="A215" s="3">
        <v>2</v>
      </c>
      <c r="B215" s="3" t="s">
        <v>211</v>
      </c>
    </row>
    <row r="216" spans="1:2">
      <c r="A216" s="3">
        <v>5</v>
      </c>
      <c r="B216" s="3" t="s">
        <v>210</v>
      </c>
    </row>
    <row r="217" spans="1:2">
      <c r="A217" s="3">
        <v>4</v>
      </c>
      <c r="B217" s="3" t="s">
        <v>211</v>
      </c>
    </row>
    <row r="218" spans="1:2">
      <c r="A218" s="3">
        <v>2</v>
      </c>
      <c r="B218" s="3" t="s">
        <v>206</v>
      </c>
    </row>
    <row r="219" spans="1:2">
      <c r="A219" s="3">
        <v>1</v>
      </c>
      <c r="B219" s="3" t="s">
        <v>207</v>
      </c>
    </row>
    <row r="220" spans="1:2">
      <c r="A220" s="3">
        <v>1</v>
      </c>
      <c r="B220" s="3" t="s">
        <v>207</v>
      </c>
    </row>
    <row r="221" spans="1:2">
      <c r="A221" s="3">
        <v>1</v>
      </c>
      <c r="B221" s="3" t="s">
        <v>211</v>
      </c>
    </row>
    <row r="222" spans="1:2">
      <c r="A222" s="3">
        <v>4</v>
      </c>
      <c r="B222" s="3" t="s">
        <v>213</v>
      </c>
    </row>
    <row r="223" spans="1:2">
      <c r="A223" s="3">
        <v>2</v>
      </c>
      <c r="B223" s="3" t="s">
        <v>213</v>
      </c>
    </row>
    <row r="224" spans="1:2">
      <c r="A224" s="3">
        <v>2</v>
      </c>
      <c r="B224" s="3" t="s">
        <v>206</v>
      </c>
    </row>
    <row r="225" spans="1:2">
      <c r="A225" s="3">
        <v>3</v>
      </c>
      <c r="B225" s="3" t="s">
        <v>206</v>
      </c>
    </row>
    <row r="226" spans="1:2">
      <c r="A226" s="3">
        <v>1</v>
      </c>
      <c r="B226" s="3" t="s">
        <v>212</v>
      </c>
    </row>
    <row r="227" spans="1:2">
      <c r="A227" s="3">
        <v>1</v>
      </c>
      <c r="B227" s="3" t="s">
        <v>206</v>
      </c>
    </row>
    <row r="228" spans="1:2">
      <c r="A228" s="3">
        <v>4</v>
      </c>
      <c r="B228" s="3" t="s">
        <v>207</v>
      </c>
    </row>
    <row r="229" spans="1:2">
      <c r="A229" s="3">
        <v>2</v>
      </c>
      <c r="B229" s="3" t="s">
        <v>212</v>
      </c>
    </row>
    <row r="230" spans="1:2">
      <c r="A230" s="3">
        <v>5</v>
      </c>
      <c r="B230" s="3" t="s">
        <v>206</v>
      </c>
    </row>
    <row r="231" spans="1:2">
      <c r="A231" s="3">
        <v>1</v>
      </c>
      <c r="B231" s="3" t="s">
        <v>211</v>
      </c>
    </row>
    <row r="232" spans="1:2">
      <c r="A232" s="3">
        <v>3</v>
      </c>
      <c r="B232" s="3" t="s">
        <v>206</v>
      </c>
    </row>
    <row r="233" spans="1:2">
      <c r="A233" s="3">
        <v>5</v>
      </c>
      <c r="B233" s="3" t="s">
        <v>214</v>
      </c>
    </row>
    <row r="234" spans="1:2">
      <c r="A234" s="3">
        <v>2</v>
      </c>
      <c r="B234" s="3" t="s">
        <v>207</v>
      </c>
    </row>
    <row r="235" spans="1:2">
      <c r="A235" s="3">
        <v>2</v>
      </c>
      <c r="B235" s="3" t="s">
        <v>206</v>
      </c>
    </row>
    <row r="236" spans="1:2">
      <c r="A236" s="3">
        <v>1</v>
      </c>
      <c r="B236" s="3" t="s">
        <v>206</v>
      </c>
    </row>
    <row r="237" spans="1:2">
      <c r="A237" s="3">
        <v>3</v>
      </c>
      <c r="B237" s="3" t="s">
        <v>213</v>
      </c>
    </row>
    <row r="238" spans="1:2">
      <c r="A238" s="3">
        <v>5</v>
      </c>
      <c r="B238" s="3" t="s">
        <v>214</v>
      </c>
    </row>
    <row r="239" spans="1:2">
      <c r="A239" s="3">
        <v>1</v>
      </c>
      <c r="B239" s="3" t="s">
        <v>213</v>
      </c>
    </row>
    <row r="240" spans="1:2">
      <c r="A240" s="3">
        <v>3</v>
      </c>
      <c r="B240" s="3" t="s">
        <v>210</v>
      </c>
    </row>
    <row r="241" spans="1:2">
      <c r="A241" s="3">
        <v>1</v>
      </c>
      <c r="B241" s="3" t="s">
        <v>211</v>
      </c>
    </row>
    <row r="242" spans="1:2">
      <c r="A242" s="3">
        <v>2</v>
      </c>
      <c r="B242" s="3" t="s">
        <v>210</v>
      </c>
    </row>
    <row r="243" spans="1:2">
      <c r="A243" s="3">
        <v>3</v>
      </c>
      <c r="B243" s="3" t="s">
        <v>210</v>
      </c>
    </row>
    <row r="244" spans="1:2">
      <c r="A244" s="3">
        <v>2</v>
      </c>
      <c r="B244" s="3" t="s">
        <v>207</v>
      </c>
    </row>
    <row r="245" spans="1:2">
      <c r="A245" s="3">
        <v>4</v>
      </c>
      <c r="B245" s="3" t="s">
        <v>211</v>
      </c>
    </row>
    <row r="246" spans="1:2">
      <c r="A246" s="3">
        <v>3</v>
      </c>
      <c r="B246" s="3" t="s">
        <v>211</v>
      </c>
    </row>
    <row r="247" spans="1:2">
      <c r="A247" s="3">
        <v>4</v>
      </c>
      <c r="B247" s="3" t="s">
        <v>210</v>
      </c>
    </row>
    <row r="248" spans="1:2">
      <c r="A248" s="3">
        <v>1</v>
      </c>
      <c r="B248" s="3" t="s">
        <v>206</v>
      </c>
    </row>
    <row r="249" spans="1:2">
      <c r="A249" s="3">
        <v>5</v>
      </c>
      <c r="B249" s="3" t="s">
        <v>213</v>
      </c>
    </row>
    <row r="250" spans="1:2">
      <c r="A250" s="3">
        <v>3</v>
      </c>
      <c r="B250" s="3" t="s">
        <v>213</v>
      </c>
    </row>
    <row r="251" spans="1:2">
      <c r="A251" s="3">
        <v>4</v>
      </c>
      <c r="B251" s="3" t="s">
        <v>214</v>
      </c>
    </row>
    <row r="252" spans="1:2">
      <c r="A252" s="3">
        <v>2</v>
      </c>
      <c r="B252" s="3" t="s">
        <v>212</v>
      </c>
    </row>
    <row r="253" spans="1:2">
      <c r="A253" s="3">
        <v>3</v>
      </c>
      <c r="B253" s="3" t="s">
        <v>213</v>
      </c>
    </row>
    <row r="254" spans="1:2">
      <c r="A254" s="3">
        <v>4</v>
      </c>
      <c r="B254" s="3" t="s">
        <v>210</v>
      </c>
    </row>
    <row r="255" spans="1:2">
      <c r="A255" s="3">
        <v>3</v>
      </c>
      <c r="B255" s="3" t="s">
        <v>210</v>
      </c>
    </row>
    <row r="256" spans="1:2">
      <c r="A256" s="3">
        <v>2</v>
      </c>
      <c r="B256" s="3" t="s">
        <v>210</v>
      </c>
    </row>
    <row r="257" spans="1:2">
      <c r="A257" s="3">
        <v>1</v>
      </c>
      <c r="B257" s="3" t="s">
        <v>207</v>
      </c>
    </row>
    <row r="258" spans="1:2">
      <c r="A258" s="3">
        <v>2</v>
      </c>
      <c r="B258" s="3" t="s">
        <v>213</v>
      </c>
    </row>
    <row r="259" spans="1:2">
      <c r="A259" s="3">
        <v>2</v>
      </c>
      <c r="B259" s="3" t="s">
        <v>212</v>
      </c>
    </row>
    <row r="260" spans="1:2">
      <c r="A260" s="3">
        <v>2</v>
      </c>
      <c r="B260" s="3" t="s">
        <v>214</v>
      </c>
    </row>
    <row r="261" spans="1:2">
      <c r="A261" s="3">
        <v>4</v>
      </c>
      <c r="B261" s="3" t="s">
        <v>207</v>
      </c>
    </row>
    <row r="262" spans="1:2">
      <c r="A262" s="3">
        <v>3</v>
      </c>
      <c r="B262" s="3" t="s">
        <v>213</v>
      </c>
    </row>
    <row r="263" spans="1:2">
      <c r="A263" s="3">
        <v>1</v>
      </c>
      <c r="B263" s="3" t="s">
        <v>213</v>
      </c>
    </row>
    <row r="264" spans="1:2">
      <c r="A264" s="3">
        <v>3</v>
      </c>
      <c r="B264" s="3" t="s">
        <v>212</v>
      </c>
    </row>
    <row r="265" spans="1:2">
      <c r="A265" s="3">
        <v>4</v>
      </c>
      <c r="B265" s="3" t="s">
        <v>214</v>
      </c>
    </row>
    <row r="266" spans="1:2">
      <c r="A266" s="3">
        <v>5</v>
      </c>
      <c r="B266" s="3" t="s">
        <v>212</v>
      </c>
    </row>
    <row r="267" spans="1:2">
      <c r="A267" s="3">
        <v>3</v>
      </c>
      <c r="B267" s="3" t="s">
        <v>210</v>
      </c>
    </row>
    <row r="268" spans="1:2">
      <c r="A268" s="3">
        <v>5</v>
      </c>
      <c r="B268" s="3" t="s">
        <v>206</v>
      </c>
    </row>
    <row r="269" spans="1:2">
      <c r="A269" s="3">
        <v>2</v>
      </c>
      <c r="B269" s="3" t="s">
        <v>207</v>
      </c>
    </row>
    <row r="270" spans="1:2">
      <c r="A270" s="3">
        <v>2</v>
      </c>
      <c r="B270" s="3" t="s">
        <v>211</v>
      </c>
    </row>
    <row r="271" spans="1:2">
      <c r="A271" s="3">
        <v>2</v>
      </c>
      <c r="B271" s="3" t="s">
        <v>213</v>
      </c>
    </row>
    <row r="272" spans="1:2">
      <c r="A272" s="3">
        <v>2</v>
      </c>
      <c r="B272" s="3" t="s">
        <v>213</v>
      </c>
    </row>
    <row r="273" spans="1:2">
      <c r="A273" s="3">
        <v>5</v>
      </c>
      <c r="B273" s="3" t="s">
        <v>207</v>
      </c>
    </row>
    <row r="274" spans="1:2">
      <c r="A274" s="3">
        <v>2</v>
      </c>
      <c r="B274" s="3" t="s">
        <v>214</v>
      </c>
    </row>
    <row r="275" spans="1:2">
      <c r="A275" s="3">
        <v>1</v>
      </c>
      <c r="B275" s="3" t="s">
        <v>213</v>
      </c>
    </row>
    <row r="276" spans="1:2">
      <c r="A276" s="3">
        <v>1</v>
      </c>
      <c r="B276" s="3" t="s">
        <v>206</v>
      </c>
    </row>
    <row r="277" spans="1:2">
      <c r="A277" s="3">
        <v>5</v>
      </c>
      <c r="B277" s="3" t="s">
        <v>212</v>
      </c>
    </row>
    <row r="278" spans="1:2">
      <c r="A278" s="3">
        <v>4</v>
      </c>
      <c r="B278" s="3" t="s">
        <v>206</v>
      </c>
    </row>
    <row r="279" spans="1:2">
      <c r="A279" s="3">
        <v>5</v>
      </c>
      <c r="B279" s="3" t="s">
        <v>214</v>
      </c>
    </row>
    <row r="280" spans="1:2">
      <c r="A280" s="3">
        <v>4</v>
      </c>
      <c r="B280" s="3" t="s">
        <v>214</v>
      </c>
    </row>
    <row r="281" spans="1:2">
      <c r="A281" s="3">
        <v>2</v>
      </c>
      <c r="B281" s="3" t="s">
        <v>212</v>
      </c>
    </row>
    <row r="282" spans="1:2">
      <c r="A282" s="3">
        <v>4</v>
      </c>
      <c r="B282" s="3" t="s">
        <v>212</v>
      </c>
    </row>
    <row r="283" spans="1:2">
      <c r="A283" s="3">
        <v>3</v>
      </c>
      <c r="B283" s="3" t="s">
        <v>207</v>
      </c>
    </row>
    <row r="284" spans="1:2">
      <c r="A284" s="3">
        <v>4</v>
      </c>
      <c r="B284" s="3" t="s">
        <v>210</v>
      </c>
    </row>
    <row r="285" spans="1:2">
      <c r="A285" s="3">
        <v>5</v>
      </c>
      <c r="B285" s="3" t="s">
        <v>210</v>
      </c>
    </row>
    <row r="286" spans="1:2">
      <c r="A286" s="3">
        <v>4</v>
      </c>
      <c r="B286" s="3" t="s">
        <v>210</v>
      </c>
    </row>
    <row r="287" spans="1:2">
      <c r="A287" s="3">
        <v>2</v>
      </c>
      <c r="B287" s="3" t="s">
        <v>213</v>
      </c>
    </row>
    <row r="288" spans="1:2">
      <c r="A288" s="3">
        <v>1</v>
      </c>
      <c r="B288" s="3" t="s">
        <v>207</v>
      </c>
    </row>
    <row r="289" spans="1:2">
      <c r="A289" s="3">
        <v>1</v>
      </c>
      <c r="B289" s="3" t="s">
        <v>211</v>
      </c>
    </row>
    <row r="290" spans="1:2">
      <c r="A290" s="3">
        <v>1</v>
      </c>
      <c r="B290" s="3" t="s">
        <v>211</v>
      </c>
    </row>
    <row r="291" spans="1:2">
      <c r="A291" s="3">
        <v>5</v>
      </c>
      <c r="B291" s="3" t="s">
        <v>207</v>
      </c>
    </row>
    <row r="292" spans="1:2">
      <c r="A292" s="3">
        <v>1</v>
      </c>
      <c r="B292" s="3" t="s">
        <v>213</v>
      </c>
    </row>
    <row r="293" spans="1:2">
      <c r="A293" s="3">
        <v>4</v>
      </c>
      <c r="B293" s="3" t="s">
        <v>207</v>
      </c>
    </row>
    <row r="294" spans="1:2">
      <c r="A294" s="3">
        <v>5</v>
      </c>
      <c r="B294" s="3" t="s">
        <v>214</v>
      </c>
    </row>
    <row r="295" spans="1:2">
      <c r="A295" s="3">
        <v>1</v>
      </c>
      <c r="B295" s="3" t="s">
        <v>210</v>
      </c>
    </row>
    <row r="296" spans="1:2">
      <c r="A296" s="3">
        <v>5</v>
      </c>
      <c r="B296" s="3" t="s">
        <v>206</v>
      </c>
    </row>
    <row r="297" spans="1:2">
      <c r="A297" s="3">
        <v>1</v>
      </c>
      <c r="B297" s="3" t="s">
        <v>210</v>
      </c>
    </row>
    <row r="298" spans="1:2">
      <c r="A298" s="3">
        <v>5</v>
      </c>
      <c r="B298" s="3" t="s">
        <v>210</v>
      </c>
    </row>
    <row r="299" spans="1:2">
      <c r="A299" s="3">
        <v>3</v>
      </c>
      <c r="B299" s="3" t="s">
        <v>207</v>
      </c>
    </row>
    <row r="300" spans="1:2">
      <c r="A300" s="3">
        <v>4</v>
      </c>
      <c r="B300" s="3" t="s">
        <v>210</v>
      </c>
    </row>
    <row r="301" spans="1:2">
      <c r="A301" s="3">
        <v>2</v>
      </c>
      <c r="B301" s="3" t="s">
        <v>212</v>
      </c>
    </row>
    <row r="302" spans="1:2">
      <c r="A302" s="3">
        <v>5</v>
      </c>
      <c r="B302" s="3" t="s">
        <v>212</v>
      </c>
    </row>
    <row r="303" spans="1:2">
      <c r="A303" s="3">
        <v>5</v>
      </c>
      <c r="B303" s="3" t="s">
        <v>211</v>
      </c>
    </row>
    <row r="304" spans="1:2">
      <c r="A304" s="3">
        <v>2</v>
      </c>
      <c r="B304" s="3" t="s">
        <v>211</v>
      </c>
    </row>
    <row r="305" spans="1:2">
      <c r="A305" s="3">
        <v>2</v>
      </c>
      <c r="B305" s="3" t="s">
        <v>214</v>
      </c>
    </row>
    <row r="306" spans="1:2">
      <c r="A306" s="3">
        <v>3</v>
      </c>
      <c r="B306" s="3" t="s">
        <v>214</v>
      </c>
    </row>
    <row r="307" spans="1:2">
      <c r="A307" s="3">
        <v>1</v>
      </c>
      <c r="B307" s="3" t="s">
        <v>213</v>
      </c>
    </row>
    <row r="308" spans="1:2">
      <c r="A308" s="3">
        <v>2</v>
      </c>
      <c r="B308" s="3" t="s">
        <v>210</v>
      </c>
    </row>
    <row r="309" spans="1:2">
      <c r="A309" s="3">
        <v>4</v>
      </c>
      <c r="B309" s="3" t="s">
        <v>210</v>
      </c>
    </row>
    <row r="310" spans="1:2">
      <c r="A310" s="3">
        <v>2</v>
      </c>
      <c r="B310" s="3" t="s">
        <v>206</v>
      </c>
    </row>
    <row r="311" spans="1:2">
      <c r="A311" s="3">
        <v>4</v>
      </c>
      <c r="B311" s="3" t="s">
        <v>213</v>
      </c>
    </row>
    <row r="312" spans="1:2">
      <c r="A312" s="3">
        <v>4</v>
      </c>
      <c r="B312" s="3" t="s">
        <v>206</v>
      </c>
    </row>
    <row r="313" spans="1:2">
      <c r="A313" s="3">
        <v>3</v>
      </c>
      <c r="B313" s="3" t="s">
        <v>214</v>
      </c>
    </row>
    <row r="314" spans="1:2">
      <c r="A314" s="3">
        <v>3</v>
      </c>
      <c r="B314" s="3" t="s">
        <v>206</v>
      </c>
    </row>
    <row r="315" spans="1:2">
      <c r="A315" s="3">
        <v>3</v>
      </c>
      <c r="B315" s="3" t="s">
        <v>214</v>
      </c>
    </row>
    <row r="316" spans="1:2">
      <c r="A316" s="3">
        <v>3</v>
      </c>
      <c r="B316" s="3" t="s">
        <v>211</v>
      </c>
    </row>
    <row r="317" spans="1:2">
      <c r="A317" s="3">
        <v>1</v>
      </c>
      <c r="B317" s="3" t="s">
        <v>212</v>
      </c>
    </row>
    <row r="318" spans="1:2">
      <c r="A318" s="3">
        <v>4</v>
      </c>
      <c r="B318" s="3" t="s">
        <v>206</v>
      </c>
    </row>
    <row r="319" spans="1:2">
      <c r="A319" s="3">
        <v>1</v>
      </c>
      <c r="B319" s="3" t="s">
        <v>210</v>
      </c>
    </row>
    <row r="320" spans="1:2">
      <c r="A320" s="3">
        <v>2</v>
      </c>
      <c r="B320" s="3" t="s">
        <v>210</v>
      </c>
    </row>
    <row r="321" spans="1:2">
      <c r="A321" s="3">
        <v>1</v>
      </c>
      <c r="B321" s="3" t="s">
        <v>206</v>
      </c>
    </row>
    <row r="322" spans="1:2">
      <c r="A322" s="3">
        <v>1</v>
      </c>
      <c r="B322" s="3" t="s">
        <v>213</v>
      </c>
    </row>
    <row r="323" spans="1:2">
      <c r="A323" s="3">
        <v>1</v>
      </c>
      <c r="B323" s="3" t="s">
        <v>211</v>
      </c>
    </row>
    <row r="324" spans="1:2">
      <c r="A324" s="3">
        <v>1</v>
      </c>
      <c r="B324" s="3" t="s">
        <v>214</v>
      </c>
    </row>
    <row r="325" spans="1:2">
      <c r="A325" s="3">
        <v>4</v>
      </c>
      <c r="B325" s="3" t="s">
        <v>206</v>
      </c>
    </row>
    <row r="326" spans="1:2">
      <c r="A326" s="3">
        <v>3</v>
      </c>
      <c r="B326" s="3" t="s">
        <v>210</v>
      </c>
    </row>
    <row r="327" spans="1:2">
      <c r="A327" s="3">
        <v>1</v>
      </c>
      <c r="B327" s="3" t="s">
        <v>213</v>
      </c>
    </row>
    <row r="328" spans="1:2">
      <c r="A328" s="3">
        <v>1</v>
      </c>
      <c r="B328" s="3" t="s">
        <v>210</v>
      </c>
    </row>
    <row r="329" spans="1:2">
      <c r="A329" s="3">
        <v>3</v>
      </c>
      <c r="B329" s="3" t="s">
        <v>213</v>
      </c>
    </row>
    <row r="330" spans="1:2">
      <c r="A330" s="3">
        <v>5</v>
      </c>
      <c r="B330" s="3" t="s">
        <v>211</v>
      </c>
    </row>
    <row r="331" spans="1:2">
      <c r="A331" s="3">
        <v>5</v>
      </c>
      <c r="B331" s="3" t="s">
        <v>211</v>
      </c>
    </row>
    <row r="332" spans="1:2">
      <c r="A332" s="3">
        <v>4</v>
      </c>
      <c r="B332" s="3" t="s">
        <v>207</v>
      </c>
    </row>
    <row r="333" spans="1:2">
      <c r="A333" s="3">
        <v>3</v>
      </c>
      <c r="B333" s="3" t="s">
        <v>206</v>
      </c>
    </row>
    <row r="334" spans="1:2">
      <c r="A334" s="3">
        <v>2</v>
      </c>
      <c r="B334" s="3" t="s">
        <v>207</v>
      </c>
    </row>
    <row r="335" spans="1:2">
      <c r="A335" s="3">
        <v>2</v>
      </c>
      <c r="B335" s="3" t="s">
        <v>206</v>
      </c>
    </row>
    <row r="336" spans="1:2">
      <c r="A336" s="3">
        <v>2</v>
      </c>
      <c r="B336" s="3" t="s">
        <v>206</v>
      </c>
    </row>
    <row r="337" spans="1:2">
      <c r="A337" s="3">
        <v>2</v>
      </c>
      <c r="B337" s="3" t="s">
        <v>213</v>
      </c>
    </row>
    <row r="338" spans="1:2">
      <c r="A338" s="3">
        <v>1</v>
      </c>
      <c r="B338" s="3" t="s">
        <v>212</v>
      </c>
    </row>
    <row r="339" spans="1:2">
      <c r="A339" s="3">
        <v>2</v>
      </c>
      <c r="B339" s="3" t="s">
        <v>210</v>
      </c>
    </row>
    <row r="340" spans="1:2">
      <c r="A340" s="3">
        <v>1</v>
      </c>
      <c r="B340" s="3" t="s">
        <v>207</v>
      </c>
    </row>
    <row r="341" spans="1:2">
      <c r="A341" s="3">
        <v>1</v>
      </c>
      <c r="B341" s="3" t="s">
        <v>211</v>
      </c>
    </row>
    <row r="342" spans="1:2">
      <c r="A342" s="3">
        <v>3</v>
      </c>
      <c r="B342" s="3" t="s">
        <v>210</v>
      </c>
    </row>
    <row r="343" spans="1:2">
      <c r="A343" s="3">
        <v>1</v>
      </c>
      <c r="B343" s="3" t="s">
        <v>211</v>
      </c>
    </row>
    <row r="344" spans="1:2">
      <c r="A344" s="3">
        <v>2</v>
      </c>
      <c r="B344" s="3" t="s">
        <v>206</v>
      </c>
    </row>
    <row r="345" spans="1:2">
      <c r="A345" s="3">
        <v>2</v>
      </c>
      <c r="B345" s="3" t="s">
        <v>211</v>
      </c>
    </row>
    <row r="346" spans="1:2">
      <c r="A346" s="3">
        <v>1</v>
      </c>
      <c r="B346" s="3" t="s">
        <v>211</v>
      </c>
    </row>
    <row r="347" spans="1:2">
      <c r="A347" s="3">
        <v>2</v>
      </c>
      <c r="B347" s="3" t="s">
        <v>207</v>
      </c>
    </row>
    <row r="348" spans="1:2">
      <c r="A348" s="3">
        <v>3</v>
      </c>
      <c r="B348" s="3" t="s">
        <v>212</v>
      </c>
    </row>
    <row r="349" spans="1:2">
      <c r="A349" s="3">
        <v>2</v>
      </c>
      <c r="B349" s="3" t="s">
        <v>207</v>
      </c>
    </row>
    <row r="350" spans="1:2">
      <c r="A350" s="3">
        <v>3</v>
      </c>
      <c r="B350" s="3" t="s">
        <v>207</v>
      </c>
    </row>
    <row r="351" spans="1:2">
      <c r="A351" s="3">
        <v>4</v>
      </c>
      <c r="B351" s="3" t="s">
        <v>212</v>
      </c>
    </row>
    <row r="352" spans="1:2">
      <c r="A352" s="3">
        <v>5</v>
      </c>
      <c r="B352" s="3" t="s">
        <v>214</v>
      </c>
    </row>
    <row r="353" spans="1:2">
      <c r="A353" s="3">
        <v>1</v>
      </c>
      <c r="B353" s="3" t="s">
        <v>210</v>
      </c>
    </row>
    <row r="354" spans="1:2">
      <c r="A354" s="3">
        <v>5</v>
      </c>
      <c r="B354" s="3" t="s">
        <v>210</v>
      </c>
    </row>
    <row r="355" spans="1:2">
      <c r="A355" s="3">
        <v>5</v>
      </c>
      <c r="B355" s="3" t="s">
        <v>211</v>
      </c>
    </row>
    <row r="356" spans="1:2">
      <c r="A356" s="3">
        <v>2</v>
      </c>
      <c r="B356" s="3" t="s">
        <v>212</v>
      </c>
    </row>
    <row r="357" spans="1:2">
      <c r="A357" s="3">
        <v>3</v>
      </c>
      <c r="B357" s="3" t="s">
        <v>206</v>
      </c>
    </row>
    <row r="358" spans="1:2">
      <c r="A358" s="3">
        <v>5</v>
      </c>
      <c r="B358" s="3" t="s">
        <v>211</v>
      </c>
    </row>
    <row r="359" spans="1:2">
      <c r="A359" s="3">
        <v>2</v>
      </c>
      <c r="B359" s="3" t="s">
        <v>206</v>
      </c>
    </row>
    <row r="360" spans="1:2">
      <c r="A360" s="3">
        <v>1</v>
      </c>
      <c r="B360" s="3" t="s">
        <v>212</v>
      </c>
    </row>
    <row r="361" spans="1:2">
      <c r="A361" s="3">
        <v>5</v>
      </c>
      <c r="B361" s="3" t="s">
        <v>211</v>
      </c>
    </row>
    <row r="362" spans="1:2">
      <c r="A362" s="3">
        <v>1</v>
      </c>
      <c r="B362" s="3" t="s">
        <v>207</v>
      </c>
    </row>
    <row r="363" spans="1:2">
      <c r="A363" s="3">
        <v>1</v>
      </c>
      <c r="B363" s="3" t="s">
        <v>210</v>
      </c>
    </row>
    <row r="364" spans="1:2">
      <c r="A364" s="3">
        <v>4</v>
      </c>
      <c r="B364" s="3" t="s">
        <v>212</v>
      </c>
    </row>
    <row r="365" spans="1:2">
      <c r="A365" s="3">
        <v>5</v>
      </c>
      <c r="B365" s="3" t="s">
        <v>210</v>
      </c>
    </row>
    <row r="366" spans="1:2">
      <c r="A366" s="3">
        <v>4</v>
      </c>
      <c r="B366" s="3" t="s">
        <v>211</v>
      </c>
    </row>
    <row r="367" spans="1:2">
      <c r="A367" s="3">
        <v>1</v>
      </c>
      <c r="B367" s="3" t="s">
        <v>210</v>
      </c>
    </row>
    <row r="368" spans="1:2">
      <c r="A368" s="3">
        <v>5</v>
      </c>
      <c r="B368" s="3" t="s">
        <v>206</v>
      </c>
    </row>
    <row r="369" spans="1:2">
      <c r="A369" s="3">
        <v>5</v>
      </c>
      <c r="B369" s="3" t="s">
        <v>207</v>
      </c>
    </row>
    <row r="370" spans="1:2">
      <c r="A370" s="3">
        <v>4</v>
      </c>
      <c r="B370" s="3" t="s">
        <v>211</v>
      </c>
    </row>
    <row r="371" spans="1:2">
      <c r="A371" s="3">
        <v>1</v>
      </c>
      <c r="B371" s="3" t="s">
        <v>211</v>
      </c>
    </row>
    <row r="372" spans="1:2">
      <c r="A372" s="3">
        <v>3</v>
      </c>
      <c r="B372" s="3" t="s">
        <v>213</v>
      </c>
    </row>
    <row r="373" spans="1:2">
      <c r="A373" s="3">
        <v>3</v>
      </c>
      <c r="B373" s="3" t="s">
        <v>210</v>
      </c>
    </row>
    <row r="374" spans="1:2">
      <c r="A374" s="3">
        <v>2</v>
      </c>
      <c r="B374" s="3" t="s">
        <v>207</v>
      </c>
    </row>
    <row r="375" spans="1:2">
      <c r="A375" s="3">
        <v>2</v>
      </c>
      <c r="B375" s="3" t="s">
        <v>206</v>
      </c>
    </row>
    <row r="376" spans="1:2">
      <c r="A376" s="3">
        <v>3</v>
      </c>
      <c r="B376" s="3" t="s">
        <v>212</v>
      </c>
    </row>
    <row r="377" spans="1:2">
      <c r="A377" s="3">
        <v>3</v>
      </c>
      <c r="B377" s="3" t="s">
        <v>214</v>
      </c>
    </row>
    <row r="378" spans="1:2">
      <c r="A378" s="3">
        <v>2</v>
      </c>
      <c r="B378" s="3" t="s">
        <v>206</v>
      </c>
    </row>
    <row r="379" spans="1:2">
      <c r="A379" s="3">
        <v>2</v>
      </c>
      <c r="B379" s="3" t="s">
        <v>207</v>
      </c>
    </row>
    <row r="380" spans="1:2">
      <c r="A380" s="3">
        <v>4</v>
      </c>
      <c r="B380" s="3" t="s">
        <v>214</v>
      </c>
    </row>
    <row r="381" spans="1:2">
      <c r="A381" s="3">
        <v>5</v>
      </c>
      <c r="B381" s="3" t="s">
        <v>207</v>
      </c>
    </row>
    <row r="382" spans="1:2">
      <c r="A382" s="3">
        <v>3</v>
      </c>
      <c r="B382" s="3" t="s">
        <v>213</v>
      </c>
    </row>
    <row r="383" spans="1:2">
      <c r="A383" s="3">
        <v>5</v>
      </c>
      <c r="B383" s="3" t="s">
        <v>214</v>
      </c>
    </row>
    <row r="384" spans="1:2">
      <c r="A384" s="3">
        <v>5</v>
      </c>
      <c r="B384" s="3" t="s">
        <v>207</v>
      </c>
    </row>
    <row r="385" spans="1:2">
      <c r="A385" s="3">
        <v>1</v>
      </c>
      <c r="B385" s="3" t="s">
        <v>206</v>
      </c>
    </row>
    <row r="386" spans="1:2">
      <c r="A386" s="3">
        <v>1</v>
      </c>
      <c r="B386" s="3" t="s">
        <v>213</v>
      </c>
    </row>
    <row r="387" spans="1:2">
      <c r="A387" s="3">
        <v>2</v>
      </c>
      <c r="B387" s="3" t="s">
        <v>210</v>
      </c>
    </row>
    <row r="388" spans="1:2">
      <c r="A388" s="3">
        <v>3</v>
      </c>
      <c r="B388" s="3" t="s">
        <v>213</v>
      </c>
    </row>
    <row r="389" spans="1:2">
      <c r="A389" s="3">
        <v>4</v>
      </c>
      <c r="B389" s="3" t="s">
        <v>212</v>
      </c>
    </row>
    <row r="390" spans="1:2">
      <c r="A390" s="3">
        <v>2</v>
      </c>
      <c r="B390" s="3" t="s">
        <v>210</v>
      </c>
    </row>
    <row r="391" spans="1:2">
      <c r="A391" s="3">
        <v>3</v>
      </c>
      <c r="B391" s="3" t="s">
        <v>211</v>
      </c>
    </row>
    <row r="392" spans="1:2">
      <c r="A392" s="3">
        <v>4</v>
      </c>
      <c r="B392" s="3" t="s">
        <v>206</v>
      </c>
    </row>
    <row r="393" spans="1:2">
      <c r="A393" s="3">
        <v>4</v>
      </c>
      <c r="B393" s="3" t="s">
        <v>210</v>
      </c>
    </row>
    <row r="394" spans="1:2">
      <c r="A394" s="3">
        <v>1</v>
      </c>
      <c r="B394" s="3" t="s">
        <v>212</v>
      </c>
    </row>
    <row r="395" spans="1:2">
      <c r="A395" s="3">
        <v>4</v>
      </c>
      <c r="B395" s="3" t="s">
        <v>207</v>
      </c>
    </row>
    <row r="396" spans="1:2">
      <c r="A396" s="3">
        <v>5</v>
      </c>
      <c r="B396" s="3" t="s">
        <v>210</v>
      </c>
    </row>
    <row r="397" spans="1:2">
      <c r="A397" s="3">
        <v>4</v>
      </c>
      <c r="B397" s="3" t="s">
        <v>206</v>
      </c>
    </row>
    <row r="398" spans="1:2">
      <c r="A398" s="3">
        <v>2</v>
      </c>
      <c r="B398" s="3" t="s">
        <v>214</v>
      </c>
    </row>
    <row r="399" spans="1:2">
      <c r="A399" s="3">
        <v>1</v>
      </c>
      <c r="B399" s="3" t="s">
        <v>212</v>
      </c>
    </row>
    <row r="400" spans="1:2">
      <c r="A400" s="3">
        <v>1</v>
      </c>
      <c r="B400" s="3" t="s">
        <v>210</v>
      </c>
    </row>
    <row r="401" spans="1:2">
      <c r="A401" s="3">
        <v>5</v>
      </c>
      <c r="B401" s="3" t="s">
        <v>214</v>
      </c>
    </row>
    <row r="402" spans="1:2">
      <c r="A402" s="3">
        <v>3</v>
      </c>
      <c r="B402" s="3" t="s">
        <v>213</v>
      </c>
    </row>
    <row r="403" spans="1:2">
      <c r="A403" s="3">
        <v>1</v>
      </c>
      <c r="B403" s="3" t="s">
        <v>214</v>
      </c>
    </row>
    <row r="404" spans="1:2">
      <c r="A404" s="3">
        <v>1</v>
      </c>
      <c r="B404" s="3" t="s">
        <v>212</v>
      </c>
    </row>
    <row r="405" spans="1:2">
      <c r="A405" s="3">
        <v>4</v>
      </c>
      <c r="B405" s="3" t="s">
        <v>214</v>
      </c>
    </row>
    <row r="406" spans="1:2">
      <c r="A406" s="3">
        <v>2</v>
      </c>
      <c r="B406" s="3" t="s">
        <v>207</v>
      </c>
    </row>
    <row r="407" spans="1:2">
      <c r="A407" s="3">
        <v>4</v>
      </c>
      <c r="B407" s="3" t="s">
        <v>206</v>
      </c>
    </row>
    <row r="408" spans="1:2">
      <c r="A408" s="3">
        <v>1</v>
      </c>
      <c r="B408" s="3" t="s">
        <v>206</v>
      </c>
    </row>
    <row r="409" spans="1:2">
      <c r="A409" s="3">
        <v>4</v>
      </c>
      <c r="B409" s="3" t="s">
        <v>214</v>
      </c>
    </row>
    <row r="410" spans="1:2">
      <c r="A410" s="3">
        <v>4</v>
      </c>
      <c r="B410" s="3" t="s">
        <v>206</v>
      </c>
    </row>
    <row r="411" spans="1:2">
      <c r="A411" s="3">
        <v>2</v>
      </c>
      <c r="B411" s="3" t="s">
        <v>206</v>
      </c>
    </row>
    <row r="412" spans="1:2">
      <c r="A412" s="3">
        <v>1</v>
      </c>
      <c r="B412" s="3" t="s">
        <v>213</v>
      </c>
    </row>
    <row r="413" spans="1:2">
      <c r="A413" s="3">
        <v>1</v>
      </c>
      <c r="B413" s="3" t="s">
        <v>211</v>
      </c>
    </row>
    <row r="414" spans="1:2">
      <c r="A414" s="3">
        <v>1</v>
      </c>
      <c r="B414" s="3" t="s">
        <v>213</v>
      </c>
    </row>
    <row r="415" spans="1:2">
      <c r="A415" s="3">
        <v>1</v>
      </c>
      <c r="B415" s="3" t="s">
        <v>206</v>
      </c>
    </row>
    <row r="416" spans="1:2">
      <c r="A416" s="3">
        <v>1</v>
      </c>
      <c r="B416" s="3" t="s">
        <v>212</v>
      </c>
    </row>
    <row r="417" spans="1:2">
      <c r="A417" s="3">
        <v>5</v>
      </c>
      <c r="B417" s="3" t="s">
        <v>214</v>
      </c>
    </row>
    <row r="418" spans="1:2">
      <c r="A418" s="3">
        <v>2</v>
      </c>
      <c r="B418" s="3" t="s">
        <v>213</v>
      </c>
    </row>
    <row r="419" spans="1:2">
      <c r="A419" s="3">
        <v>4</v>
      </c>
      <c r="B419" s="3" t="s">
        <v>211</v>
      </c>
    </row>
    <row r="420" spans="1:2">
      <c r="A420" s="3">
        <v>3</v>
      </c>
      <c r="B420" s="3" t="s">
        <v>206</v>
      </c>
    </row>
    <row r="421" spans="1:2">
      <c r="A421" s="3">
        <v>5</v>
      </c>
      <c r="B421" s="3" t="s">
        <v>207</v>
      </c>
    </row>
    <row r="422" spans="1:2">
      <c r="A422" s="3">
        <v>3</v>
      </c>
      <c r="B422" s="3" t="s">
        <v>206</v>
      </c>
    </row>
    <row r="423" spans="1:2">
      <c r="A423" s="3">
        <v>1</v>
      </c>
      <c r="B423" s="3" t="s">
        <v>214</v>
      </c>
    </row>
    <row r="424" spans="1:2">
      <c r="A424" s="3">
        <v>2</v>
      </c>
      <c r="B424" s="3" t="s">
        <v>212</v>
      </c>
    </row>
    <row r="425" spans="1:2">
      <c r="A425" s="3">
        <v>5</v>
      </c>
      <c r="B425" s="3" t="s">
        <v>214</v>
      </c>
    </row>
    <row r="426" spans="1:2">
      <c r="A426" s="3">
        <v>1</v>
      </c>
      <c r="B426" s="3" t="s">
        <v>212</v>
      </c>
    </row>
    <row r="427" spans="1:2">
      <c r="A427" s="3">
        <v>5</v>
      </c>
      <c r="B427" s="3" t="s">
        <v>212</v>
      </c>
    </row>
    <row r="428" spans="1:2">
      <c r="A428" s="3">
        <v>4</v>
      </c>
      <c r="B428" s="3" t="s">
        <v>211</v>
      </c>
    </row>
    <row r="429" spans="1:2">
      <c r="A429" s="3">
        <v>2</v>
      </c>
      <c r="B429" s="3" t="s">
        <v>212</v>
      </c>
    </row>
    <row r="430" spans="1:2">
      <c r="A430" s="3">
        <v>1</v>
      </c>
      <c r="B430" s="3" t="s">
        <v>206</v>
      </c>
    </row>
    <row r="431" spans="1:2">
      <c r="A431" s="3">
        <v>3</v>
      </c>
      <c r="B431" s="3" t="s">
        <v>214</v>
      </c>
    </row>
    <row r="432" spans="1:2">
      <c r="A432" s="3">
        <v>4</v>
      </c>
      <c r="B432" s="3" t="s">
        <v>214</v>
      </c>
    </row>
    <row r="433" spans="1:2">
      <c r="A433" s="3">
        <v>2</v>
      </c>
      <c r="B433" s="3" t="s">
        <v>213</v>
      </c>
    </row>
    <row r="434" spans="1:2">
      <c r="A434" s="3">
        <v>5</v>
      </c>
      <c r="B434" s="3" t="s">
        <v>212</v>
      </c>
    </row>
    <row r="435" spans="1:2">
      <c r="A435" s="3">
        <v>3</v>
      </c>
      <c r="B435" s="3" t="s">
        <v>207</v>
      </c>
    </row>
    <row r="436" spans="1:2">
      <c r="A436" s="3">
        <v>1</v>
      </c>
      <c r="B436" s="3" t="s">
        <v>207</v>
      </c>
    </row>
    <row r="437" spans="1:2">
      <c r="A437" s="3">
        <v>5</v>
      </c>
      <c r="B437" s="3" t="s">
        <v>211</v>
      </c>
    </row>
    <row r="438" spans="1:2">
      <c r="A438" s="3">
        <v>2</v>
      </c>
      <c r="B438" s="3" t="s">
        <v>211</v>
      </c>
    </row>
    <row r="439" spans="1:2">
      <c r="A439" s="3">
        <v>2</v>
      </c>
      <c r="B439" s="3" t="s">
        <v>213</v>
      </c>
    </row>
    <row r="440" spans="1:2">
      <c r="A440" s="3">
        <v>1</v>
      </c>
      <c r="B440" s="3" t="s">
        <v>207</v>
      </c>
    </row>
    <row r="441" spans="1:2">
      <c r="A441" s="3">
        <v>3</v>
      </c>
      <c r="B441" s="3" t="s">
        <v>211</v>
      </c>
    </row>
    <row r="442" spans="1:2">
      <c r="A442" s="3">
        <v>3</v>
      </c>
      <c r="B442" s="3" t="s">
        <v>211</v>
      </c>
    </row>
    <row r="443" spans="1:2">
      <c r="A443" s="3">
        <v>1</v>
      </c>
      <c r="B443" s="3" t="s">
        <v>214</v>
      </c>
    </row>
    <row r="444" spans="1:2">
      <c r="A444" s="3">
        <v>4</v>
      </c>
      <c r="B444" s="3" t="s">
        <v>214</v>
      </c>
    </row>
    <row r="445" spans="1:2">
      <c r="A445" s="3">
        <v>1</v>
      </c>
      <c r="B445" s="3" t="s">
        <v>207</v>
      </c>
    </row>
    <row r="446" spans="1:2">
      <c r="A446" s="3">
        <v>4</v>
      </c>
      <c r="B446" s="3" t="s">
        <v>213</v>
      </c>
    </row>
    <row r="447" spans="1:2">
      <c r="A447" s="3">
        <v>5</v>
      </c>
      <c r="B447" s="3" t="s">
        <v>210</v>
      </c>
    </row>
    <row r="448" spans="1:2">
      <c r="A448" s="3">
        <v>1</v>
      </c>
      <c r="B448" s="3" t="s">
        <v>207</v>
      </c>
    </row>
    <row r="449" spans="1:2">
      <c r="A449" s="3">
        <v>1</v>
      </c>
      <c r="B449" s="3" t="s">
        <v>212</v>
      </c>
    </row>
    <row r="450" spans="1:2">
      <c r="A450" s="3">
        <v>3</v>
      </c>
      <c r="B450" s="3" t="s">
        <v>211</v>
      </c>
    </row>
    <row r="451" spans="1:2">
      <c r="A451" s="3">
        <v>1</v>
      </c>
      <c r="B451" s="3" t="s">
        <v>214</v>
      </c>
    </row>
    <row r="452" spans="1:2">
      <c r="A452" s="3">
        <v>3</v>
      </c>
      <c r="B452" s="3" t="s">
        <v>213</v>
      </c>
    </row>
    <row r="453" spans="1:2">
      <c r="A453" s="3">
        <v>3</v>
      </c>
      <c r="B453" s="3" t="s">
        <v>210</v>
      </c>
    </row>
    <row r="454" spans="1:2">
      <c r="A454" s="3">
        <v>3</v>
      </c>
      <c r="B454" s="3" t="s">
        <v>211</v>
      </c>
    </row>
    <row r="455" spans="1:2">
      <c r="A455" s="3">
        <v>1</v>
      </c>
      <c r="B455" s="3" t="s">
        <v>214</v>
      </c>
    </row>
    <row r="456" spans="1:2">
      <c r="A456" s="3">
        <v>1</v>
      </c>
      <c r="B456" s="3" t="s">
        <v>211</v>
      </c>
    </row>
    <row r="457" spans="1:2">
      <c r="A457" s="3">
        <v>2</v>
      </c>
      <c r="B457" s="3" t="s">
        <v>212</v>
      </c>
    </row>
    <row r="458" spans="1:2">
      <c r="A458" s="3">
        <v>5</v>
      </c>
      <c r="B458" s="3" t="s">
        <v>211</v>
      </c>
    </row>
    <row r="459" spans="1:2">
      <c r="A459" s="3">
        <v>1</v>
      </c>
      <c r="B459" s="3" t="s">
        <v>213</v>
      </c>
    </row>
    <row r="460" spans="1:2">
      <c r="A460" s="3">
        <v>3</v>
      </c>
      <c r="B460" s="3" t="s">
        <v>214</v>
      </c>
    </row>
    <row r="461" spans="1:2">
      <c r="A461" s="3">
        <v>2</v>
      </c>
      <c r="B461" s="3" t="s">
        <v>206</v>
      </c>
    </row>
    <row r="462" spans="1:2">
      <c r="A462" s="3">
        <v>3</v>
      </c>
      <c r="B462" s="3" t="s">
        <v>212</v>
      </c>
    </row>
    <row r="463" spans="1:2">
      <c r="A463" s="3">
        <v>2</v>
      </c>
      <c r="B463" s="3" t="s">
        <v>212</v>
      </c>
    </row>
    <row r="464" spans="1:2">
      <c r="A464" s="3">
        <v>3</v>
      </c>
      <c r="B464" s="3" t="s">
        <v>214</v>
      </c>
    </row>
    <row r="465" spans="1:2">
      <c r="A465" s="3">
        <v>2</v>
      </c>
      <c r="B465" s="3" t="s">
        <v>212</v>
      </c>
    </row>
    <row r="466" spans="1:2">
      <c r="A466" s="3">
        <v>4</v>
      </c>
      <c r="B466" s="3" t="s">
        <v>211</v>
      </c>
    </row>
    <row r="467" spans="1:2">
      <c r="A467" s="3">
        <v>5</v>
      </c>
      <c r="B467" s="3" t="s">
        <v>210</v>
      </c>
    </row>
    <row r="468" spans="1:2">
      <c r="A468" s="3">
        <v>4</v>
      </c>
      <c r="B468" s="3" t="s">
        <v>212</v>
      </c>
    </row>
    <row r="469" spans="1:2">
      <c r="A469" s="3">
        <v>4</v>
      </c>
      <c r="B469" s="3" t="s">
        <v>212</v>
      </c>
    </row>
    <row r="470" spans="1:2">
      <c r="A470" s="3">
        <v>4</v>
      </c>
      <c r="B470" s="3" t="s">
        <v>206</v>
      </c>
    </row>
    <row r="471" spans="1:2">
      <c r="A471" s="3">
        <v>5</v>
      </c>
      <c r="B471" s="3" t="s">
        <v>212</v>
      </c>
    </row>
    <row r="472" spans="1:2">
      <c r="A472" s="3">
        <v>4</v>
      </c>
      <c r="B472" s="3" t="s">
        <v>214</v>
      </c>
    </row>
    <row r="473" spans="1:2">
      <c r="A473" s="3">
        <v>5</v>
      </c>
      <c r="B473" s="3" t="s">
        <v>210</v>
      </c>
    </row>
    <row r="474" spans="1:2">
      <c r="A474" s="3">
        <v>4</v>
      </c>
      <c r="B474" s="3" t="s">
        <v>210</v>
      </c>
    </row>
    <row r="475" spans="1:2">
      <c r="A475" s="3">
        <v>5</v>
      </c>
      <c r="B475" s="3" t="s">
        <v>212</v>
      </c>
    </row>
    <row r="476" spans="1:2">
      <c r="A476" s="3">
        <v>4</v>
      </c>
      <c r="B476" s="3" t="s">
        <v>206</v>
      </c>
    </row>
    <row r="477" spans="1:2">
      <c r="A477" s="3">
        <v>4</v>
      </c>
      <c r="B477" s="3" t="s">
        <v>213</v>
      </c>
    </row>
    <row r="478" spans="1:2">
      <c r="A478" s="3">
        <v>5</v>
      </c>
      <c r="B478" s="3" t="s">
        <v>212</v>
      </c>
    </row>
    <row r="479" spans="1:2">
      <c r="A479" s="3">
        <v>5</v>
      </c>
      <c r="B479" s="3" t="s">
        <v>210</v>
      </c>
    </row>
    <row r="480" spans="1:2">
      <c r="A480" s="3">
        <v>5</v>
      </c>
      <c r="B480" s="3" t="s">
        <v>213</v>
      </c>
    </row>
    <row r="481" spans="1:2">
      <c r="A481" s="3">
        <v>5</v>
      </c>
      <c r="B481" s="3" t="s">
        <v>211</v>
      </c>
    </row>
    <row r="482" spans="1:2">
      <c r="A482" s="3">
        <v>5</v>
      </c>
      <c r="B482" s="3" t="s">
        <v>211</v>
      </c>
    </row>
    <row r="483" spans="1:2">
      <c r="A483" s="3">
        <v>5</v>
      </c>
      <c r="B483" s="3" t="s">
        <v>214</v>
      </c>
    </row>
    <row r="484" spans="1:2">
      <c r="A484" s="3">
        <v>5</v>
      </c>
      <c r="B484" s="3" t="s">
        <v>212</v>
      </c>
    </row>
    <row r="485" spans="1:2">
      <c r="A485" s="3">
        <v>5</v>
      </c>
      <c r="B485" s="3" t="s">
        <v>206</v>
      </c>
    </row>
    <row r="486" spans="1:2">
      <c r="A486" s="3">
        <v>5</v>
      </c>
      <c r="B486" s="3" t="s">
        <v>211</v>
      </c>
    </row>
    <row r="487" spans="1:2">
      <c r="A487" s="3">
        <v>4</v>
      </c>
      <c r="B487" s="3" t="s">
        <v>213</v>
      </c>
    </row>
    <row r="488" spans="1:2">
      <c r="A488" s="3">
        <v>4</v>
      </c>
      <c r="B488" s="3" t="s">
        <v>210</v>
      </c>
    </row>
    <row r="489" spans="1:2">
      <c r="A489" s="3">
        <v>5</v>
      </c>
      <c r="B489" s="3" t="s">
        <v>213</v>
      </c>
    </row>
    <row r="490" spans="1:2">
      <c r="A490" s="3">
        <v>5</v>
      </c>
      <c r="B490" s="3" t="s">
        <v>212</v>
      </c>
    </row>
    <row r="491" spans="1:2">
      <c r="A491" s="3">
        <v>5</v>
      </c>
      <c r="B491" s="3" t="s">
        <v>214</v>
      </c>
    </row>
    <row r="492" spans="1:2">
      <c r="A492" s="3">
        <v>4</v>
      </c>
      <c r="B492" s="3" t="s">
        <v>210</v>
      </c>
    </row>
    <row r="493" spans="1:2">
      <c r="A493" s="3">
        <v>5</v>
      </c>
      <c r="B493" s="3" t="s">
        <v>210</v>
      </c>
    </row>
    <row r="494" spans="1:2">
      <c r="A494" s="3">
        <v>4</v>
      </c>
      <c r="B494" s="3" t="s">
        <v>206</v>
      </c>
    </row>
    <row r="495" spans="1:2">
      <c r="A495" s="3">
        <v>5</v>
      </c>
      <c r="B495" s="3" t="s">
        <v>210</v>
      </c>
    </row>
    <row r="496" spans="1:2">
      <c r="A496" s="3">
        <v>4</v>
      </c>
      <c r="B496" s="3" t="s">
        <v>214</v>
      </c>
    </row>
    <row r="497" spans="1:2">
      <c r="A497" s="3">
        <v>5</v>
      </c>
      <c r="B497" s="3" t="s">
        <v>212</v>
      </c>
    </row>
    <row r="498" spans="1:2">
      <c r="A498" s="3">
        <v>5</v>
      </c>
      <c r="B498" s="3" t="s">
        <v>206</v>
      </c>
    </row>
    <row r="499" spans="1:2">
      <c r="A499" s="3">
        <v>5</v>
      </c>
      <c r="B499" s="3" t="s">
        <v>207</v>
      </c>
    </row>
    <row r="500" spans="1:2">
      <c r="A500" s="3">
        <v>4</v>
      </c>
      <c r="B500" s="3" t="s">
        <v>214</v>
      </c>
    </row>
    <row r="501" spans="1:2">
      <c r="A501" s="3">
        <v>5</v>
      </c>
      <c r="B501" s="3" t="s">
        <v>207</v>
      </c>
    </row>
    <row r="502" spans="1:2">
      <c r="A502" s="3">
        <v>5</v>
      </c>
      <c r="B502" s="3" t="s">
        <v>213</v>
      </c>
    </row>
    <row r="503" spans="1:2">
      <c r="A503" s="3">
        <v>4</v>
      </c>
      <c r="B503" s="3" t="s">
        <v>207</v>
      </c>
    </row>
    <row r="504" spans="1:2">
      <c r="A504" s="3">
        <v>5</v>
      </c>
      <c r="B504" s="3" t="s">
        <v>212</v>
      </c>
    </row>
    <row r="505" spans="1:2">
      <c r="A505" s="3">
        <v>4</v>
      </c>
      <c r="B505" s="3" t="s">
        <v>214</v>
      </c>
    </row>
    <row r="506" spans="1:2">
      <c r="A506" s="3">
        <v>5</v>
      </c>
      <c r="B506" s="3" t="s">
        <v>211</v>
      </c>
    </row>
    <row r="507" spans="1:2">
      <c r="A507" s="3">
        <v>5</v>
      </c>
      <c r="B507" s="3" t="s">
        <v>214</v>
      </c>
    </row>
    <row r="508" spans="1:2">
      <c r="A508" s="3">
        <v>4</v>
      </c>
      <c r="B508" s="3" t="s">
        <v>212</v>
      </c>
    </row>
    <row r="509" spans="1:2">
      <c r="A509" s="3">
        <v>5</v>
      </c>
      <c r="B509" s="3" t="s">
        <v>210</v>
      </c>
    </row>
    <row r="510" spans="1:2">
      <c r="A510" s="3">
        <v>5</v>
      </c>
      <c r="B510" s="3" t="s">
        <v>207</v>
      </c>
    </row>
    <row r="511" spans="1:2">
      <c r="A511" s="3">
        <v>4</v>
      </c>
      <c r="B511" s="3" t="s">
        <v>210</v>
      </c>
    </row>
    <row r="512" spans="1:2">
      <c r="A512" s="3">
        <v>5</v>
      </c>
      <c r="B512" s="3" t="s">
        <v>214</v>
      </c>
    </row>
    <row r="513" spans="1:2">
      <c r="A513" s="3">
        <v>5</v>
      </c>
      <c r="B513" s="3" t="s">
        <v>206</v>
      </c>
    </row>
    <row r="514" spans="1:2">
      <c r="A514" s="3">
        <v>5</v>
      </c>
      <c r="B514" s="3" t="s">
        <v>207</v>
      </c>
    </row>
    <row r="515" spans="1:2">
      <c r="A515" s="3">
        <v>5</v>
      </c>
      <c r="B515" s="3" t="s">
        <v>212</v>
      </c>
    </row>
    <row r="516" spans="1:2">
      <c r="A516" s="3">
        <v>5</v>
      </c>
      <c r="B516" s="3" t="s">
        <v>206</v>
      </c>
    </row>
    <row r="517" spans="1:2">
      <c r="A517" s="3">
        <v>4</v>
      </c>
      <c r="B517" s="3" t="s">
        <v>206</v>
      </c>
    </row>
    <row r="518" spans="1:2">
      <c r="A518" s="3">
        <v>5</v>
      </c>
      <c r="B518" s="3" t="s">
        <v>207</v>
      </c>
    </row>
    <row r="519" spans="1:2">
      <c r="A519" s="3">
        <v>4</v>
      </c>
      <c r="B519" s="3" t="s">
        <v>207</v>
      </c>
    </row>
    <row r="520" spans="1:2">
      <c r="A520" s="3">
        <v>4</v>
      </c>
      <c r="B520" s="3" t="s">
        <v>206</v>
      </c>
    </row>
    <row r="521" spans="1:2">
      <c r="A521" s="3">
        <v>5</v>
      </c>
      <c r="B521" s="3" t="s">
        <v>214</v>
      </c>
    </row>
    <row r="522" spans="1:2">
      <c r="A522" s="3">
        <v>4</v>
      </c>
      <c r="B522" s="3" t="s">
        <v>211</v>
      </c>
    </row>
    <row r="523" spans="1:2">
      <c r="A523" s="3">
        <v>4</v>
      </c>
      <c r="B523" s="3" t="s">
        <v>213</v>
      </c>
    </row>
    <row r="524" spans="1:2">
      <c r="A524" s="3">
        <v>4</v>
      </c>
      <c r="B524" s="3" t="s">
        <v>212</v>
      </c>
    </row>
    <row r="525" spans="1:2">
      <c r="A525" s="3">
        <v>5</v>
      </c>
      <c r="B525" s="3" t="s">
        <v>211</v>
      </c>
    </row>
    <row r="526" spans="1:2">
      <c r="A526" s="3">
        <v>4</v>
      </c>
      <c r="B526" s="3" t="s">
        <v>207</v>
      </c>
    </row>
    <row r="527" spans="1:2">
      <c r="A527" s="3">
        <v>5</v>
      </c>
      <c r="B527" s="3" t="s">
        <v>211</v>
      </c>
    </row>
    <row r="528" spans="1:2">
      <c r="A528" s="3">
        <v>5</v>
      </c>
      <c r="B528" s="3" t="s">
        <v>206</v>
      </c>
    </row>
    <row r="529" spans="1:2">
      <c r="A529" s="3">
        <v>5</v>
      </c>
      <c r="B529" s="3" t="s">
        <v>214</v>
      </c>
    </row>
    <row r="530" spans="1:2">
      <c r="A530" s="3">
        <v>4</v>
      </c>
      <c r="B530" s="3" t="s">
        <v>213</v>
      </c>
    </row>
    <row r="531" spans="1:2">
      <c r="A531" s="3">
        <v>4</v>
      </c>
      <c r="B531" s="3" t="s">
        <v>213</v>
      </c>
    </row>
    <row r="532" spans="1:2">
      <c r="A532" s="3">
        <v>5</v>
      </c>
      <c r="B532" s="3" t="s">
        <v>210</v>
      </c>
    </row>
    <row r="533" spans="1:2">
      <c r="A533" s="3">
        <v>5</v>
      </c>
      <c r="B533" s="3" t="s">
        <v>210</v>
      </c>
    </row>
    <row r="534" spans="1:2">
      <c r="A534" s="3">
        <v>5</v>
      </c>
      <c r="B534" s="3" t="s">
        <v>210</v>
      </c>
    </row>
    <row r="535" spans="1:2">
      <c r="A535" s="3">
        <v>4</v>
      </c>
      <c r="B535" s="3" t="s">
        <v>206</v>
      </c>
    </row>
    <row r="536" spans="1:2">
      <c r="A536" s="3">
        <v>4</v>
      </c>
      <c r="B536" s="3" t="s">
        <v>206</v>
      </c>
    </row>
    <row r="537" spans="1:2">
      <c r="A537" s="3">
        <v>5</v>
      </c>
      <c r="B537" s="3" t="s">
        <v>214</v>
      </c>
    </row>
    <row r="538" spans="1:2">
      <c r="A538" s="3">
        <v>5</v>
      </c>
      <c r="B538" s="3" t="s">
        <v>207</v>
      </c>
    </row>
    <row r="539" spans="1:2">
      <c r="A539" s="3">
        <v>4</v>
      </c>
      <c r="B539" s="3" t="s">
        <v>211</v>
      </c>
    </row>
    <row r="540" spans="1:2">
      <c r="A540" s="3">
        <v>4</v>
      </c>
      <c r="B540" s="3" t="s">
        <v>214</v>
      </c>
    </row>
    <row r="541" spans="1:2">
      <c r="A541" s="3">
        <v>5</v>
      </c>
      <c r="B541" s="3" t="s">
        <v>212</v>
      </c>
    </row>
    <row r="542" spans="1:2">
      <c r="A542" s="3">
        <v>4</v>
      </c>
      <c r="B542" s="3" t="s">
        <v>207</v>
      </c>
    </row>
    <row r="543" spans="1:2">
      <c r="A543" s="3">
        <v>4</v>
      </c>
      <c r="B543" s="3" t="s">
        <v>207</v>
      </c>
    </row>
    <row r="544" spans="1:2">
      <c r="A544" s="3">
        <v>5</v>
      </c>
      <c r="B544" s="3" t="s">
        <v>212</v>
      </c>
    </row>
    <row r="545" spans="1:2">
      <c r="A545" s="3">
        <v>4</v>
      </c>
      <c r="B545" s="3" t="s">
        <v>210</v>
      </c>
    </row>
    <row r="546" spans="1:2">
      <c r="A546" s="3">
        <v>5</v>
      </c>
      <c r="B546" s="3" t="s">
        <v>207</v>
      </c>
    </row>
    <row r="547" spans="1:2">
      <c r="A547" s="3">
        <v>4</v>
      </c>
      <c r="B547" s="3" t="s">
        <v>207</v>
      </c>
    </row>
    <row r="548" spans="1:2">
      <c r="A548" s="3">
        <v>5</v>
      </c>
      <c r="B548" s="3" t="s">
        <v>212</v>
      </c>
    </row>
    <row r="549" spans="1:2">
      <c r="A549" s="3">
        <v>5</v>
      </c>
      <c r="B549" s="3" t="s">
        <v>210</v>
      </c>
    </row>
    <row r="550" spans="1:2">
      <c r="A550" s="3">
        <v>5</v>
      </c>
      <c r="B550" s="3" t="s">
        <v>212</v>
      </c>
    </row>
    <row r="551" spans="1:2">
      <c r="A551" s="3">
        <v>4</v>
      </c>
      <c r="B551" s="3" t="s">
        <v>207</v>
      </c>
    </row>
    <row r="552" spans="1:2">
      <c r="A552" s="3">
        <v>5</v>
      </c>
      <c r="B552" s="3" t="s">
        <v>207</v>
      </c>
    </row>
    <row r="553" spans="1:2">
      <c r="A553" s="3">
        <v>4</v>
      </c>
      <c r="B553" s="3" t="s">
        <v>206</v>
      </c>
    </row>
    <row r="554" spans="1:2">
      <c r="A554" s="3">
        <v>5</v>
      </c>
      <c r="B554" s="3" t="s">
        <v>210</v>
      </c>
    </row>
    <row r="555" spans="1:2">
      <c r="A555" s="3">
        <v>4</v>
      </c>
      <c r="B555" s="3" t="s">
        <v>212</v>
      </c>
    </row>
    <row r="556" spans="1:2">
      <c r="A556" s="3">
        <v>4</v>
      </c>
      <c r="B556" s="3" t="s">
        <v>211</v>
      </c>
    </row>
    <row r="557" spans="1:2">
      <c r="A557" s="3">
        <v>5</v>
      </c>
      <c r="B557" s="3" t="s">
        <v>213</v>
      </c>
    </row>
    <row r="558" spans="1:2">
      <c r="A558" s="3">
        <v>5</v>
      </c>
      <c r="B558" s="3" t="s">
        <v>210</v>
      </c>
    </row>
    <row r="559" spans="1:2">
      <c r="A559" s="3">
        <v>4</v>
      </c>
      <c r="B559" s="3" t="s">
        <v>207</v>
      </c>
    </row>
    <row r="560" spans="1:2">
      <c r="A560" s="3">
        <v>5</v>
      </c>
      <c r="B560" s="3" t="s">
        <v>210</v>
      </c>
    </row>
    <row r="561" spans="1:2">
      <c r="A561" s="3">
        <v>4</v>
      </c>
      <c r="B561" s="3" t="s">
        <v>212</v>
      </c>
    </row>
    <row r="562" spans="1:2">
      <c r="A562" s="3">
        <v>4</v>
      </c>
      <c r="B562" s="3" t="s">
        <v>214</v>
      </c>
    </row>
    <row r="563" spans="1:2">
      <c r="A563" s="3">
        <v>5</v>
      </c>
      <c r="B563" s="3" t="s">
        <v>214</v>
      </c>
    </row>
    <row r="564" spans="1:2">
      <c r="A564" s="3">
        <v>4</v>
      </c>
      <c r="B564" s="3" t="s">
        <v>206</v>
      </c>
    </row>
    <row r="565" spans="1:2">
      <c r="A565" s="3">
        <v>5</v>
      </c>
      <c r="B565" s="3" t="s">
        <v>207</v>
      </c>
    </row>
    <row r="566" spans="1:2">
      <c r="A566" s="3">
        <v>5</v>
      </c>
      <c r="B566" s="3" t="s">
        <v>207</v>
      </c>
    </row>
    <row r="567" spans="1:2">
      <c r="A567" s="3">
        <v>4</v>
      </c>
      <c r="B567" s="3" t="s">
        <v>206</v>
      </c>
    </row>
    <row r="568" spans="1:2">
      <c r="A568" s="3">
        <v>5</v>
      </c>
      <c r="B568" s="3" t="s">
        <v>210</v>
      </c>
    </row>
    <row r="569" spans="1:2">
      <c r="A569" s="3">
        <v>4</v>
      </c>
      <c r="B569" s="3" t="s">
        <v>207</v>
      </c>
    </row>
    <row r="570" spans="1:2">
      <c r="A570" s="3">
        <v>4</v>
      </c>
      <c r="B570" s="3" t="s">
        <v>207</v>
      </c>
    </row>
    <row r="571" spans="1:2">
      <c r="A571" s="3">
        <v>5</v>
      </c>
      <c r="B571" s="3" t="s">
        <v>207</v>
      </c>
    </row>
    <row r="572" spans="1:2">
      <c r="A572" s="3">
        <v>4</v>
      </c>
      <c r="B572" s="3" t="s">
        <v>207</v>
      </c>
    </row>
    <row r="573" spans="1:2">
      <c r="A573" s="3">
        <v>5</v>
      </c>
      <c r="B573" s="3" t="s">
        <v>212</v>
      </c>
    </row>
    <row r="574" spans="1:2">
      <c r="A574" s="3">
        <v>4</v>
      </c>
      <c r="B574" s="3" t="s">
        <v>212</v>
      </c>
    </row>
    <row r="575" spans="1:2">
      <c r="A575" s="3">
        <v>4</v>
      </c>
      <c r="B575" s="3" t="s">
        <v>207</v>
      </c>
    </row>
    <row r="576" spans="1:2">
      <c r="A576" s="3">
        <v>4</v>
      </c>
      <c r="B576" s="3" t="s">
        <v>211</v>
      </c>
    </row>
    <row r="577" spans="1:2">
      <c r="A577" s="3">
        <v>4</v>
      </c>
      <c r="B577" s="3" t="s">
        <v>212</v>
      </c>
    </row>
    <row r="578" spans="1:2">
      <c r="A578" s="3">
        <v>5</v>
      </c>
      <c r="B578" s="3" t="s">
        <v>210</v>
      </c>
    </row>
    <row r="579" spans="1:2">
      <c r="A579" s="3">
        <v>4</v>
      </c>
      <c r="B579" s="3" t="s">
        <v>214</v>
      </c>
    </row>
    <row r="580" spans="1:2">
      <c r="A580" s="3">
        <v>4</v>
      </c>
      <c r="B580" s="3" t="s">
        <v>210</v>
      </c>
    </row>
    <row r="581" spans="1:2">
      <c r="A581" s="3">
        <v>4</v>
      </c>
      <c r="B581" s="3" t="s">
        <v>214</v>
      </c>
    </row>
    <row r="582" spans="1:2">
      <c r="A582" s="3">
        <v>5</v>
      </c>
      <c r="B582" s="3" t="s">
        <v>207</v>
      </c>
    </row>
    <row r="583" spans="1:2">
      <c r="A583" s="3">
        <v>5</v>
      </c>
      <c r="B583" s="3" t="s">
        <v>214</v>
      </c>
    </row>
    <row r="584" spans="1:2">
      <c r="A584" s="3">
        <v>5</v>
      </c>
      <c r="B584" s="3" t="s">
        <v>211</v>
      </c>
    </row>
    <row r="585" spans="1:2">
      <c r="A585" s="3">
        <v>5</v>
      </c>
      <c r="B585" s="3" t="s">
        <v>210</v>
      </c>
    </row>
    <row r="586" spans="1:2">
      <c r="A586" s="3">
        <v>5</v>
      </c>
      <c r="B586" s="3" t="s">
        <v>210</v>
      </c>
    </row>
    <row r="587" spans="1:2">
      <c r="A587" s="3">
        <v>4</v>
      </c>
      <c r="B587" s="3" t="s">
        <v>210</v>
      </c>
    </row>
    <row r="588" spans="1:2">
      <c r="A588" s="3">
        <v>5</v>
      </c>
      <c r="B588" s="3" t="s">
        <v>207</v>
      </c>
    </row>
    <row r="589" spans="1:2">
      <c r="A589" s="3">
        <v>5</v>
      </c>
      <c r="B589" s="3" t="s">
        <v>212</v>
      </c>
    </row>
    <row r="590" spans="1:2">
      <c r="A590" s="3">
        <v>5</v>
      </c>
      <c r="B590" s="3" t="s">
        <v>206</v>
      </c>
    </row>
    <row r="591" spans="1:2">
      <c r="A591" s="3">
        <v>5</v>
      </c>
      <c r="B591" s="3" t="s">
        <v>212</v>
      </c>
    </row>
    <row r="592" spans="1:2">
      <c r="A592" s="3">
        <v>4</v>
      </c>
      <c r="B592" s="3" t="s">
        <v>212</v>
      </c>
    </row>
    <row r="593" spans="1:2">
      <c r="A593" s="3">
        <v>4</v>
      </c>
      <c r="B593" s="3" t="s">
        <v>210</v>
      </c>
    </row>
    <row r="594" spans="1:2">
      <c r="A594" s="3">
        <v>4</v>
      </c>
      <c r="B594" s="3" t="s">
        <v>207</v>
      </c>
    </row>
    <row r="595" spans="1:2">
      <c r="A595" s="3">
        <v>5</v>
      </c>
      <c r="B595" s="3" t="s">
        <v>211</v>
      </c>
    </row>
    <row r="596" spans="1:2">
      <c r="A596" s="3">
        <v>5</v>
      </c>
      <c r="B596" s="3" t="s">
        <v>207</v>
      </c>
    </row>
    <row r="597" spans="1:2">
      <c r="A597" s="3">
        <v>5</v>
      </c>
      <c r="B597" s="3" t="s">
        <v>212</v>
      </c>
    </row>
    <row r="598" spans="1:2">
      <c r="A598" s="3">
        <v>4</v>
      </c>
      <c r="B598" s="3" t="s">
        <v>214</v>
      </c>
    </row>
    <row r="599" spans="1:2">
      <c r="A599" s="3">
        <v>4</v>
      </c>
      <c r="B599" s="3" t="s">
        <v>207</v>
      </c>
    </row>
    <row r="600" spans="1:2">
      <c r="A600" s="3">
        <v>5</v>
      </c>
      <c r="B600" s="3" t="s">
        <v>211</v>
      </c>
    </row>
    <row r="601" spans="1:2">
      <c r="A601" s="3">
        <v>5</v>
      </c>
      <c r="B601" s="3" t="s">
        <v>212</v>
      </c>
    </row>
    <row r="602" spans="1:2">
      <c r="A602" s="3">
        <v>4</v>
      </c>
      <c r="B602" s="3" t="s">
        <v>211</v>
      </c>
    </row>
    <row r="603" spans="1:2">
      <c r="A603" s="3">
        <v>5</v>
      </c>
      <c r="B603" s="3" t="s">
        <v>213</v>
      </c>
    </row>
    <row r="604" spans="1:2">
      <c r="A604" s="3">
        <v>4</v>
      </c>
      <c r="B604" s="3" t="s">
        <v>212</v>
      </c>
    </row>
    <row r="605" spans="1:2">
      <c r="A605" s="3">
        <v>5</v>
      </c>
      <c r="B605" s="3" t="s">
        <v>213</v>
      </c>
    </row>
    <row r="606" spans="1:2">
      <c r="A606" s="3">
        <v>5</v>
      </c>
      <c r="B606" s="3" t="s">
        <v>214</v>
      </c>
    </row>
    <row r="607" spans="1:2">
      <c r="A607" s="3">
        <v>5</v>
      </c>
      <c r="B607" s="3" t="s">
        <v>210</v>
      </c>
    </row>
    <row r="608" spans="1:2">
      <c r="A608" s="3">
        <v>5</v>
      </c>
      <c r="B608" s="3" t="s">
        <v>212</v>
      </c>
    </row>
    <row r="609" spans="1:2">
      <c r="A609" s="3">
        <v>4</v>
      </c>
      <c r="B609" s="3" t="s">
        <v>212</v>
      </c>
    </row>
    <row r="610" spans="1:2">
      <c r="A610" s="3">
        <v>5</v>
      </c>
      <c r="B610" s="3" t="s">
        <v>213</v>
      </c>
    </row>
    <row r="611" spans="1:2">
      <c r="A611" s="3">
        <v>4</v>
      </c>
      <c r="B611" s="3" t="s">
        <v>210</v>
      </c>
    </row>
    <row r="612" spans="1:2">
      <c r="A612" s="3">
        <v>5</v>
      </c>
      <c r="B612" s="3" t="s">
        <v>214</v>
      </c>
    </row>
    <row r="613" spans="1:2">
      <c r="A613" s="3">
        <v>5</v>
      </c>
      <c r="B613" s="3" t="s">
        <v>212</v>
      </c>
    </row>
    <row r="614" spans="1:2">
      <c r="A614" s="3">
        <v>5</v>
      </c>
      <c r="B614" s="3" t="s">
        <v>212</v>
      </c>
    </row>
    <row r="615" spans="1:2">
      <c r="A615" s="3">
        <v>5</v>
      </c>
      <c r="B615" s="3" t="s">
        <v>212</v>
      </c>
    </row>
    <row r="616" spans="1:2">
      <c r="A616" s="3">
        <v>5</v>
      </c>
      <c r="B616" s="3" t="s">
        <v>211</v>
      </c>
    </row>
    <row r="617" spans="1:2">
      <c r="A617" s="3">
        <v>5</v>
      </c>
      <c r="B617" s="3" t="s">
        <v>210</v>
      </c>
    </row>
    <row r="618" spans="1:2">
      <c r="A618" s="3">
        <v>4</v>
      </c>
      <c r="B618" s="3" t="s">
        <v>214</v>
      </c>
    </row>
    <row r="619" spans="1:2">
      <c r="A619" s="3">
        <v>5</v>
      </c>
      <c r="B619" s="3" t="s">
        <v>211</v>
      </c>
    </row>
    <row r="620" spans="1:2">
      <c r="A620" s="3">
        <v>4</v>
      </c>
      <c r="B620" s="3" t="s">
        <v>207</v>
      </c>
    </row>
    <row r="621" spans="1:2">
      <c r="A621" s="3">
        <v>5</v>
      </c>
      <c r="B621" s="3" t="s">
        <v>206</v>
      </c>
    </row>
    <row r="622" spans="1:2">
      <c r="A622" s="3">
        <v>4</v>
      </c>
      <c r="B622" s="3" t="s">
        <v>207</v>
      </c>
    </row>
    <row r="623" spans="1:2">
      <c r="A623" s="3">
        <v>4</v>
      </c>
      <c r="B623" s="3" t="s">
        <v>206</v>
      </c>
    </row>
    <row r="624" spans="1:2">
      <c r="A624" s="3">
        <v>5</v>
      </c>
      <c r="B624" s="3" t="s">
        <v>214</v>
      </c>
    </row>
    <row r="625" spans="1:2">
      <c r="A625" s="3">
        <v>4</v>
      </c>
      <c r="B625" s="3" t="s">
        <v>213</v>
      </c>
    </row>
    <row r="626" spans="1:2">
      <c r="A626" s="3">
        <v>4</v>
      </c>
      <c r="B626" s="3" t="s">
        <v>207</v>
      </c>
    </row>
    <row r="627" spans="1:2">
      <c r="A627" s="3">
        <v>5</v>
      </c>
      <c r="B627" s="3" t="s">
        <v>212</v>
      </c>
    </row>
    <row r="628" spans="1:2">
      <c r="A628" s="3">
        <v>4</v>
      </c>
      <c r="B628" s="3" t="s">
        <v>212</v>
      </c>
    </row>
    <row r="629" spans="1:2">
      <c r="A629" s="3">
        <v>5</v>
      </c>
      <c r="B629" s="3" t="s">
        <v>211</v>
      </c>
    </row>
    <row r="630" spans="1:2">
      <c r="A630" s="3">
        <v>4</v>
      </c>
      <c r="B630" s="3" t="s">
        <v>213</v>
      </c>
    </row>
    <row r="631" spans="1:2">
      <c r="A631" s="3">
        <v>4</v>
      </c>
      <c r="B631" s="3" t="s">
        <v>206</v>
      </c>
    </row>
    <row r="632" spans="1:2">
      <c r="A632" s="3">
        <v>5</v>
      </c>
      <c r="B632" s="3" t="s">
        <v>214</v>
      </c>
    </row>
    <row r="633" spans="1:2">
      <c r="A633" s="3">
        <v>4</v>
      </c>
      <c r="B633" s="3" t="s">
        <v>207</v>
      </c>
    </row>
    <row r="634" spans="1:2">
      <c r="A634" s="3">
        <v>5</v>
      </c>
      <c r="B634" s="3" t="s">
        <v>210</v>
      </c>
    </row>
    <row r="635" spans="1:2">
      <c r="A635" s="3">
        <v>5</v>
      </c>
      <c r="B635" s="3" t="s">
        <v>212</v>
      </c>
    </row>
    <row r="636" spans="1:2">
      <c r="A636" s="3">
        <v>5</v>
      </c>
      <c r="B636" s="3" t="s">
        <v>214</v>
      </c>
    </row>
    <row r="637" spans="1:2">
      <c r="A637" s="3">
        <v>4</v>
      </c>
      <c r="B637" s="3" t="s">
        <v>212</v>
      </c>
    </row>
    <row r="638" spans="1:2">
      <c r="A638" s="3">
        <v>5</v>
      </c>
      <c r="B638" s="3" t="s">
        <v>214</v>
      </c>
    </row>
    <row r="639" spans="1:2">
      <c r="A639" s="3">
        <v>5</v>
      </c>
      <c r="B639" s="3" t="s">
        <v>214</v>
      </c>
    </row>
    <row r="640" spans="1:2">
      <c r="A640" s="3">
        <v>4</v>
      </c>
      <c r="B640" s="3" t="s">
        <v>211</v>
      </c>
    </row>
    <row r="641" spans="1:2">
      <c r="A641" s="3">
        <v>4</v>
      </c>
      <c r="B641" s="3" t="s">
        <v>206</v>
      </c>
    </row>
    <row r="642" spans="1:2">
      <c r="A642" s="3">
        <v>4</v>
      </c>
      <c r="B642" s="3" t="s">
        <v>213</v>
      </c>
    </row>
    <row r="643" spans="1:2">
      <c r="A643" s="3">
        <v>5</v>
      </c>
      <c r="B643" s="3" t="s">
        <v>211</v>
      </c>
    </row>
    <row r="644" spans="1:2">
      <c r="A644" s="3">
        <v>4</v>
      </c>
      <c r="B644" s="3" t="s">
        <v>210</v>
      </c>
    </row>
    <row r="645" spans="1:2">
      <c r="A645" s="3">
        <v>4</v>
      </c>
      <c r="B645" s="3" t="s">
        <v>206</v>
      </c>
    </row>
    <row r="646" spans="1:2">
      <c r="A646" s="3">
        <v>4</v>
      </c>
      <c r="B646" s="3" t="s">
        <v>213</v>
      </c>
    </row>
    <row r="647" spans="1:2">
      <c r="A647" s="3">
        <v>4</v>
      </c>
      <c r="B647" s="3" t="s">
        <v>207</v>
      </c>
    </row>
    <row r="648" spans="1:2">
      <c r="A648" s="3">
        <v>4</v>
      </c>
      <c r="B648" s="3" t="s">
        <v>214</v>
      </c>
    </row>
    <row r="649" spans="1:2">
      <c r="A649" s="3">
        <v>5</v>
      </c>
      <c r="B649" s="3" t="s">
        <v>211</v>
      </c>
    </row>
    <row r="650" spans="1:2">
      <c r="A650" s="3">
        <v>5</v>
      </c>
      <c r="B650" s="3" t="s">
        <v>207</v>
      </c>
    </row>
    <row r="651" spans="1:2">
      <c r="A651" s="3">
        <v>4</v>
      </c>
      <c r="B651" s="3" t="s">
        <v>211</v>
      </c>
    </row>
    <row r="652" spans="1:2">
      <c r="A652" s="3">
        <v>5</v>
      </c>
      <c r="B652" s="3" t="s">
        <v>213</v>
      </c>
    </row>
    <row r="653" spans="1:2">
      <c r="A653" s="3">
        <v>4</v>
      </c>
      <c r="B653" s="3" t="s">
        <v>207</v>
      </c>
    </row>
    <row r="654" spans="1:2">
      <c r="A654" s="3">
        <v>5</v>
      </c>
      <c r="B654" s="3" t="s">
        <v>213</v>
      </c>
    </row>
    <row r="655" spans="1:2">
      <c r="A655" s="3">
        <v>4</v>
      </c>
      <c r="B655" s="3" t="s">
        <v>207</v>
      </c>
    </row>
    <row r="656" spans="1:2">
      <c r="A656" s="3">
        <v>4</v>
      </c>
      <c r="B656" s="3" t="s">
        <v>212</v>
      </c>
    </row>
    <row r="657" spans="1:2">
      <c r="A657" s="3">
        <v>4</v>
      </c>
      <c r="B657" s="3" t="s">
        <v>212</v>
      </c>
    </row>
    <row r="658" spans="1:2">
      <c r="A658" s="3">
        <v>5</v>
      </c>
      <c r="B658" s="3" t="s">
        <v>213</v>
      </c>
    </row>
    <row r="659" spans="1:2">
      <c r="A659" s="3">
        <v>5</v>
      </c>
      <c r="B659" s="3" t="s">
        <v>214</v>
      </c>
    </row>
    <row r="660" spans="1:2">
      <c r="A660" s="3">
        <v>4</v>
      </c>
      <c r="B660" s="3" t="s">
        <v>206</v>
      </c>
    </row>
    <row r="661" spans="1:2">
      <c r="A661" s="3">
        <v>4</v>
      </c>
      <c r="B661" s="3" t="s">
        <v>206</v>
      </c>
    </row>
    <row r="662" spans="1:2">
      <c r="A662" s="3">
        <v>5</v>
      </c>
      <c r="B662" s="3" t="s">
        <v>206</v>
      </c>
    </row>
    <row r="663" spans="1:2">
      <c r="A663" s="3">
        <v>5</v>
      </c>
      <c r="B663" s="3" t="s">
        <v>212</v>
      </c>
    </row>
    <row r="664" spans="1:2">
      <c r="A664" s="3">
        <v>4</v>
      </c>
      <c r="B664" s="3" t="s">
        <v>210</v>
      </c>
    </row>
    <row r="665" spans="1:2">
      <c r="A665" s="3">
        <v>4</v>
      </c>
      <c r="B665" s="3" t="s">
        <v>212</v>
      </c>
    </row>
    <row r="666" spans="1:2">
      <c r="A666" s="3">
        <v>5</v>
      </c>
      <c r="B666" s="3" t="s">
        <v>212</v>
      </c>
    </row>
    <row r="667" spans="1:2">
      <c r="A667" s="3">
        <v>4</v>
      </c>
      <c r="B667" s="3" t="s">
        <v>212</v>
      </c>
    </row>
    <row r="668" spans="1:2">
      <c r="A668" s="3">
        <v>5</v>
      </c>
      <c r="B668" s="3" t="s">
        <v>214</v>
      </c>
    </row>
    <row r="669" spans="1:2">
      <c r="A669" s="3">
        <v>4</v>
      </c>
      <c r="B669" s="3" t="s">
        <v>207</v>
      </c>
    </row>
    <row r="670" spans="1:2">
      <c r="A670" s="3">
        <v>4</v>
      </c>
      <c r="B670" s="3" t="s">
        <v>213</v>
      </c>
    </row>
    <row r="671" spans="1:2">
      <c r="A671" s="3">
        <v>5</v>
      </c>
      <c r="B671" s="3" t="s">
        <v>211</v>
      </c>
    </row>
    <row r="672" spans="1:2">
      <c r="A672" s="3">
        <v>5</v>
      </c>
      <c r="B672" s="3" t="s">
        <v>211</v>
      </c>
    </row>
    <row r="673" spans="1:2">
      <c r="A673" s="3">
        <v>5</v>
      </c>
      <c r="B673" s="3" t="s">
        <v>211</v>
      </c>
    </row>
    <row r="674" spans="1:2">
      <c r="A674" s="3">
        <v>5</v>
      </c>
      <c r="B674" s="3" t="s">
        <v>207</v>
      </c>
    </row>
    <row r="675" spans="1:2">
      <c r="A675" s="3">
        <v>4</v>
      </c>
      <c r="B675" s="3" t="s">
        <v>212</v>
      </c>
    </row>
    <row r="676" spans="1:2">
      <c r="A676" s="3">
        <v>5</v>
      </c>
      <c r="B676" s="3" t="s">
        <v>213</v>
      </c>
    </row>
    <row r="677" spans="1:2">
      <c r="A677" s="3">
        <v>4</v>
      </c>
      <c r="B677" s="3" t="s">
        <v>206</v>
      </c>
    </row>
    <row r="678" spans="1:2">
      <c r="A678" s="3">
        <v>5</v>
      </c>
      <c r="B678" s="3" t="s">
        <v>211</v>
      </c>
    </row>
    <row r="679" spans="1:2">
      <c r="A679" s="3">
        <v>4</v>
      </c>
      <c r="B679" s="3" t="s">
        <v>212</v>
      </c>
    </row>
    <row r="680" spans="1:2">
      <c r="A680" s="3">
        <v>5</v>
      </c>
      <c r="B680" s="3" t="s">
        <v>206</v>
      </c>
    </row>
    <row r="681" spans="1:2">
      <c r="A681" s="3">
        <v>4</v>
      </c>
      <c r="B681" s="3" t="s">
        <v>210</v>
      </c>
    </row>
    <row r="682" spans="1:2">
      <c r="A682" s="3">
        <v>5</v>
      </c>
      <c r="B682" s="3" t="s">
        <v>211</v>
      </c>
    </row>
    <row r="683" spans="1:2">
      <c r="A683" s="3">
        <v>5</v>
      </c>
      <c r="B683" s="3" t="s">
        <v>212</v>
      </c>
    </row>
    <row r="684" spans="1:2">
      <c r="A684" s="3">
        <v>4</v>
      </c>
      <c r="B684" s="3" t="s">
        <v>213</v>
      </c>
    </row>
    <row r="685" spans="1:2">
      <c r="A685" s="3">
        <v>5</v>
      </c>
      <c r="B685" s="3" t="s">
        <v>207</v>
      </c>
    </row>
    <row r="686" spans="1:2">
      <c r="A686" s="3">
        <v>5</v>
      </c>
      <c r="B686" s="3" t="s">
        <v>212</v>
      </c>
    </row>
    <row r="687" spans="1:2">
      <c r="A687" s="3">
        <v>4</v>
      </c>
      <c r="B687" s="3" t="s">
        <v>207</v>
      </c>
    </row>
    <row r="688" spans="1:2">
      <c r="A688" s="3">
        <v>4</v>
      </c>
      <c r="B688" s="3" t="s">
        <v>210</v>
      </c>
    </row>
    <row r="689" spans="1:2">
      <c r="A689" s="3">
        <v>5</v>
      </c>
      <c r="B689" s="3" t="s">
        <v>214</v>
      </c>
    </row>
    <row r="690" spans="1:2">
      <c r="A690" s="3">
        <v>4</v>
      </c>
      <c r="B690" s="3" t="s">
        <v>214</v>
      </c>
    </row>
    <row r="691" spans="1:2">
      <c r="A691" s="3">
        <v>5</v>
      </c>
      <c r="B691" s="3" t="s">
        <v>211</v>
      </c>
    </row>
    <row r="692" spans="1:2">
      <c r="A692" s="3">
        <v>4</v>
      </c>
      <c r="B692" s="3" t="s">
        <v>206</v>
      </c>
    </row>
    <row r="693" spans="1:2">
      <c r="A693" s="3">
        <v>5</v>
      </c>
      <c r="B693" s="3" t="s">
        <v>211</v>
      </c>
    </row>
    <row r="694" spans="1:2">
      <c r="A694" s="3">
        <v>5</v>
      </c>
      <c r="B694" s="3" t="s">
        <v>207</v>
      </c>
    </row>
    <row r="695" spans="1:2">
      <c r="A695" s="3">
        <v>4</v>
      </c>
      <c r="B695" s="3" t="s">
        <v>207</v>
      </c>
    </row>
    <row r="696" spans="1:2">
      <c r="A696" s="3">
        <v>4</v>
      </c>
      <c r="B696" s="3" t="s">
        <v>214</v>
      </c>
    </row>
    <row r="697" spans="1:2">
      <c r="A697" s="3">
        <v>5</v>
      </c>
      <c r="B697" s="3" t="s">
        <v>211</v>
      </c>
    </row>
    <row r="698" spans="1:2">
      <c r="A698" s="3">
        <v>5</v>
      </c>
      <c r="B698" s="3" t="s">
        <v>210</v>
      </c>
    </row>
    <row r="699" spans="1:2">
      <c r="A699" s="3">
        <v>4</v>
      </c>
      <c r="B699" s="3" t="s">
        <v>206</v>
      </c>
    </row>
    <row r="700" spans="1:2">
      <c r="A700" s="3">
        <v>4</v>
      </c>
      <c r="B700" s="3" t="s">
        <v>206</v>
      </c>
    </row>
    <row r="701" spans="1:2">
      <c r="A701" s="3">
        <v>5</v>
      </c>
      <c r="B701" s="3" t="s">
        <v>210</v>
      </c>
    </row>
    <row r="702" spans="1:2">
      <c r="A702" s="3">
        <v>4</v>
      </c>
      <c r="B702" s="3" t="s">
        <v>206</v>
      </c>
    </row>
    <row r="703" spans="1:2">
      <c r="A703" s="3">
        <v>4</v>
      </c>
      <c r="B703" s="3" t="s">
        <v>207</v>
      </c>
    </row>
    <row r="704" spans="1:2">
      <c r="A704" s="3">
        <v>5</v>
      </c>
      <c r="B704" s="3" t="s">
        <v>213</v>
      </c>
    </row>
    <row r="705" spans="1:2">
      <c r="A705" s="3">
        <v>5</v>
      </c>
      <c r="B705" s="3" t="s">
        <v>211</v>
      </c>
    </row>
    <row r="706" spans="1:2">
      <c r="A706" s="3">
        <v>4</v>
      </c>
      <c r="B706" s="3" t="s">
        <v>207</v>
      </c>
    </row>
    <row r="707" spans="1:2">
      <c r="A707" s="3">
        <v>5</v>
      </c>
      <c r="B707" s="3" t="s">
        <v>207</v>
      </c>
    </row>
    <row r="708" spans="1:2">
      <c r="A708" s="3">
        <v>4</v>
      </c>
      <c r="B708" s="3" t="s">
        <v>212</v>
      </c>
    </row>
    <row r="709" spans="1:2">
      <c r="A709" s="3">
        <v>5</v>
      </c>
      <c r="B709" s="3" t="s">
        <v>210</v>
      </c>
    </row>
    <row r="710" spans="1:2">
      <c r="A710" s="3">
        <v>5</v>
      </c>
      <c r="B710" s="3" t="s">
        <v>210</v>
      </c>
    </row>
    <row r="711" spans="1:2">
      <c r="A711" s="3">
        <v>4</v>
      </c>
      <c r="B711" s="3" t="s">
        <v>207</v>
      </c>
    </row>
    <row r="712" spans="1:2">
      <c r="A712" s="3">
        <v>5</v>
      </c>
      <c r="B712" s="3" t="s">
        <v>213</v>
      </c>
    </row>
    <row r="713" spans="1:2">
      <c r="A713" s="3">
        <v>5</v>
      </c>
      <c r="B713" s="3" t="s">
        <v>206</v>
      </c>
    </row>
    <row r="714" spans="1:2">
      <c r="A714" s="3">
        <v>4</v>
      </c>
      <c r="B714" s="3" t="s">
        <v>207</v>
      </c>
    </row>
    <row r="715" spans="1:2">
      <c r="A715" s="3">
        <v>4</v>
      </c>
      <c r="B715" s="3" t="s">
        <v>212</v>
      </c>
    </row>
    <row r="716" spans="1:2">
      <c r="A716" s="3">
        <v>5</v>
      </c>
      <c r="B716" s="3" t="s">
        <v>214</v>
      </c>
    </row>
    <row r="717" spans="1:2">
      <c r="A717" s="3">
        <v>5</v>
      </c>
      <c r="B717" s="3" t="s">
        <v>212</v>
      </c>
    </row>
    <row r="718" spans="1:2">
      <c r="A718" s="3">
        <v>5</v>
      </c>
      <c r="B718" s="3" t="s">
        <v>206</v>
      </c>
    </row>
    <row r="719" spans="1:2">
      <c r="A719" s="3">
        <v>4</v>
      </c>
      <c r="B719" s="3" t="s">
        <v>214</v>
      </c>
    </row>
    <row r="720" spans="1:2">
      <c r="A720" s="3">
        <v>5</v>
      </c>
      <c r="B720" s="3" t="s">
        <v>206</v>
      </c>
    </row>
    <row r="721" spans="1:2">
      <c r="A721" s="3">
        <v>4</v>
      </c>
      <c r="B721" s="3" t="s">
        <v>207</v>
      </c>
    </row>
    <row r="722" spans="1:2">
      <c r="A722" s="3">
        <v>4</v>
      </c>
      <c r="B722" s="3" t="s">
        <v>211</v>
      </c>
    </row>
    <row r="723" spans="1:2">
      <c r="A723" s="3">
        <v>4</v>
      </c>
      <c r="B723" s="3" t="s">
        <v>214</v>
      </c>
    </row>
    <row r="724" spans="1:2">
      <c r="A724" s="3">
        <v>5</v>
      </c>
      <c r="B724" s="3" t="s">
        <v>213</v>
      </c>
    </row>
    <row r="725" spans="1:2">
      <c r="A725" s="3">
        <v>5</v>
      </c>
      <c r="B725" s="3" t="s">
        <v>213</v>
      </c>
    </row>
    <row r="726" spans="1:2">
      <c r="A726" s="3">
        <v>5</v>
      </c>
      <c r="B726" s="3" t="s">
        <v>212</v>
      </c>
    </row>
    <row r="727" spans="1:2">
      <c r="A727" s="3">
        <v>4</v>
      </c>
      <c r="B727" s="3" t="s">
        <v>213</v>
      </c>
    </row>
    <row r="728" spans="1:2">
      <c r="A728" s="3">
        <v>5</v>
      </c>
      <c r="B728" s="3" t="s">
        <v>207</v>
      </c>
    </row>
    <row r="729" spans="1:2">
      <c r="A729" s="3">
        <v>5</v>
      </c>
      <c r="B729" s="3" t="s">
        <v>213</v>
      </c>
    </row>
    <row r="730" spans="1:2">
      <c r="A730" s="3">
        <v>5</v>
      </c>
      <c r="B730" s="3" t="s">
        <v>207</v>
      </c>
    </row>
    <row r="731" spans="1:2">
      <c r="A731" s="3">
        <v>4</v>
      </c>
      <c r="B731" s="3" t="s">
        <v>207</v>
      </c>
    </row>
    <row r="732" spans="1:2">
      <c r="A732" s="3">
        <v>4</v>
      </c>
      <c r="B732" s="3" t="s">
        <v>206</v>
      </c>
    </row>
    <row r="733" spans="1:2">
      <c r="A733" s="3">
        <v>4</v>
      </c>
      <c r="B733" s="3" t="s">
        <v>214</v>
      </c>
    </row>
    <row r="734" spans="1:2">
      <c r="A734" s="3">
        <v>5</v>
      </c>
      <c r="B734" s="3" t="s">
        <v>214</v>
      </c>
    </row>
    <row r="735" spans="1:2">
      <c r="A735" s="3">
        <v>4</v>
      </c>
      <c r="B735" s="3" t="s">
        <v>212</v>
      </c>
    </row>
    <row r="736" spans="1:2">
      <c r="A736" s="3">
        <v>5</v>
      </c>
      <c r="B736" s="3" t="s">
        <v>212</v>
      </c>
    </row>
    <row r="737" spans="1:2">
      <c r="A737" s="3">
        <v>5</v>
      </c>
      <c r="B737" s="3" t="s">
        <v>211</v>
      </c>
    </row>
    <row r="738" spans="1:2">
      <c r="A738" s="3">
        <v>4</v>
      </c>
      <c r="B738" s="3" t="s">
        <v>214</v>
      </c>
    </row>
    <row r="739" spans="1:2">
      <c r="A739" s="3">
        <v>4</v>
      </c>
      <c r="B739" s="3" t="s">
        <v>211</v>
      </c>
    </row>
    <row r="740" spans="1:2">
      <c r="A740" s="3">
        <v>5</v>
      </c>
      <c r="B740" s="3" t="s">
        <v>214</v>
      </c>
    </row>
    <row r="741" spans="1:2">
      <c r="A741" s="3">
        <v>5</v>
      </c>
      <c r="B741" s="3" t="s">
        <v>214</v>
      </c>
    </row>
    <row r="742" spans="1:2">
      <c r="A742" s="3">
        <v>5</v>
      </c>
      <c r="B742" s="3" t="s">
        <v>213</v>
      </c>
    </row>
    <row r="743" spans="1:2">
      <c r="A743" s="3">
        <v>4</v>
      </c>
      <c r="B743" s="3" t="s">
        <v>211</v>
      </c>
    </row>
    <row r="744" spans="1:2">
      <c r="A744" s="3">
        <v>4</v>
      </c>
      <c r="B744" s="3" t="s">
        <v>206</v>
      </c>
    </row>
    <row r="745" spans="1:2">
      <c r="A745" s="3">
        <v>4</v>
      </c>
      <c r="B745" s="3" t="s">
        <v>207</v>
      </c>
    </row>
    <row r="746" spans="1:2">
      <c r="A746" s="3">
        <v>4</v>
      </c>
      <c r="B746" s="3" t="s">
        <v>212</v>
      </c>
    </row>
    <row r="747" spans="1:2">
      <c r="A747" s="3">
        <v>5</v>
      </c>
      <c r="B747" s="3" t="s">
        <v>207</v>
      </c>
    </row>
    <row r="748" spans="1:2">
      <c r="A748" s="3">
        <v>4</v>
      </c>
      <c r="B748" s="3" t="s">
        <v>212</v>
      </c>
    </row>
    <row r="749" spans="1:2">
      <c r="A749" s="3">
        <v>5</v>
      </c>
      <c r="B749" s="3" t="s">
        <v>214</v>
      </c>
    </row>
    <row r="750" spans="1:2">
      <c r="A750" s="3">
        <v>5</v>
      </c>
      <c r="B750" s="3" t="s">
        <v>206</v>
      </c>
    </row>
    <row r="751" spans="1:2">
      <c r="A751" s="3">
        <v>5</v>
      </c>
      <c r="B751" s="3" t="s">
        <v>211</v>
      </c>
    </row>
    <row r="752" spans="1:2">
      <c r="A752" s="3">
        <v>4</v>
      </c>
      <c r="B752" s="3" t="s">
        <v>213</v>
      </c>
    </row>
    <row r="753" spans="1:2">
      <c r="A753" s="3">
        <v>4</v>
      </c>
      <c r="B753" s="3" t="s">
        <v>210</v>
      </c>
    </row>
    <row r="754" spans="1:2">
      <c r="A754" s="3">
        <v>5</v>
      </c>
      <c r="B754" s="3" t="s">
        <v>207</v>
      </c>
    </row>
    <row r="755" spans="1:2">
      <c r="A755" s="3">
        <v>5</v>
      </c>
      <c r="B755" s="3" t="s">
        <v>211</v>
      </c>
    </row>
    <row r="756" spans="1:2">
      <c r="A756" s="3">
        <v>5</v>
      </c>
      <c r="B756" s="3" t="s">
        <v>210</v>
      </c>
    </row>
    <row r="757" spans="1:2">
      <c r="A757" s="3">
        <v>4</v>
      </c>
      <c r="B757" s="3" t="s">
        <v>210</v>
      </c>
    </row>
    <row r="758" spans="1:2">
      <c r="A758" s="3">
        <v>4</v>
      </c>
      <c r="B758" s="3" t="s">
        <v>210</v>
      </c>
    </row>
    <row r="759" spans="1:2">
      <c r="A759" s="3">
        <v>4</v>
      </c>
      <c r="B759" s="3" t="s">
        <v>211</v>
      </c>
    </row>
    <row r="760" spans="1:2">
      <c r="A760" s="3">
        <v>5</v>
      </c>
      <c r="B760" s="3" t="s">
        <v>214</v>
      </c>
    </row>
    <row r="761" spans="1:2">
      <c r="A761" s="3">
        <v>4</v>
      </c>
      <c r="B761" s="3" t="s">
        <v>207</v>
      </c>
    </row>
    <row r="762" spans="1:2">
      <c r="A762" s="3">
        <v>5</v>
      </c>
      <c r="B762" s="3" t="s">
        <v>212</v>
      </c>
    </row>
    <row r="763" spans="1:2">
      <c r="A763" s="3">
        <v>4</v>
      </c>
      <c r="B763" s="3" t="s">
        <v>214</v>
      </c>
    </row>
    <row r="764" spans="1:2">
      <c r="A764" s="3">
        <v>4</v>
      </c>
      <c r="B764" s="3" t="s">
        <v>212</v>
      </c>
    </row>
    <row r="765" spans="1:2">
      <c r="A765" s="3">
        <v>5</v>
      </c>
      <c r="B765" s="3" t="s">
        <v>214</v>
      </c>
    </row>
    <row r="766" spans="1:2">
      <c r="A766" s="3">
        <v>5</v>
      </c>
      <c r="B766" s="3" t="s">
        <v>214</v>
      </c>
    </row>
    <row r="767" spans="1:2">
      <c r="A767" s="3">
        <v>5</v>
      </c>
      <c r="B767" s="3" t="s">
        <v>213</v>
      </c>
    </row>
    <row r="768" spans="1:2">
      <c r="A768" s="3">
        <v>5</v>
      </c>
      <c r="B768" s="3" t="s">
        <v>211</v>
      </c>
    </row>
    <row r="769" spans="1:2">
      <c r="A769" s="3">
        <v>4</v>
      </c>
      <c r="B769" s="3" t="s">
        <v>213</v>
      </c>
    </row>
    <row r="770" spans="1:2">
      <c r="A770" s="3">
        <v>5</v>
      </c>
      <c r="B770" s="3" t="s">
        <v>213</v>
      </c>
    </row>
    <row r="771" spans="1:2">
      <c r="A771" s="3">
        <v>5</v>
      </c>
      <c r="B771" s="3" t="s">
        <v>211</v>
      </c>
    </row>
    <row r="772" spans="1:2">
      <c r="A772" s="3">
        <v>4</v>
      </c>
      <c r="B772" s="3" t="s">
        <v>211</v>
      </c>
    </row>
    <row r="773" spans="1:2">
      <c r="A773" s="3">
        <v>4</v>
      </c>
      <c r="B773" s="3" t="s">
        <v>210</v>
      </c>
    </row>
    <row r="774" spans="1:2">
      <c r="A774" s="3">
        <v>5</v>
      </c>
      <c r="B774" s="3" t="s">
        <v>207</v>
      </c>
    </row>
    <row r="775" spans="1:2">
      <c r="A775" s="3">
        <v>5</v>
      </c>
      <c r="B775" s="3" t="s">
        <v>206</v>
      </c>
    </row>
    <row r="776" spans="1:2">
      <c r="A776" s="3">
        <v>5</v>
      </c>
      <c r="B776" s="3" t="s">
        <v>214</v>
      </c>
    </row>
    <row r="777" spans="1:2">
      <c r="A777" s="3">
        <v>4</v>
      </c>
      <c r="B777" s="3" t="s">
        <v>214</v>
      </c>
    </row>
    <row r="778" spans="1:2">
      <c r="A778" s="3">
        <v>4</v>
      </c>
      <c r="B778" s="3" t="s">
        <v>211</v>
      </c>
    </row>
    <row r="779" spans="1:2">
      <c r="A779" s="3">
        <v>4</v>
      </c>
      <c r="B779" s="3" t="s">
        <v>207</v>
      </c>
    </row>
    <row r="780" spans="1:2">
      <c r="A780" s="3">
        <v>4</v>
      </c>
      <c r="B780" s="3" t="s">
        <v>212</v>
      </c>
    </row>
    <row r="781" spans="1:2">
      <c r="A781" s="3">
        <v>5</v>
      </c>
      <c r="B781" s="3" t="s">
        <v>214</v>
      </c>
    </row>
    <row r="782" spans="1:2">
      <c r="A782" s="3">
        <v>4</v>
      </c>
      <c r="B782" s="3" t="s">
        <v>212</v>
      </c>
    </row>
    <row r="783" spans="1:2">
      <c r="A783" s="3">
        <v>4</v>
      </c>
      <c r="B783" s="3" t="s">
        <v>211</v>
      </c>
    </row>
    <row r="784" spans="1:2">
      <c r="A784" s="3">
        <v>4</v>
      </c>
      <c r="B784" s="3" t="s">
        <v>207</v>
      </c>
    </row>
    <row r="785" spans="1:2">
      <c r="A785" s="3">
        <v>4</v>
      </c>
      <c r="B785" s="3" t="s">
        <v>213</v>
      </c>
    </row>
    <row r="786" spans="1:2">
      <c r="A786" s="3">
        <v>5</v>
      </c>
      <c r="B786" s="3" t="s">
        <v>212</v>
      </c>
    </row>
    <row r="787" spans="1:2">
      <c r="A787" s="3">
        <v>5</v>
      </c>
      <c r="B787" s="3" t="s">
        <v>213</v>
      </c>
    </row>
    <row r="788" spans="1:2">
      <c r="A788" s="3">
        <v>4</v>
      </c>
      <c r="B788" s="3" t="s">
        <v>211</v>
      </c>
    </row>
    <row r="789" spans="1:2">
      <c r="A789" s="3">
        <v>4</v>
      </c>
      <c r="B789" s="3" t="s">
        <v>211</v>
      </c>
    </row>
    <row r="790" spans="1:2">
      <c r="A790" s="3">
        <v>4</v>
      </c>
      <c r="B790" s="3" t="s">
        <v>214</v>
      </c>
    </row>
    <row r="791" spans="1:2">
      <c r="A791" s="3">
        <v>5</v>
      </c>
      <c r="B791" s="3" t="s">
        <v>206</v>
      </c>
    </row>
    <row r="792" spans="1:2">
      <c r="A792" s="3">
        <v>5</v>
      </c>
      <c r="B792" s="3" t="s">
        <v>214</v>
      </c>
    </row>
    <row r="793" spans="1:2">
      <c r="A793" s="3">
        <v>4</v>
      </c>
      <c r="B793" s="3" t="s">
        <v>206</v>
      </c>
    </row>
    <row r="794" spans="1:2">
      <c r="A794" s="3">
        <v>4</v>
      </c>
      <c r="B794" s="3" t="s">
        <v>212</v>
      </c>
    </row>
    <row r="795" spans="1:2">
      <c r="A795" s="3">
        <v>5</v>
      </c>
      <c r="B795" s="3" t="s">
        <v>213</v>
      </c>
    </row>
    <row r="796" spans="1:2">
      <c r="A796" s="3">
        <v>5</v>
      </c>
      <c r="B796" s="3" t="s">
        <v>212</v>
      </c>
    </row>
    <row r="797" spans="1:2">
      <c r="A797" s="3">
        <v>5</v>
      </c>
      <c r="B797" s="3" t="s">
        <v>212</v>
      </c>
    </row>
    <row r="798" spans="1:2">
      <c r="A798" s="3">
        <v>5</v>
      </c>
      <c r="B798" s="3" t="s">
        <v>207</v>
      </c>
    </row>
    <row r="799" spans="1:2">
      <c r="A799" s="3">
        <v>4</v>
      </c>
      <c r="B799" s="3" t="s">
        <v>207</v>
      </c>
    </row>
    <row r="800" spans="1:2">
      <c r="A800" s="3">
        <v>5</v>
      </c>
      <c r="B800" s="3" t="s">
        <v>213</v>
      </c>
    </row>
    <row r="801" spans="1:2">
      <c r="A801" s="3">
        <v>4</v>
      </c>
      <c r="B801" s="3" t="s">
        <v>207</v>
      </c>
    </row>
    <row r="802" spans="1:2">
      <c r="A802" s="3">
        <v>4</v>
      </c>
      <c r="B802" s="3" t="s">
        <v>212</v>
      </c>
    </row>
    <row r="803" spans="1:2">
      <c r="A803" s="3">
        <v>5</v>
      </c>
      <c r="B803" s="3" t="s">
        <v>206</v>
      </c>
    </row>
    <row r="804" spans="1:2">
      <c r="A804" s="3">
        <v>4</v>
      </c>
      <c r="B804" s="3" t="s">
        <v>213</v>
      </c>
    </row>
    <row r="805" spans="1:2">
      <c r="A805" s="3">
        <v>4</v>
      </c>
      <c r="B805" s="3" t="s">
        <v>211</v>
      </c>
    </row>
    <row r="806" spans="1:2">
      <c r="A806" s="3">
        <v>4</v>
      </c>
      <c r="B806" s="3" t="s">
        <v>214</v>
      </c>
    </row>
    <row r="807" spans="1:2">
      <c r="A807" s="3">
        <v>5</v>
      </c>
      <c r="B807" s="3" t="s">
        <v>212</v>
      </c>
    </row>
    <row r="808" spans="1:2">
      <c r="A808" s="3">
        <v>4</v>
      </c>
      <c r="B808" s="3" t="s">
        <v>212</v>
      </c>
    </row>
    <row r="809" spans="1:2">
      <c r="A809" s="3">
        <v>5</v>
      </c>
      <c r="B809" s="3" t="s">
        <v>211</v>
      </c>
    </row>
    <row r="810" spans="1:2">
      <c r="A810" s="3">
        <v>5</v>
      </c>
      <c r="B810" s="3" t="s">
        <v>206</v>
      </c>
    </row>
    <row r="811" spans="1:2">
      <c r="A811" s="3">
        <v>4</v>
      </c>
      <c r="B811" s="3" t="s">
        <v>210</v>
      </c>
    </row>
    <row r="812" spans="1:2">
      <c r="A812" s="3">
        <v>4</v>
      </c>
      <c r="B812" s="3" t="s">
        <v>214</v>
      </c>
    </row>
    <row r="813" spans="1:2">
      <c r="A813" s="3">
        <v>4</v>
      </c>
      <c r="B813" s="3" t="s">
        <v>206</v>
      </c>
    </row>
    <row r="814" spans="1:2">
      <c r="A814" s="3">
        <v>5</v>
      </c>
      <c r="B814" s="3" t="s">
        <v>210</v>
      </c>
    </row>
    <row r="815" spans="1:2">
      <c r="A815" s="3">
        <v>4</v>
      </c>
      <c r="B815" s="3" t="s">
        <v>210</v>
      </c>
    </row>
    <row r="816" spans="1:2">
      <c r="A816" s="3">
        <v>5</v>
      </c>
      <c r="B816" s="3" t="s">
        <v>206</v>
      </c>
    </row>
    <row r="817" spans="1:2">
      <c r="A817" s="3">
        <v>4</v>
      </c>
      <c r="B817" s="3" t="s">
        <v>206</v>
      </c>
    </row>
    <row r="818" spans="1:2">
      <c r="A818" s="3">
        <v>4</v>
      </c>
      <c r="B818" s="3" t="s">
        <v>207</v>
      </c>
    </row>
    <row r="819" spans="1:2">
      <c r="A819" s="3">
        <v>5</v>
      </c>
      <c r="B819" s="3" t="s">
        <v>206</v>
      </c>
    </row>
    <row r="820" spans="1:2">
      <c r="A820" s="3">
        <v>4</v>
      </c>
      <c r="B820" s="3" t="s">
        <v>214</v>
      </c>
    </row>
    <row r="821" spans="1:2">
      <c r="A821" s="3">
        <v>4</v>
      </c>
      <c r="B821" s="3" t="s">
        <v>213</v>
      </c>
    </row>
    <row r="822" spans="1:2">
      <c r="A822" s="3">
        <v>5</v>
      </c>
      <c r="B822" s="3" t="s">
        <v>211</v>
      </c>
    </row>
    <row r="823" spans="1:2">
      <c r="A823" s="3">
        <v>4</v>
      </c>
      <c r="B823" s="3" t="s">
        <v>211</v>
      </c>
    </row>
    <row r="824" spans="1:2">
      <c r="A824" s="3">
        <v>4</v>
      </c>
      <c r="B824" s="3" t="s">
        <v>206</v>
      </c>
    </row>
    <row r="825" spans="1:2">
      <c r="A825" s="3">
        <v>4</v>
      </c>
      <c r="B825" s="3" t="s">
        <v>206</v>
      </c>
    </row>
    <row r="826" spans="1:2">
      <c r="A826" s="3">
        <v>5</v>
      </c>
      <c r="B826" s="3" t="s">
        <v>207</v>
      </c>
    </row>
    <row r="827" spans="1:2">
      <c r="A827" s="3">
        <v>5</v>
      </c>
      <c r="B827" s="3" t="s">
        <v>214</v>
      </c>
    </row>
    <row r="828" spans="1:2">
      <c r="A828" s="3">
        <v>4</v>
      </c>
      <c r="B828" s="3" t="s">
        <v>206</v>
      </c>
    </row>
    <row r="829" spans="1:2">
      <c r="A829" s="3">
        <v>4</v>
      </c>
      <c r="B829" s="3" t="s">
        <v>214</v>
      </c>
    </row>
    <row r="830" spans="1:2">
      <c r="A830" s="3">
        <v>4</v>
      </c>
      <c r="B830" s="3" t="s">
        <v>207</v>
      </c>
    </row>
    <row r="831" spans="1:2">
      <c r="A831" s="3">
        <v>4</v>
      </c>
      <c r="B831" s="3" t="s">
        <v>213</v>
      </c>
    </row>
    <row r="832" spans="1:2">
      <c r="A832" s="3">
        <v>4</v>
      </c>
      <c r="B832" s="3" t="s">
        <v>214</v>
      </c>
    </row>
    <row r="833" spans="1:2">
      <c r="A833" s="3">
        <v>5</v>
      </c>
      <c r="B833" s="3" t="s">
        <v>207</v>
      </c>
    </row>
    <row r="834" spans="1:2">
      <c r="A834" s="3">
        <v>4</v>
      </c>
      <c r="B834" s="3" t="s">
        <v>210</v>
      </c>
    </row>
    <row r="835" spans="1:2">
      <c r="A835" s="3">
        <v>5</v>
      </c>
      <c r="B835" s="3" t="s">
        <v>210</v>
      </c>
    </row>
    <row r="836" spans="1:2">
      <c r="A836" s="3">
        <v>4</v>
      </c>
      <c r="B836" s="3" t="s">
        <v>213</v>
      </c>
    </row>
    <row r="837" spans="1:2">
      <c r="A837" s="3">
        <v>5</v>
      </c>
      <c r="B837" s="3" t="s">
        <v>213</v>
      </c>
    </row>
    <row r="838" spans="1:2">
      <c r="A838" s="3">
        <v>4</v>
      </c>
      <c r="B838" s="3" t="s">
        <v>206</v>
      </c>
    </row>
    <row r="839" spans="1:2">
      <c r="A839" s="3">
        <v>5</v>
      </c>
      <c r="B839" s="3" t="s">
        <v>212</v>
      </c>
    </row>
    <row r="840" spans="1:2">
      <c r="A840" s="3">
        <v>5</v>
      </c>
      <c r="B840" s="3" t="s">
        <v>213</v>
      </c>
    </row>
    <row r="841" spans="1:2">
      <c r="A841" s="3">
        <v>5</v>
      </c>
      <c r="B841" s="3" t="s">
        <v>212</v>
      </c>
    </row>
    <row r="842" spans="1:2">
      <c r="A842" s="3">
        <v>4</v>
      </c>
      <c r="B842" s="3" t="s">
        <v>210</v>
      </c>
    </row>
    <row r="843" spans="1:2">
      <c r="A843" s="3">
        <v>5</v>
      </c>
      <c r="B843" s="3" t="s">
        <v>206</v>
      </c>
    </row>
    <row r="844" spans="1:2">
      <c r="A844" s="3">
        <v>5</v>
      </c>
      <c r="B844" s="3" t="s">
        <v>211</v>
      </c>
    </row>
    <row r="845" spans="1:2">
      <c r="A845" s="3">
        <v>4</v>
      </c>
      <c r="B845" s="3" t="s">
        <v>210</v>
      </c>
    </row>
    <row r="846" spans="1:2">
      <c r="A846" s="3">
        <v>5</v>
      </c>
      <c r="B846" s="3" t="s">
        <v>212</v>
      </c>
    </row>
    <row r="847" spans="1:2">
      <c r="A847" s="3">
        <v>4</v>
      </c>
      <c r="B847" s="3" t="s">
        <v>210</v>
      </c>
    </row>
    <row r="848" spans="1:2">
      <c r="A848" s="3">
        <v>4</v>
      </c>
      <c r="B848" s="3" t="s">
        <v>207</v>
      </c>
    </row>
    <row r="849" spans="1:2">
      <c r="A849" s="3">
        <v>5</v>
      </c>
      <c r="B849" s="3" t="s">
        <v>214</v>
      </c>
    </row>
    <row r="850" spans="1:2">
      <c r="A850" s="3">
        <v>4</v>
      </c>
      <c r="B850" s="3" t="s">
        <v>207</v>
      </c>
    </row>
    <row r="851" spans="1:2">
      <c r="A851" s="3">
        <v>4</v>
      </c>
      <c r="B851" s="3" t="s">
        <v>210</v>
      </c>
    </row>
    <row r="852" spans="1:2">
      <c r="A852" s="3">
        <v>4</v>
      </c>
      <c r="B852" s="3" t="s">
        <v>206</v>
      </c>
    </row>
    <row r="853" spans="1:2">
      <c r="A853" s="3">
        <v>4</v>
      </c>
      <c r="B853" s="3" t="s">
        <v>206</v>
      </c>
    </row>
    <row r="854" spans="1:2">
      <c r="A854" s="3">
        <v>5</v>
      </c>
      <c r="B854" s="3" t="s">
        <v>211</v>
      </c>
    </row>
    <row r="855" spans="1:2">
      <c r="A855" s="3">
        <v>4</v>
      </c>
      <c r="B855" s="3" t="s">
        <v>212</v>
      </c>
    </row>
    <row r="856" spans="1:2">
      <c r="A856" s="3">
        <v>4</v>
      </c>
      <c r="B856" s="3" t="s">
        <v>211</v>
      </c>
    </row>
    <row r="857" spans="1:2">
      <c r="A857" s="3">
        <v>5</v>
      </c>
      <c r="B857" s="3" t="s">
        <v>214</v>
      </c>
    </row>
    <row r="858" spans="1:2">
      <c r="A858" s="3">
        <v>5</v>
      </c>
      <c r="B858" s="3" t="s">
        <v>214</v>
      </c>
    </row>
    <row r="859" spans="1:2">
      <c r="A859" s="3">
        <v>5</v>
      </c>
      <c r="B859" s="3" t="s">
        <v>206</v>
      </c>
    </row>
    <row r="860" spans="1:2">
      <c r="A860" s="3">
        <v>4</v>
      </c>
      <c r="B860" s="3" t="s">
        <v>211</v>
      </c>
    </row>
    <row r="861" spans="1:2">
      <c r="A861" s="3">
        <v>5</v>
      </c>
      <c r="B861" s="3" t="s">
        <v>206</v>
      </c>
    </row>
    <row r="862" spans="1:2">
      <c r="A862" s="3">
        <v>4</v>
      </c>
      <c r="B862" s="3" t="s">
        <v>207</v>
      </c>
    </row>
    <row r="863" spans="1:2">
      <c r="A863" s="3">
        <v>5</v>
      </c>
      <c r="B863" s="3" t="s">
        <v>210</v>
      </c>
    </row>
    <row r="864" spans="1:2">
      <c r="A864" s="3">
        <v>4</v>
      </c>
      <c r="B864" s="3" t="s">
        <v>214</v>
      </c>
    </row>
    <row r="865" spans="1:2">
      <c r="A865" s="3">
        <v>5</v>
      </c>
      <c r="B865" s="3" t="s">
        <v>212</v>
      </c>
    </row>
    <row r="866" spans="1:2">
      <c r="A866" s="3">
        <v>5</v>
      </c>
      <c r="B866" s="3" t="s">
        <v>213</v>
      </c>
    </row>
    <row r="867" spans="1:2">
      <c r="A867" s="3">
        <v>5</v>
      </c>
      <c r="B867" s="3" t="s">
        <v>207</v>
      </c>
    </row>
    <row r="868" spans="1:2">
      <c r="A868" s="3">
        <v>5</v>
      </c>
      <c r="B868" s="3" t="s">
        <v>207</v>
      </c>
    </row>
    <row r="869" spans="1:2">
      <c r="A869" s="3">
        <v>5</v>
      </c>
      <c r="B869" s="3" t="s">
        <v>206</v>
      </c>
    </row>
    <row r="870" spans="1:2">
      <c r="A870" s="3">
        <v>5</v>
      </c>
      <c r="B870" s="3" t="s">
        <v>207</v>
      </c>
    </row>
    <row r="871" spans="1:2">
      <c r="A871" s="3">
        <v>4</v>
      </c>
      <c r="B871" s="3" t="s">
        <v>213</v>
      </c>
    </row>
    <row r="872" spans="1:2">
      <c r="A872" s="3">
        <v>5</v>
      </c>
      <c r="B872" s="3" t="s">
        <v>212</v>
      </c>
    </row>
    <row r="873" spans="1:2">
      <c r="A873" s="3">
        <v>4</v>
      </c>
      <c r="B873" s="3" t="s">
        <v>213</v>
      </c>
    </row>
    <row r="874" spans="1:2">
      <c r="A874" s="3">
        <v>5</v>
      </c>
      <c r="B874" s="3" t="s">
        <v>211</v>
      </c>
    </row>
    <row r="875" spans="1:2">
      <c r="A875" s="3">
        <v>5</v>
      </c>
      <c r="B875" s="3" t="s">
        <v>214</v>
      </c>
    </row>
    <row r="876" spans="1:2">
      <c r="A876" s="3">
        <v>5</v>
      </c>
      <c r="B876" s="3" t="s">
        <v>213</v>
      </c>
    </row>
    <row r="877" spans="1:2">
      <c r="A877" s="3">
        <v>5</v>
      </c>
      <c r="B877" s="3" t="s">
        <v>207</v>
      </c>
    </row>
    <row r="878" spans="1:2">
      <c r="A878" s="3">
        <v>4</v>
      </c>
      <c r="B878" s="3" t="s">
        <v>206</v>
      </c>
    </row>
    <row r="879" spans="1:2">
      <c r="A879" s="3">
        <v>5</v>
      </c>
      <c r="B879" s="3" t="s">
        <v>211</v>
      </c>
    </row>
    <row r="880" spans="1:2">
      <c r="A880" s="3">
        <v>5</v>
      </c>
      <c r="B880" s="3" t="s">
        <v>206</v>
      </c>
    </row>
    <row r="881" spans="1:2">
      <c r="A881" s="3">
        <v>4</v>
      </c>
      <c r="B881" s="3" t="s">
        <v>214</v>
      </c>
    </row>
    <row r="882" spans="1:2">
      <c r="A882" s="3">
        <v>5</v>
      </c>
      <c r="B882" s="3" t="s">
        <v>214</v>
      </c>
    </row>
    <row r="883" spans="1:2">
      <c r="A883" s="3">
        <v>5</v>
      </c>
      <c r="B883" s="3" t="s">
        <v>212</v>
      </c>
    </row>
    <row r="884" spans="1:2">
      <c r="A884" s="3">
        <v>4</v>
      </c>
      <c r="B884" s="3" t="s">
        <v>211</v>
      </c>
    </row>
    <row r="885" spans="1:2">
      <c r="A885" s="3">
        <v>4</v>
      </c>
      <c r="B885" s="3" t="s">
        <v>214</v>
      </c>
    </row>
    <row r="886" spans="1:2">
      <c r="A886" s="3">
        <v>4</v>
      </c>
      <c r="B886" s="3" t="s">
        <v>210</v>
      </c>
    </row>
    <row r="887" spans="1:2">
      <c r="A887" s="3">
        <v>4</v>
      </c>
      <c r="B887" s="3" t="s">
        <v>211</v>
      </c>
    </row>
    <row r="888" spans="1:2">
      <c r="A888" s="3">
        <v>4</v>
      </c>
      <c r="B888" s="3" t="s">
        <v>212</v>
      </c>
    </row>
    <row r="889" spans="1:2">
      <c r="A889" s="3">
        <v>4</v>
      </c>
      <c r="B889" s="3" t="s">
        <v>211</v>
      </c>
    </row>
    <row r="890" spans="1:2">
      <c r="A890" s="3">
        <v>5</v>
      </c>
      <c r="B890" s="3" t="s">
        <v>212</v>
      </c>
    </row>
    <row r="891" spans="1:2">
      <c r="A891" s="3">
        <v>5</v>
      </c>
      <c r="B891" s="3" t="s">
        <v>212</v>
      </c>
    </row>
    <row r="892" spans="1:2">
      <c r="A892" s="3">
        <v>5</v>
      </c>
      <c r="B892" s="3" t="s">
        <v>212</v>
      </c>
    </row>
    <row r="893" spans="1:2">
      <c r="A893" s="3">
        <v>4</v>
      </c>
      <c r="B893" s="3" t="s">
        <v>210</v>
      </c>
    </row>
    <row r="894" spans="1:2">
      <c r="A894" s="3">
        <v>4</v>
      </c>
      <c r="B894" s="3" t="s">
        <v>207</v>
      </c>
    </row>
    <row r="895" spans="1:2">
      <c r="A895" s="3">
        <v>4</v>
      </c>
      <c r="B895" s="3" t="s">
        <v>207</v>
      </c>
    </row>
    <row r="896" spans="1:2">
      <c r="A896" s="3">
        <v>4</v>
      </c>
      <c r="B896" s="3" t="s">
        <v>206</v>
      </c>
    </row>
    <row r="897" spans="1:2">
      <c r="A897" s="3">
        <v>4</v>
      </c>
      <c r="B897" s="3" t="s">
        <v>214</v>
      </c>
    </row>
    <row r="898" spans="1:2">
      <c r="A898" s="3">
        <v>5</v>
      </c>
      <c r="B898" s="3" t="s">
        <v>211</v>
      </c>
    </row>
    <row r="899" spans="1:2">
      <c r="A899" s="3">
        <v>5</v>
      </c>
      <c r="B899" s="3" t="s">
        <v>214</v>
      </c>
    </row>
    <row r="900" spans="1:2">
      <c r="A900" s="3">
        <v>4</v>
      </c>
      <c r="B900" s="3" t="s">
        <v>207</v>
      </c>
    </row>
    <row r="901" spans="1:2">
      <c r="A901" s="3">
        <v>4</v>
      </c>
      <c r="B901" s="3" t="s">
        <v>210</v>
      </c>
    </row>
    <row r="902" spans="1:2">
      <c r="A902" s="3">
        <v>4</v>
      </c>
      <c r="B902" s="3" t="s">
        <v>211</v>
      </c>
    </row>
    <row r="903" spans="1:2">
      <c r="A903" s="3">
        <v>5</v>
      </c>
      <c r="B903" s="3" t="s">
        <v>214</v>
      </c>
    </row>
    <row r="904" spans="1:2">
      <c r="A904" s="3">
        <v>5</v>
      </c>
      <c r="B904" s="3" t="s">
        <v>213</v>
      </c>
    </row>
    <row r="905" spans="1:2">
      <c r="A905" s="3">
        <v>5</v>
      </c>
      <c r="B905" s="3" t="s">
        <v>213</v>
      </c>
    </row>
    <row r="906" spans="1:2">
      <c r="A906" s="3">
        <v>4</v>
      </c>
      <c r="B906" s="3" t="s">
        <v>211</v>
      </c>
    </row>
    <row r="907" spans="1:2">
      <c r="A907" s="3">
        <v>4</v>
      </c>
      <c r="B907" s="3" t="s">
        <v>212</v>
      </c>
    </row>
    <row r="908" spans="1:2">
      <c r="A908" s="3">
        <v>5</v>
      </c>
      <c r="B908" s="3" t="s">
        <v>210</v>
      </c>
    </row>
    <row r="909" spans="1:2">
      <c r="A909" s="3">
        <v>4</v>
      </c>
      <c r="B909" s="3" t="s">
        <v>214</v>
      </c>
    </row>
    <row r="910" spans="1:2">
      <c r="A910" s="3">
        <v>5</v>
      </c>
      <c r="B910" s="3" t="s">
        <v>206</v>
      </c>
    </row>
    <row r="911" spans="1:2">
      <c r="A911" s="3">
        <v>5</v>
      </c>
      <c r="B911" s="3" t="s">
        <v>212</v>
      </c>
    </row>
    <row r="912" spans="1:2">
      <c r="A912" s="3">
        <v>4</v>
      </c>
      <c r="B912" s="3" t="s">
        <v>214</v>
      </c>
    </row>
    <row r="913" spans="1:2">
      <c r="A913" s="3">
        <v>4</v>
      </c>
      <c r="B913" s="3" t="s">
        <v>213</v>
      </c>
    </row>
    <row r="914" spans="1:2">
      <c r="A914" s="3">
        <v>4</v>
      </c>
      <c r="B914" s="3" t="s">
        <v>212</v>
      </c>
    </row>
    <row r="915" spans="1:2">
      <c r="A915" s="3">
        <v>5</v>
      </c>
      <c r="B915" s="3" t="s">
        <v>212</v>
      </c>
    </row>
    <row r="916" spans="1:2">
      <c r="A916" s="3">
        <v>5</v>
      </c>
      <c r="B916" s="3" t="s">
        <v>206</v>
      </c>
    </row>
    <row r="917" spans="1:2">
      <c r="A917" s="3">
        <v>5</v>
      </c>
      <c r="B917" s="3" t="s">
        <v>214</v>
      </c>
    </row>
    <row r="918" spans="1:2">
      <c r="A918" s="3">
        <v>5</v>
      </c>
      <c r="B918" s="3" t="s">
        <v>207</v>
      </c>
    </row>
    <row r="919" spans="1:2">
      <c r="A919" s="3">
        <v>4</v>
      </c>
      <c r="B919" s="3" t="s">
        <v>212</v>
      </c>
    </row>
    <row r="920" spans="1:2">
      <c r="A920" s="3">
        <v>4</v>
      </c>
      <c r="B920" s="3" t="s">
        <v>207</v>
      </c>
    </row>
    <row r="921" spans="1:2">
      <c r="A921" s="3">
        <v>5</v>
      </c>
      <c r="B921" s="3" t="s">
        <v>213</v>
      </c>
    </row>
    <row r="922" spans="1:2">
      <c r="A922" s="3">
        <v>4</v>
      </c>
      <c r="B922" s="3" t="s">
        <v>211</v>
      </c>
    </row>
    <row r="923" spans="1:2">
      <c r="A923" s="3">
        <v>4</v>
      </c>
      <c r="B923" s="3" t="s">
        <v>211</v>
      </c>
    </row>
    <row r="924" spans="1:2">
      <c r="A924" s="3">
        <v>4</v>
      </c>
      <c r="B924" s="3" t="s">
        <v>210</v>
      </c>
    </row>
    <row r="925" spans="1:2">
      <c r="A925" s="3">
        <v>5</v>
      </c>
      <c r="B925" s="3" t="s">
        <v>213</v>
      </c>
    </row>
    <row r="926" spans="1:2">
      <c r="A926" s="3">
        <v>4</v>
      </c>
      <c r="B926" s="3" t="s">
        <v>214</v>
      </c>
    </row>
    <row r="927" spans="1:2">
      <c r="A927" s="3">
        <v>4</v>
      </c>
      <c r="B927" s="3" t="s">
        <v>214</v>
      </c>
    </row>
    <row r="928" spans="1:2">
      <c r="A928" s="3">
        <v>4</v>
      </c>
      <c r="B928" s="3" t="s">
        <v>214</v>
      </c>
    </row>
    <row r="929" spans="1:2">
      <c r="A929" s="3">
        <v>5</v>
      </c>
      <c r="B929" s="3" t="s">
        <v>210</v>
      </c>
    </row>
    <row r="930" spans="1:2">
      <c r="A930" s="3">
        <v>4</v>
      </c>
      <c r="B930" s="3" t="s">
        <v>213</v>
      </c>
    </row>
    <row r="931" spans="1:2">
      <c r="A931" s="3">
        <v>5</v>
      </c>
      <c r="B931" s="3" t="s">
        <v>211</v>
      </c>
    </row>
    <row r="932" spans="1:2">
      <c r="A932" s="3">
        <v>4</v>
      </c>
      <c r="B932" s="3" t="s">
        <v>210</v>
      </c>
    </row>
    <row r="933" spans="1:2">
      <c r="A933" s="3">
        <v>4</v>
      </c>
      <c r="B933" s="3" t="s">
        <v>207</v>
      </c>
    </row>
    <row r="934" spans="1:2">
      <c r="A934" s="3">
        <v>5</v>
      </c>
      <c r="B934" s="3" t="s">
        <v>206</v>
      </c>
    </row>
    <row r="935" spans="1:2">
      <c r="A935" s="3">
        <v>5</v>
      </c>
      <c r="B935" s="3" t="s">
        <v>212</v>
      </c>
    </row>
    <row r="936" spans="1:2">
      <c r="A936" s="3">
        <v>4</v>
      </c>
      <c r="B936" s="3" t="s">
        <v>207</v>
      </c>
    </row>
    <row r="937" spans="1:2">
      <c r="A937" s="3">
        <v>4</v>
      </c>
      <c r="B937" s="3" t="s">
        <v>213</v>
      </c>
    </row>
    <row r="938" spans="1:2">
      <c r="A938" s="3">
        <v>4</v>
      </c>
      <c r="B938" s="3" t="s">
        <v>212</v>
      </c>
    </row>
    <row r="939" spans="1:2">
      <c r="A939" s="3">
        <v>5</v>
      </c>
      <c r="B939" s="3" t="s">
        <v>214</v>
      </c>
    </row>
    <row r="940" spans="1:2">
      <c r="A940" s="3">
        <v>4</v>
      </c>
      <c r="B940" s="3" t="s">
        <v>214</v>
      </c>
    </row>
    <row r="941" spans="1:2">
      <c r="A941" s="3">
        <v>4</v>
      </c>
      <c r="B941" s="3" t="s">
        <v>211</v>
      </c>
    </row>
    <row r="942" spans="1:2">
      <c r="A942" s="3">
        <v>4</v>
      </c>
      <c r="B942" s="3" t="s">
        <v>211</v>
      </c>
    </row>
    <row r="943" spans="1:2">
      <c r="A943" s="3">
        <v>4</v>
      </c>
      <c r="B943" s="3" t="s">
        <v>210</v>
      </c>
    </row>
    <row r="944" spans="1:2">
      <c r="A944" s="3">
        <v>5</v>
      </c>
      <c r="B944" s="3" t="s">
        <v>206</v>
      </c>
    </row>
    <row r="945" spans="1:2">
      <c r="A945" s="3">
        <v>5</v>
      </c>
      <c r="B945" s="3" t="s">
        <v>214</v>
      </c>
    </row>
    <row r="946" spans="1:2">
      <c r="A946" s="3">
        <v>4</v>
      </c>
      <c r="B946" s="3" t="s">
        <v>210</v>
      </c>
    </row>
    <row r="947" spans="1:2">
      <c r="A947" s="3">
        <v>5</v>
      </c>
      <c r="B947" s="3" t="s">
        <v>210</v>
      </c>
    </row>
    <row r="948" spans="1:2">
      <c r="A948" s="3">
        <v>5</v>
      </c>
      <c r="B948" s="3" t="s">
        <v>211</v>
      </c>
    </row>
    <row r="949" spans="1:2">
      <c r="A949" s="3">
        <v>4</v>
      </c>
      <c r="B949" s="3" t="s">
        <v>213</v>
      </c>
    </row>
    <row r="950" spans="1:2">
      <c r="A950" s="3">
        <v>4</v>
      </c>
      <c r="B950" s="3" t="s">
        <v>212</v>
      </c>
    </row>
    <row r="951" spans="1:2">
      <c r="A951" s="3">
        <v>4</v>
      </c>
      <c r="B951" s="3" t="s">
        <v>211</v>
      </c>
    </row>
    <row r="952" spans="1:2">
      <c r="A952" s="3">
        <v>5</v>
      </c>
      <c r="B952" s="3" t="s">
        <v>211</v>
      </c>
    </row>
    <row r="953" spans="1:2">
      <c r="A953" s="3">
        <v>5</v>
      </c>
      <c r="B953" s="3" t="s">
        <v>206</v>
      </c>
    </row>
    <row r="954" spans="1:2">
      <c r="A954" s="3">
        <v>5</v>
      </c>
      <c r="B954" s="3" t="s">
        <v>211</v>
      </c>
    </row>
    <row r="955" spans="1:2">
      <c r="A955" s="3">
        <v>5</v>
      </c>
      <c r="B955" s="3" t="s">
        <v>212</v>
      </c>
    </row>
    <row r="956" spans="1:2">
      <c r="A956" s="3">
        <v>5</v>
      </c>
      <c r="B956" s="3" t="s">
        <v>213</v>
      </c>
    </row>
    <row r="957" spans="1:2">
      <c r="A957" s="3">
        <v>4</v>
      </c>
      <c r="B957" s="3" t="s">
        <v>211</v>
      </c>
    </row>
    <row r="958" spans="1:2">
      <c r="A958" s="3">
        <v>5</v>
      </c>
      <c r="B958" s="3" t="s">
        <v>207</v>
      </c>
    </row>
    <row r="959" spans="1:2">
      <c r="A959" s="3">
        <v>4</v>
      </c>
      <c r="B959" s="3" t="s">
        <v>206</v>
      </c>
    </row>
    <row r="960" spans="1:2">
      <c r="A960" s="3">
        <v>4</v>
      </c>
      <c r="B960" s="3" t="s">
        <v>213</v>
      </c>
    </row>
    <row r="961" spans="1:2">
      <c r="A961" s="3">
        <v>5</v>
      </c>
      <c r="B961" s="3" t="s">
        <v>213</v>
      </c>
    </row>
    <row r="962" spans="1:2">
      <c r="A962" s="3">
        <v>4</v>
      </c>
      <c r="B962" s="3" t="s">
        <v>210</v>
      </c>
    </row>
    <row r="963" spans="1:2">
      <c r="A963" s="3">
        <v>4</v>
      </c>
      <c r="B963" s="3" t="s">
        <v>213</v>
      </c>
    </row>
    <row r="964" spans="1:2">
      <c r="A964" s="3">
        <v>4</v>
      </c>
      <c r="B964" s="3" t="s">
        <v>207</v>
      </c>
    </row>
    <row r="965" spans="1:2">
      <c r="A965" s="3">
        <v>5</v>
      </c>
      <c r="B965" s="3" t="s">
        <v>206</v>
      </c>
    </row>
    <row r="966" spans="1:2">
      <c r="A966" s="3">
        <v>5</v>
      </c>
      <c r="B966" s="3" t="s">
        <v>212</v>
      </c>
    </row>
    <row r="967" spans="1:2">
      <c r="A967" s="3">
        <v>4</v>
      </c>
      <c r="B967" s="3" t="s">
        <v>212</v>
      </c>
    </row>
    <row r="968" spans="1:2">
      <c r="A968" s="3">
        <v>5</v>
      </c>
      <c r="B968" s="3" t="s">
        <v>206</v>
      </c>
    </row>
    <row r="969" spans="1:2">
      <c r="A969" s="3">
        <v>4</v>
      </c>
      <c r="B969" s="3" t="s">
        <v>214</v>
      </c>
    </row>
    <row r="970" spans="1:2">
      <c r="A970" s="3">
        <v>4</v>
      </c>
      <c r="B970" s="3" t="s">
        <v>207</v>
      </c>
    </row>
    <row r="971" spans="1:2">
      <c r="A971" s="3">
        <v>5</v>
      </c>
      <c r="B971" s="3" t="s">
        <v>211</v>
      </c>
    </row>
    <row r="972" spans="1:2">
      <c r="A972" s="3">
        <v>4</v>
      </c>
      <c r="B972" s="3" t="s">
        <v>211</v>
      </c>
    </row>
    <row r="973" spans="1:2">
      <c r="A973" s="3">
        <v>5</v>
      </c>
      <c r="B973" s="3" t="s">
        <v>211</v>
      </c>
    </row>
    <row r="974" spans="1:2">
      <c r="A974" s="3">
        <v>5</v>
      </c>
      <c r="B974" s="3" t="s">
        <v>210</v>
      </c>
    </row>
    <row r="975" spans="1:2">
      <c r="A975" s="3">
        <v>5</v>
      </c>
      <c r="B975" s="3" t="s">
        <v>206</v>
      </c>
    </row>
    <row r="976" spans="1:2">
      <c r="A976" s="3">
        <v>5</v>
      </c>
      <c r="B976" s="3" t="s">
        <v>212</v>
      </c>
    </row>
    <row r="977" spans="1:2">
      <c r="A977" s="3">
        <v>5</v>
      </c>
      <c r="B977" s="3" t="s">
        <v>214</v>
      </c>
    </row>
    <row r="978" spans="1:2">
      <c r="A978" s="3">
        <v>5</v>
      </c>
      <c r="B978" s="3" t="s">
        <v>212</v>
      </c>
    </row>
    <row r="979" spans="1:2">
      <c r="A979" s="3">
        <v>5</v>
      </c>
      <c r="B979" s="3" t="s">
        <v>212</v>
      </c>
    </row>
    <row r="980" spans="1:2">
      <c r="A980" s="3">
        <v>5</v>
      </c>
      <c r="B980" s="3" t="s">
        <v>206</v>
      </c>
    </row>
    <row r="981" spans="1:2">
      <c r="A981" s="3">
        <v>3</v>
      </c>
      <c r="B981" s="3" t="s">
        <v>206</v>
      </c>
    </row>
    <row r="982" spans="1:2">
      <c r="A982" s="3">
        <v>4</v>
      </c>
      <c r="B982" s="3" t="s">
        <v>213</v>
      </c>
    </row>
    <row r="983" spans="1:2">
      <c r="A983" s="3">
        <v>5</v>
      </c>
      <c r="B983" s="3" t="s">
        <v>213</v>
      </c>
    </row>
    <row r="984" spans="1:2">
      <c r="A984" s="3">
        <v>4</v>
      </c>
      <c r="B984" s="3" t="s">
        <v>207</v>
      </c>
    </row>
    <row r="985" spans="1:2">
      <c r="A985" s="3">
        <v>5</v>
      </c>
      <c r="B985" s="3" t="s">
        <v>210</v>
      </c>
    </row>
    <row r="986" spans="1:2">
      <c r="A986" s="3">
        <v>4</v>
      </c>
      <c r="B986" s="3" t="s">
        <v>210</v>
      </c>
    </row>
    <row r="987" spans="1:2">
      <c r="A987" s="3">
        <v>4</v>
      </c>
      <c r="B987" s="3" t="s">
        <v>210</v>
      </c>
    </row>
    <row r="988" spans="1:2">
      <c r="A988" s="3">
        <v>3</v>
      </c>
      <c r="B988" s="3" t="s">
        <v>214</v>
      </c>
    </row>
    <row r="989" spans="1:2">
      <c r="A989" s="3">
        <v>4</v>
      </c>
      <c r="B989" s="3" t="s">
        <v>206</v>
      </c>
    </row>
    <row r="990" spans="1:2">
      <c r="A990" s="3">
        <v>5</v>
      </c>
      <c r="B990" s="3" t="s">
        <v>206</v>
      </c>
    </row>
    <row r="991" spans="1:2">
      <c r="A991" s="3">
        <v>5</v>
      </c>
      <c r="B991" s="3" t="s">
        <v>206</v>
      </c>
    </row>
    <row r="992" spans="1:2">
      <c r="A992" s="3">
        <v>5</v>
      </c>
      <c r="B992" s="3" t="s">
        <v>210</v>
      </c>
    </row>
    <row r="993" spans="1:2">
      <c r="A993" s="3">
        <v>3</v>
      </c>
      <c r="B993" s="3" t="s">
        <v>206</v>
      </c>
    </row>
    <row r="994" spans="1:2">
      <c r="A994" s="3">
        <v>4</v>
      </c>
      <c r="B994" s="3" t="s">
        <v>212</v>
      </c>
    </row>
    <row r="995" spans="1:2">
      <c r="A995" s="3">
        <v>4</v>
      </c>
      <c r="B995" s="3" t="s">
        <v>212</v>
      </c>
    </row>
    <row r="996" spans="1:2">
      <c r="A996" s="3">
        <v>3</v>
      </c>
      <c r="B996" s="3" t="s">
        <v>212</v>
      </c>
    </row>
    <row r="997" spans="1:2">
      <c r="A997" s="3">
        <v>5</v>
      </c>
      <c r="B997" s="3" t="s">
        <v>211</v>
      </c>
    </row>
    <row r="998" spans="1:2">
      <c r="A998" s="3">
        <v>5</v>
      </c>
      <c r="B998" s="3" t="s">
        <v>211</v>
      </c>
    </row>
    <row r="999" spans="1:2">
      <c r="A999" s="3">
        <v>3</v>
      </c>
      <c r="B999" s="3" t="s">
        <v>213</v>
      </c>
    </row>
    <row r="1000" spans="1:2">
      <c r="A1000" s="3">
        <v>3</v>
      </c>
      <c r="B1000" s="3" t="s">
        <v>206</v>
      </c>
    </row>
    <row r="1001" spans="1:2">
      <c r="A1001" s="3">
        <v>5</v>
      </c>
      <c r="B1001" s="3" t="s">
        <v>213</v>
      </c>
    </row>
    <row r="1002" spans="1:2">
      <c r="A1002" s="3">
        <v>3</v>
      </c>
      <c r="B1002" s="3" t="s">
        <v>210</v>
      </c>
    </row>
    <row r="1003" spans="1:2">
      <c r="A1003" s="3">
        <v>3</v>
      </c>
      <c r="B1003" s="3" t="s">
        <v>210</v>
      </c>
    </row>
    <row r="1004" spans="1:2">
      <c r="A1004" s="3">
        <v>3</v>
      </c>
      <c r="B1004" s="3" t="s">
        <v>207</v>
      </c>
    </row>
    <row r="1005" spans="1:2">
      <c r="A1005" s="3">
        <v>4</v>
      </c>
      <c r="B1005" s="3" t="s">
        <v>206</v>
      </c>
    </row>
    <row r="1006" spans="1:2">
      <c r="A1006" s="3">
        <v>3</v>
      </c>
      <c r="B1006" s="3" t="s">
        <v>207</v>
      </c>
    </row>
    <row r="1007" spans="1:2">
      <c r="A1007" s="3">
        <v>3</v>
      </c>
      <c r="B1007" s="3" t="s">
        <v>210</v>
      </c>
    </row>
    <row r="1008" spans="1:2">
      <c r="A1008" s="3">
        <v>5</v>
      </c>
      <c r="B1008" s="3" t="s">
        <v>213</v>
      </c>
    </row>
    <row r="1009" spans="1:2">
      <c r="A1009" s="3">
        <v>4</v>
      </c>
      <c r="B1009" s="3" t="s">
        <v>207</v>
      </c>
    </row>
    <row r="1010" spans="1:2">
      <c r="A1010" s="3">
        <v>3</v>
      </c>
      <c r="B1010" s="3" t="s">
        <v>206</v>
      </c>
    </row>
    <row r="1011" spans="1:2">
      <c r="A1011" s="3">
        <v>3</v>
      </c>
      <c r="B1011" s="3" t="s">
        <v>212</v>
      </c>
    </row>
    <row r="1012" spans="1:2">
      <c r="A1012" s="3">
        <v>5</v>
      </c>
      <c r="B1012" s="3" t="s">
        <v>212</v>
      </c>
    </row>
    <row r="1013" spans="1:2">
      <c r="A1013" s="3">
        <v>3</v>
      </c>
      <c r="B1013" s="3" t="s">
        <v>207</v>
      </c>
    </row>
    <row r="1014" spans="1:2">
      <c r="A1014" s="3">
        <v>3</v>
      </c>
      <c r="B1014" s="3" t="s">
        <v>213</v>
      </c>
    </row>
    <row r="1015" spans="1:2">
      <c r="A1015" s="3">
        <v>5</v>
      </c>
      <c r="B1015" s="3" t="s">
        <v>211</v>
      </c>
    </row>
    <row r="1016" spans="1:2">
      <c r="A1016" s="3">
        <v>5</v>
      </c>
      <c r="B1016" s="3" t="s">
        <v>213</v>
      </c>
    </row>
    <row r="1017" spans="1:2">
      <c r="A1017" s="3">
        <v>3</v>
      </c>
      <c r="B1017" s="3" t="s">
        <v>213</v>
      </c>
    </row>
    <row r="1018" spans="1:2">
      <c r="A1018" s="3">
        <v>4</v>
      </c>
      <c r="B1018" s="3" t="s">
        <v>214</v>
      </c>
    </row>
    <row r="1019" spans="1:2">
      <c r="A1019" s="3">
        <v>4</v>
      </c>
      <c r="B1019" s="3" t="s">
        <v>214</v>
      </c>
    </row>
    <row r="1020" spans="1:2">
      <c r="A1020" s="3">
        <v>5</v>
      </c>
      <c r="B1020" s="3" t="s">
        <v>210</v>
      </c>
    </row>
    <row r="1021" spans="1:2">
      <c r="A1021" s="3">
        <v>4</v>
      </c>
      <c r="B1021" s="3" t="s">
        <v>212</v>
      </c>
    </row>
    <row r="1022" spans="1:2">
      <c r="A1022" s="3">
        <v>4</v>
      </c>
      <c r="B1022" s="3" t="s">
        <v>207</v>
      </c>
    </row>
    <row r="1023" spans="1:2">
      <c r="A1023" s="3">
        <v>4</v>
      </c>
      <c r="B1023" s="3" t="s">
        <v>213</v>
      </c>
    </row>
    <row r="1024" spans="1:2">
      <c r="A1024" s="3">
        <v>4</v>
      </c>
      <c r="B1024" s="3" t="s">
        <v>212</v>
      </c>
    </row>
    <row r="1025" spans="1:2">
      <c r="A1025" s="3">
        <v>3</v>
      </c>
      <c r="B1025" s="3" t="s">
        <v>207</v>
      </c>
    </row>
    <row r="1026" spans="1:2">
      <c r="A1026" s="3">
        <v>5</v>
      </c>
      <c r="B1026" s="3" t="s">
        <v>214</v>
      </c>
    </row>
    <row r="1027" spans="1:2">
      <c r="A1027" s="3">
        <v>3</v>
      </c>
      <c r="B1027" s="3" t="s">
        <v>210</v>
      </c>
    </row>
    <row r="1028" spans="1:2">
      <c r="A1028" s="3">
        <v>3</v>
      </c>
      <c r="B1028" s="3" t="s">
        <v>211</v>
      </c>
    </row>
    <row r="1029" spans="1:2">
      <c r="A1029" s="3">
        <v>4</v>
      </c>
      <c r="B1029" s="3" t="s">
        <v>207</v>
      </c>
    </row>
    <row r="1030" spans="1:2">
      <c r="A1030" s="3">
        <v>4</v>
      </c>
      <c r="B1030" s="3" t="s">
        <v>211</v>
      </c>
    </row>
    <row r="1031" spans="1:2">
      <c r="A1031" s="3">
        <v>4</v>
      </c>
      <c r="B1031" s="3" t="s">
        <v>212</v>
      </c>
    </row>
    <row r="1032" spans="1:2">
      <c r="A1032" s="3">
        <v>4</v>
      </c>
      <c r="B1032" s="3" t="s">
        <v>212</v>
      </c>
    </row>
    <row r="1033" spans="1:2">
      <c r="A1033" s="3">
        <v>4</v>
      </c>
      <c r="B1033" s="3" t="s">
        <v>213</v>
      </c>
    </row>
    <row r="1034" spans="1:2">
      <c r="A1034" s="3">
        <v>3</v>
      </c>
      <c r="B1034" s="3" t="s">
        <v>206</v>
      </c>
    </row>
    <row r="1035" spans="1:2">
      <c r="A1035" s="3">
        <v>5</v>
      </c>
      <c r="B1035" s="3" t="s">
        <v>207</v>
      </c>
    </row>
    <row r="1036" spans="1:2">
      <c r="A1036" s="3">
        <v>3</v>
      </c>
      <c r="B1036" s="3" t="s">
        <v>211</v>
      </c>
    </row>
    <row r="1037" spans="1:2">
      <c r="A1037" s="3">
        <v>5</v>
      </c>
      <c r="B1037" s="3" t="s">
        <v>212</v>
      </c>
    </row>
    <row r="1038" spans="1:2">
      <c r="A1038" s="3">
        <v>5</v>
      </c>
      <c r="B1038" s="3" t="s">
        <v>213</v>
      </c>
    </row>
    <row r="1039" spans="1:2">
      <c r="A1039" s="3">
        <v>4</v>
      </c>
      <c r="B1039" s="3" t="s">
        <v>214</v>
      </c>
    </row>
    <row r="1040" spans="1:2">
      <c r="A1040" s="3">
        <v>3</v>
      </c>
      <c r="B1040" s="3" t="s">
        <v>213</v>
      </c>
    </row>
    <row r="1041" spans="1:2">
      <c r="A1041" s="3">
        <v>3</v>
      </c>
      <c r="B1041" s="3" t="s">
        <v>212</v>
      </c>
    </row>
    <row r="1042" spans="1:2">
      <c r="A1042" s="3">
        <v>3</v>
      </c>
      <c r="B1042" s="3" t="s">
        <v>206</v>
      </c>
    </row>
    <row r="1043" spans="1:2">
      <c r="A1043" s="3">
        <v>3</v>
      </c>
      <c r="B1043" s="3" t="s">
        <v>213</v>
      </c>
    </row>
    <row r="1044" spans="1:2">
      <c r="A1044" s="3">
        <v>5</v>
      </c>
      <c r="B1044" s="3" t="s">
        <v>212</v>
      </c>
    </row>
    <row r="1045" spans="1:2">
      <c r="A1045" s="3">
        <v>4</v>
      </c>
      <c r="B1045" s="3" t="s">
        <v>214</v>
      </c>
    </row>
    <row r="1046" spans="1:2">
      <c r="A1046" s="3">
        <v>4</v>
      </c>
      <c r="B1046" s="3" t="s">
        <v>214</v>
      </c>
    </row>
    <row r="1047" spans="1:2">
      <c r="A1047" s="3">
        <v>5</v>
      </c>
      <c r="B1047" s="3" t="s">
        <v>207</v>
      </c>
    </row>
    <row r="1048" spans="1:2">
      <c r="A1048" s="3">
        <v>4</v>
      </c>
      <c r="B1048" s="3" t="s">
        <v>206</v>
      </c>
    </row>
    <row r="1049" spans="1:2">
      <c r="A1049" s="3">
        <v>4</v>
      </c>
      <c r="B1049" s="3" t="s">
        <v>206</v>
      </c>
    </row>
    <row r="1050" spans="1:2">
      <c r="A1050" s="3">
        <v>5</v>
      </c>
      <c r="B1050" s="3" t="s">
        <v>213</v>
      </c>
    </row>
    <row r="1051" spans="1:2">
      <c r="A1051" s="3">
        <v>5</v>
      </c>
      <c r="B1051" s="3" t="s">
        <v>211</v>
      </c>
    </row>
    <row r="1052" spans="1:2">
      <c r="A1052" s="3">
        <v>4</v>
      </c>
      <c r="B1052" s="3" t="s">
        <v>206</v>
      </c>
    </row>
    <row r="1053" spans="1:2">
      <c r="A1053" s="3">
        <v>4</v>
      </c>
      <c r="B1053" s="3" t="s">
        <v>213</v>
      </c>
    </row>
    <row r="1054" spans="1:2">
      <c r="A1054" s="3">
        <v>4</v>
      </c>
      <c r="B1054" s="3" t="s">
        <v>210</v>
      </c>
    </row>
    <row r="1055" spans="1:2">
      <c r="A1055" s="3">
        <v>5</v>
      </c>
      <c r="B1055" s="3" t="s">
        <v>210</v>
      </c>
    </row>
    <row r="1056" spans="1:2">
      <c r="A1056" s="3">
        <v>4</v>
      </c>
      <c r="B1056" s="3" t="s">
        <v>210</v>
      </c>
    </row>
    <row r="1057" spans="1:2">
      <c r="A1057" s="3">
        <v>5</v>
      </c>
      <c r="B1057" s="3" t="s">
        <v>207</v>
      </c>
    </row>
    <row r="1058" spans="1:2">
      <c r="A1058" s="3">
        <v>4</v>
      </c>
      <c r="B1058" s="3" t="s">
        <v>211</v>
      </c>
    </row>
    <row r="1059" spans="1:2">
      <c r="A1059" s="3">
        <v>4</v>
      </c>
      <c r="B1059" s="3" t="s">
        <v>207</v>
      </c>
    </row>
    <row r="1060" spans="1:2">
      <c r="A1060" s="3">
        <v>5</v>
      </c>
      <c r="B1060" s="3" t="s">
        <v>213</v>
      </c>
    </row>
    <row r="1061" spans="1:2">
      <c r="A1061" s="3">
        <v>3</v>
      </c>
      <c r="B1061" s="3" t="s">
        <v>206</v>
      </c>
    </row>
    <row r="1062" spans="1:2">
      <c r="A1062" s="3">
        <v>5</v>
      </c>
      <c r="B1062" s="3" t="s">
        <v>213</v>
      </c>
    </row>
    <row r="1063" spans="1:2">
      <c r="A1063" s="3">
        <v>4</v>
      </c>
      <c r="B1063" s="3" t="s">
        <v>213</v>
      </c>
    </row>
    <row r="1064" spans="1:2">
      <c r="A1064" s="3">
        <v>5</v>
      </c>
      <c r="B1064" s="3" t="s">
        <v>210</v>
      </c>
    </row>
    <row r="1065" spans="1:2">
      <c r="A1065" s="3">
        <v>4</v>
      </c>
      <c r="B1065" s="3" t="s">
        <v>207</v>
      </c>
    </row>
    <row r="1066" spans="1:2">
      <c r="A1066" s="3">
        <v>5</v>
      </c>
      <c r="B1066" s="3" t="s">
        <v>206</v>
      </c>
    </row>
    <row r="1067" spans="1:2">
      <c r="A1067" s="3">
        <v>4</v>
      </c>
      <c r="B1067" s="3" t="s">
        <v>211</v>
      </c>
    </row>
    <row r="1068" spans="1:2">
      <c r="A1068" s="3">
        <v>4</v>
      </c>
      <c r="B1068" s="3" t="s">
        <v>212</v>
      </c>
    </row>
    <row r="1069" spans="1:2">
      <c r="A1069" s="3">
        <v>4</v>
      </c>
      <c r="B1069" s="3" t="s">
        <v>214</v>
      </c>
    </row>
    <row r="1070" spans="1:2">
      <c r="A1070" s="3">
        <v>3</v>
      </c>
      <c r="B1070" s="3" t="s">
        <v>210</v>
      </c>
    </row>
    <row r="1071" spans="1:2">
      <c r="A1071" s="3">
        <v>4</v>
      </c>
      <c r="B1071" s="3" t="s">
        <v>210</v>
      </c>
    </row>
    <row r="1072" spans="1:2">
      <c r="A1072" s="3">
        <v>3</v>
      </c>
      <c r="B1072" s="3" t="s">
        <v>207</v>
      </c>
    </row>
    <row r="1073" spans="1:2">
      <c r="A1073" s="3">
        <v>3</v>
      </c>
      <c r="B1073" s="3" t="s">
        <v>214</v>
      </c>
    </row>
    <row r="1074" spans="1:2">
      <c r="A1074" s="3">
        <v>4</v>
      </c>
      <c r="B1074" s="3" t="s">
        <v>211</v>
      </c>
    </row>
    <row r="1075" spans="1:2">
      <c r="A1075" s="3">
        <v>4</v>
      </c>
      <c r="B1075" s="3" t="s">
        <v>213</v>
      </c>
    </row>
    <row r="1076" spans="1:2">
      <c r="A1076" s="3">
        <v>4</v>
      </c>
      <c r="B1076" s="3" t="s">
        <v>212</v>
      </c>
    </row>
    <row r="1077" spans="1:2">
      <c r="A1077" s="3">
        <v>5</v>
      </c>
      <c r="B1077" s="3" t="s">
        <v>211</v>
      </c>
    </row>
    <row r="1078" spans="1:2">
      <c r="A1078" s="3">
        <v>4</v>
      </c>
      <c r="B1078" s="3" t="s">
        <v>206</v>
      </c>
    </row>
    <row r="1079" spans="1:2">
      <c r="A1079" s="3">
        <v>5</v>
      </c>
      <c r="B1079" s="3" t="s">
        <v>210</v>
      </c>
    </row>
    <row r="1080" spans="1:2">
      <c r="A1080" s="3">
        <v>4</v>
      </c>
      <c r="B1080" s="3" t="s">
        <v>206</v>
      </c>
    </row>
    <row r="1081" spans="1:2">
      <c r="A1081" s="3">
        <v>4</v>
      </c>
      <c r="B1081" s="3" t="s">
        <v>207</v>
      </c>
    </row>
    <row r="1082" spans="1:2">
      <c r="A1082" s="3">
        <v>3</v>
      </c>
      <c r="B1082" s="3" t="s">
        <v>206</v>
      </c>
    </row>
    <row r="1083" spans="1:2">
      <c r="A1083" s="3">
        <v>4</v>
      </c>
      <c r="B1083" s="3" t="s">
        <v>210</v>
      </c>
    </row>
    <row r="1084" spans="1:2">
      <c r="A1084" s="3">
        <v>3</v>
      </c>
      <c r="B1084" s="3" t="s">
        <v>210</v>
      </c>
    </row>
    <row r="1085" spans="1:2">
      <c r="A1085" s="3">
        <v>4</v>
      </c>
      <c r="B1085" s="3" t="s">
        <v>207</v>
      </c>
    </row>
    <row r="1086" spans="1:2">
      <c r="A1086" s="3">
        <v>3</v>
      </c>
      <c r="B1086" s="3" t="s">
        <v>206</v>
      </c>
    </row>
    <row r="1087" spans="1:2">
      <c r="A1087" s="3">
        <v>4</v>
      </c>
      <c r="B1087" s="3" t="s">
        <v>206</v>
      </c>
    </row>
    <row r="1088" spans="1:2">
      <c r="A1088" s="3">
        <v>3</v>
      </c>
      <c r="B1088" s="3" t="s">
        <v>212</v>
      </c>
    </row>
    <row r="1089" spans="1:2">
      <c r="A1089" s="3">
        <v>3</v>
      </c>
      <c r="B1089" s="3" t="s">
        <v>212</v>
      </c>
    </row>
    <row r="1090" spans="1:2">
      <c r="A1090" s="3">
        <v>4</v>
      </c>
      <c r="B1090" s="3" t="s">
        <v>210</v>
      </c>
    </row>
    <row r="1091" spans="1:2">
      <c r="A1091" s="3">
        <v>4</v>
      </c>
      <c r="B1091" s="3" t="s">
        <v>211</v>
      </c>
    </row>
    <row r="1092" spans="1:2">
      <c r="A1092" s="3">
        <v>3</v>
      </c>
      <c r="B1092" s="3" t="s">
        <v>210</v>
      </c>
    </row>
    <row r="1093" spans="1:2">
      <c r="A1093" s="3">
        <v>4</v>
      </c>
      <c r="B1093" s="3" t="s">
        <v>206</v>
      </c>
    </row>
    <row r="1094" spans="1:2">
      <c r="A1094" s="3">
        <v>4</v>
      </c>
      <c r="B1094" s="3" t="s">
        <v>211</v>
      </c>
    </row>
    <row r="1095" spans="1:2">
      <c r="A1095" s="3">
        <v>5</v>
      </c>
      <c r="B1095" s="3" t="s">
        <v>214</v>
      </c>
    </row>
    <row r="1096" spans="1:2">
      <c r="A1096" s="3">
        <v>5</v>
      </c>
      <c r="B1096" s="3" t="s">
        <v>207</v>
      </c>
    </row>
    <row r="1097" spans="1:2">
      <c r="A1097" s="3">
        <v>4</v>
      </c>
      <c r="B1097" s="3" t="s">
        <v>214</v>
      </c>
    </row>
    <row r="1098" spans="1:2">
      <c r="A1098" s="3">
        <v>3</v>
      </c>
      <c r="B1098" s="3" t="s">
        <v>213</v>
      </c>
    </row>
    <row r="1099" spans="1:2">
      <c r="A1099" s="3">
        <v>4</v>
      </c>
      <c r="B1099" s="3" t="s">
        <v>207</v>
      </c>
    </row>
    <row r="1100" spans="1:2">
      <c r="A1100" s="3">
        <v>4</v>
      </c>
      <c r="B1100" s="3" t="s">
        <v>212</v>
      </c>
    </row>
    <row r="1101" spans="1:2">
      <c r="A1101" s="3">
        <v>4</v>
      </c>
      <c r="B1101" s="3" t="s">
        <v>210</v>
      </c>
    </row>
    <row r="1102" spans="1:2">
      <c r="A1102" s="3">
        <v>5</v>
      </c>
      <c r="B1102" s="3" t="s">
        <v>211</v>
      </c>
    </row>
    <row r="1103" spans="1:2">
      <c r="A1103" s="3">
        <v>5</v>
      </c>
      <c r="B1103" s="3" t="s">
        <v>213</v>
      </c>
    </row>
    <row r="1104" spans="1:2">
      <c r="A1104" s="3">
        <v>3</v>
      </c>
      <c r="B1104" s="3" t="s">
        <v>211</v>
      </c>
    </row>
    <row r="1105" spans="1:2">
      <c r="A1105" s="3">
        <v>4</v>
      </c>
      <c r="B1105" s="3" t="s">
        <v>210</v>
      </c>
    </row>
    <row r="1106" spans="1:2">
      <c r="A1106" s="3">
        <v>4</v>
      </c>
      <c r="B1106" s="3" t="s">
        <v>210</v>
      </c>
    </row>
    <row r="1107" spans="1:2">
      <c r="A1107" s="3">
        <v>4</v>
      </c>
      <c r="B1107" s="3" t="s">
        <v>207</v>
      </c>
    </row>
    <row r="1108" spans="1:2">
      <c r="A1108" s="3">
        <v>5</v>
      </c>
      <c r="B1108" s="3" t="s">
        <v>214</v>
      </c>
    </row>
    <row r="1109" spans="1:2">
      <c r="A1109" s="3">
        <v>3</v>
      </c>
      <c r="B1109" s="3" t="s">
        <v>210</v>
      </c>
    </row>
    <row r="1110" spans="1:2">
      <c r="A1110" s="3">
        <v>5</v>
      </c>
      <c r="B1110" s="3" t="s">
        <v>214</v>
      </c>
    </row>
    <row r="1111" spans="1:2">
      <c r="A1111" s="3">
        <v>5</v>
      </c>
      <c r="B1111" s="3" t="s">
        <v>211</v>
      </c>
    </row>
    <row r="1112" spans="1:2">
      <c r="A1112" s="3">
        <v>3</v>
      </c>
      <c r="B1112" s="3" t="s">
        <v>211</v>
      </c>
    </row>
    <row r="1113" spans="1:2">
      <c r="A1113" s="3">
        <v>3</v>
      </c>
      <c r="B1113" s="3" t="s">
        <v>214</v>
      </c>
    </row>
    <row r="1114" spans="1:2">
      <c r="A1114" s="3">
        <v>4</v>
      </c>
      <c r="B1114" s="3" t="s">
        <v>211</v>
      </c>
    </row>
    <row r="1115" spans="1:2">
      <c r="A1115" s="3">
        <v>4</v>
      </c>
      <c r="B1115" s="3" t="s">
        <v>210</v>
      </c>
    </row>
    <row r="1116" spans="1:2">
      <c r="A1116" s="3">
        <v>3</v>
      </c>
      <c r="B1116" s="3" t="s">
        <v>210</v>
      </c>
    </row>
    <row r="1117" spans="1:2">
      <c r="A1117" s="3">
        <v>4</v>
      </c>
      <c r="B1117" s="3" t="s">
        <v>213</v>
      </c>
    </row>
    <row r="1118" spans="1:2">
      <c r="A1118" s="3">
        <v>4</v>
      </c>
      <c r="B1118" s="3" t="s">
        <v>214</v>
      </c>
    </row>
    <row r="1119" spans="1:2">
      <c r="A1119" s="3">
        <v>5</v>
      </c>
      <c r="B1119" s="3" t="s">
        <v>206</v>
      </c>
    </row>
    <row r="1120" spans="1:2">
      <c r="A1120" s="3">
        <v>4</v>
      </c>
      <c r="B1120" s="3" t="s">
        <v>214</v>
      </c>
    </row>
    <row r="1121" spans="1:2">
      <c r="A1121" s="3">
        <v>4</v>
      </c>
      <c r="B1121" s="3" t="s">
        <v>210</v>
      </c>
    </row>
    <row r="1122" spans="1:2">
      <c r="A1122" s="3">
        <v>3</v>
      </c>
      <c r="B1122" s="3" t="s">
        <v>213</v>
      </c>
    </row>
    <row r="1123" spans="1:2">
      <c r="A1123" s="3">
        <v>4</v>
      </c>
      <c r="B1123" s="3" t="s">
        <v>213</v>
      </c>
    </row>
    <row r="1124" spans="1:2">
      <c r="A1124" s="3">
        <v>4</v>
      </c>
      <c r="B1124" s="3" t="s">
        <v>213</v>
      </c>
    </row>
    <row r="1125" spans="1:2">
      <c r="A1125" s="3">
        <v>3</v>
      </c>
      <c r="B1125" s="3" t="s">
        <v>214</v>
      </c>
    </row>
    <row r="1126" spans="1:2">
      <c r="A1126" s="3">
        <v>5</v>
      </c>
      <c r="B1126" s="3" t="s">
        <v>213</v>
      </c>
    </row>
    <row r="1127" spans="1:2">
      <c r="A1127" s="3">
        <v>3</v>
      </c>
      <c r="B1127" s="3" t="s">
        <v>211</v>
      </c>
    </row>
    <row r="1128" spans="1:2">
      <c r="A1128" s="3">
        <v>4</v>
      </c>
      <c r="B1128" s="3" t="s">
        <v>211</v>
      </c>
    </row>
    <row r="1129" spans="1:2">
      <c r="A1129" s="3">
        <v>3</v>
      </c>
      <c r="B1129" s="3" t="s">
        <v>211</v>
      </c>
    </row>
    <row r="1130" spans="1:2">
      <c r="A1130" s="3">
        <v>5</v>
      </c>
      <c r="B1130" s="3" t="s">
        <v>214</v>
      </c>
    </row>
    <row r="1131" spans="1:2">
      <c r="A1131" s="3">
        <v>3</v>
      </c>
      <c r="B1131" s="3" t="s">
        <v>212</v>
      </c>
    </row>
    <row r="1132" spans="1:2">
      <c r="A1132" s="3">
        <v>5</v>
      </c>
      <c r="B1132" s="3" t="s">
        <v>207</v>
      </c>
    </row>
    <row r="1133" spans="1:2">
      <c r="A1133" s="3">
        <v>4</v>
      </c>
      <c r="B1133" s="3" t="s">
        <v>210</v>
      </c>
    </row>
    <row r="1134" spans="1:2">
      <c r="A1134" s="3">
        <v>5</v>
      </c>
      <c r="B1134" s="3" t="s">
        <v>211</v>
      </c>
    </row>
    <row r="1135" spans="1:2">
      <c r="A1135" s="3">
        <v>3</v>
      </c>
      <c r="B1135" s="3" t="s">
        <v>212</v>
      </c>
    </row>
    <row r="1136" spans="1:2">
      <c r="A1136" s="3">
        <v>3</v>
      </c>
      <c r="B1136" s="3" t="s">
        <v>211</v>
      </c>
    </row>
    <row r="1137" spans="1:2">
      <c r="A1137" s="3">
        <v>3</v>
      </c>
      <c r="B1137" s="3" t="s">
        <v>210</v>
      </c>
    </row>
    <row r="1138" spans="1:2">
      <c r="A1138" s="3">
        <v>5</v>
      </c>
      <c r="B1138" s="3" t="s">
        <v>207</v>
      </c>
    </row>
    <row r="1139" spans="1:2">
      <c r="A1139" s="3">
        <v>3</v>
      </c>
      <c r="B1139" s="3" t="s">
        <v>213</v>
      </c>
    </row>
    <row r="1140" spans="1:2">
      <c r="A1140" s="3">
        <v>3</v>
      </c>
      <c r="B1140" s="3" t="s">
        <v>211</v>
      </c>
    </row>
    <row r="1141" spans="1:2">
      <c r="A1141" s="3">
        <v>3</v>
      </c>
      <c r="B1141" s="3" t="s">
        <v>206</v>
      </c>
    </row>
    <row r="1142" spans="1:2">
      <c r="A1142" s="3">
        <v>5</v>
      </c>
      <c r="B1142" s="3" t="s">
        <v>212</v>
      </c>
    </row>
    <row r="1143" spans="1:2">
      <c r="A1143" s="3">
        <v>4</v>
      </c>
      <c r="B1143" s="3" t="s">
        <v>210</v>
      </c>
    </row>
    <row r="1144" spans="1:2">
      <c r="A1144" s="3">
        <v>3</v>
      </c>
      <c r="B1144" s="3" t="s">
        <v>214</v>
      </c>
    </row>
    <row r="1145" spans="1:2">
      <c r="A1145" s="3">
        <v>3</v>
      </c>
      <c r="B1145" s="3" t="s">
        <v>214</v>
      </c>
    </row>
    <row r="1146" spans="1:2">
      <c r="A1146" s="3">
        <v>3</v>
      </c>
      <c r="B1146" s="3" t="s">
        <v>212</v>
      </c>
    </row>
    <row r="1147" spans="1:2">
      <c r="A1147" s="3">
        <v>4</v>
      </c>
      <c r="B1147" s="3" t="s">
        <v>207</v>
      </c>
    </row>
    <row r="1148" spans="1:2">
      <c r="A1148" s="3">
        <v>4</v>
      </c>
      <c r="B1148" s="3" t="s">
        <v>211</v>
      </c>
    </row>
    <row r="1149" spans="1:2">
      <c r="A1149" s="3">
        <v>3</v>
      </c>
      <c r="B1149" s="3" t="s">
        <v>213</v>
      </c>
    </row>
    <row r="1150" spans="1:2">
      <c r="A1150" s="3">
        <v>5</v>
      </c>
      <c r="B1150" s="3" t="s">
        <v>206</v>
      </c>
    </row>
    <row r="1151" spans="1:2">
      <c r="A1151" s="3">
        <v>5</v>
      </c>
      <c r="B1151" s="3" t="s">
        <v>211</v>
      </c>
    </row>
    <row r="1152" spans="1:2">
      <c r="A1152" s="3">
        <v>4</v>
      </c>
      <c r="B1152" s="3" t="s">
        <v>211</v>
      </c>
    </row>
    <row r="1153" spans="1:2">
      <c r="A1153" s="3">
        <v>4</v>
      </c>
      <c r="B1153" s="3" t="s">
        <v>210</v>
      </c>
    </row>
    <row r="1154" spans="1:2">
      <c r="A1154" s="3">
        <v>5</v>
      </c>
      <c r="B1154" s="3" t="s">
        <v>212</v>
      </c>
    </row>
    <row r="1155" spans="1:2">
      <c r="A1155" s="3">
        <v>3</v>
      </c>
      <c r="B1155" s="3" t="s">
        <v>213</v>
      </c>
    </row>
    <row r="1156" spans="1:2">
      <c r="A1156" s="3">
        <v>5</v>
      </c>
      <c r="B1156" s="3" t="s">
        <v>210</v>
      </c>
    </row>
    <row r="1157" spans="1:2">
      <c r="A1157" s="3">
        <v>5</v>
      </c>
      <c r="B1157" s="3" t="s">
        <v>213</v>
      </c>
    </row>
    <row r="1158" spans="1:2">
      <c r="A1158" s="3">
        <v>4</v>
      </c>
      <c r="B1158" s="3" t="s">
        <v>214</v>
      </c>
    </row>
    <row r="1159" spans="1:2">
      <c r="A1159" s="3">
        <v>3</v>
      </c>
      <c r="B1159" s="3" t="s">
        <v>212</v>
      </c>
    </row>
    <row r="1160" spans="1:2">
      <c r="A1160" s="3">
        <v>4</v>
      </c>
      <c r="B1160" s="3" t="s">
        <v>206</v>
      </c>
    </row>
    <row r="1161" spans="1:2">
      <c r="A1161" s="3">
        <v>3</v>
      </c>
      <c r="B1161" s="3" t="s">
        <v>211</v>
      </c>
    </row>
    <row r="1162" spans="1:2">
      <c r="A1162" s="3">
        <v>5</v>
      </c>
      <c r="B1162" s="3" t="s">
        <v>214</v>
      </c>
    </row>
    <row r="1163" spans="1:2">
      <c r="A1163" s="3">
        <v>3</v>
      </c>
      <c r="B1163" s="3" t="s">
        <v>213</v>
      </c>
    </row>
    <row r="1164" spans="1:2">
      <c r="A1164" s="3">
        <v>4</v>
      </c>
      <c r="B1164" s="3" t="s">
        <v>213</v>
      </c>
    </row>
    <row r="1165" spans="1:2">
      <c r="A1165" s="3">
        <v>5</v>
      </c>
      <c r="B1165" s="3" t="s">
        <v>214</v>
      </c>
    </row>
    <row r="1166" spans="1:2">
      <c r="A1166" s="3">
        <v>4</v>
      </c>
      <c r="B1166" s="3" t="s">
        <v>214</v>
      </c>
    </row>
    <row r="1167" spans="1:2">
      <c r="A1167" s="3">
        <v>4</v>
      </c>
      <c r="B1167" s="3" t="s">
        <v>210</v>
      </c>
    </row>
    <row r="1168" spans="1:2">
      <c r="A1168" s="3">
        <v>3</v>
      </c>
      <c r="B1168" s="3" t="s">
        <v>212</v>
      </c>
    </row>
    <row r="1169" spans="1:2">
      <c r="A1169" s="3">
        <v>5</v>
      </c>
      <c r="B1169" s="3" t="s">
        <v>212</v>
      </c>
    </row>
    <row r="1170" spans="1:2">
      <c r="A1170" s="3">
        <v>5</v>
      </c>
      <c r="B1170" s="3" t="s">
        <v>210</v>
      </c>
    </row>
    <row r="1171" spans="1:2">
      <c r="A1171" s="3">
        <v>3</v>
      </c>
      <c r="B1171" s="3" t="s">
        <v>213</v>
      </c>
    </row>
    <row r="1172" spans="1:2">
      <c r="A1172" s="3">
        <v>3</v>
      </c>
      <c r="B1172" s="3" t="s">
        <v>212</v>
      </c>
    </row>
    <row r="1173" spans="1:2">
      <c r="A1173" s="3">
        <v>3</v>
      </c>
      <c r="B1173" s="3" t="s">
        <v>213</v>
      </c>
    </row>
    <row r="1174" spans="1:2">
      <c r="A1174" s="3">
        <v>4</v>
      </c>
      <c r="B1174" s="3" t="s">
        <v>212</v>
      </c>
    </row>
    <row r="1175" spans="1:2">
      <c r="A1175" s="3">
        <v>5</v>
      </c>
      <c r="B1175" s="3" t="s">
        <v>210</v>
      </c>
    </row>
    <row r="1176" spans="1:2">
      <c r="A1176" s="3">
        <v>4</v>
      </c>
      <c r="B1176" s="3" t="s">
        <v>213</v>
      </c>
    </row>
    <row r="1177" spans="1:2">
      <c r="A1177" s="3">
        <v>4</v>
      </c>
      <c r="B1177" s="3" t="s">
        <v>206</v>
      </c>
    </row>
    <row r="1178" spans="1:2">
      <c r="A1178" s="3">
        <v>4</v>
      </c>
      <c r="B1178" s="3" t="s">
        <v>213</v>
      </c>
    </row>
    <row r="1179" spans="1:2">
      <c r="A1179" s="3">
        <v>4</v>
      </c>
      <c r="B1179" s="3" t="s">
        <v>210</v>
      </c>
    </row>
    <row r="1180" spans="1:2">
      <c r="A1180" s="3">
        <v>5</v>
      </c>
      <c r="B1180" s="3" t="s">
        <v>206</v>
      </c>
    </row>
    <row r="1181" spans="1:2">
      <c r="A1181" s="3">
        <v>3</v>
      </c>
      <c r="B1181" s="3" t="s">
        <v>212</v>
      </c>
    </row>
    <row r="1182" spans="1:2">
      <c r="A1182" s="3">
        <v>3</v>
      </c>
      <c r="B1182" s="3" t="s">
        <v>211</v>
      </c>
    </row>
    <row r="1183" spans="1:2">
      <c r="A1183" s="3">
        <v>4</v>
      </c>
      <c r="B1183" s="3" t="s">
        <v>210</v>
      </c>
    </row>
    <row r="1184" spans="1:2">
      <c r="A1184" s="3">
        <v>5</v>
      </c>
      <c r="B1184" s="3" t="s">
        <v>214</v>
      </c>
    </row>
    <row r="1185" spans="1:2">
      <c r="A1185" s="3">
        <v>4</v>
      </c>
      <c r="B1185" s="3" t="s">
        <v>214</v>
      </c>
    </row>
    <row r="1186" spans="1:2">
      <c r="A1186" s="3">
        <v>3</v>
      </c>
      <c r="B1186" s="3" t="s">
        <v>212</v>
      </c>
    </row>
    <row r="1187" spans="1:2">
      <c r="A1187" s="3">
        <v>3</v>
      </c>
      <c r="B1187" s="3" t="s">
        <v>207</v>
      </c>
    </row>
    <row r="1188" spans="1:2">
      <c r="A1188" s="3">
        <v>4</v>
      </c>
      <c r="B1188" s="3" t="s">
        <v>211</v>
      </c>
    </row>
    <row r="1189" spans="1:2">
      <c r="A1189" s="3">
        <v>3</v>
      </c>
      <c r="B1189" s="3" t="s">
        <v>206</v>
      </c>
    </row>
    <row r="1190" spans="1:2">
      <c r="A1190" s="3">
        <v>3</v>
      </c>
      <c r="B1190" s="3" t="s">
        <v>214</v>
      </c>
    </row>
    <row r="1191" spans="1:2">
      <c r="A1191" s="3">
        <v>3</v>
      </c>
      <c r="B1191" s="3" t="s">
        <v>213</v>
      </c>
    </row>
    <row r="1192" spans="1:2">
      <c r="A1192" s="3">
        <v>4</v>
      </c>
      <c r="B1192" s="3" t="s">
        <v>210</v>
      </c>
    </row>
    <row r="1193" spans="1:2">
      <c r="A1193" s="3">
        <v>4</v>
      </c>
      <c r="B1193" s="3" t="s">
        <v>206</v>
      </c>
    </row>
    <row r="1194" spans="1:2">
      <c r="A1194" s="3">
        <v>5</v>
      </c>
      <c r="B1194" s="3" t="s">
        <v>206</v>
      </c>
    </row>
    <row r="1195" spans="1:2">
      <c r="A1195" s="3">
        <v>3</v>
      </c>
      <c r="B1195" s="3" t="s">
        <v>206</v>
      </c>
    </row>
    <row r="1196" spans="1:2">
      <c r="A1196" s="3">
        <v>5</v>
      </c>
      <c r="B1196" s="3" t="s">
        <v>206</v>
      </c>
    </row>
    <row r="1197" spans="1:2">
      <c r="A1197" s="3">
        <v>4</v>
      </c>
      <c r="B1197" s="3" t="s">
        <v>212</v>
      </c>
    </row>
    <row r="1198" spans="1:2">
      <c r="A1198" s="3">
        <v>3</v>
      </c>
      <c r="B1198" s="3" t="s">
        <v>214</v>
      </c>
    </row>
    <row r="1199" spans="1:2">
      <c r="A1199" s="3">
        <v>4</v>
      </c>
      <c r="B1199" s="3" t="s">
        <v>213</v>
      </c>
    </row>
    <row r="1200" spans="1:2">
      <c r="A1200" s="3">
        <v>3</v>
      </c>
      <c r="B1200" s="3" t="s">
        <v>211</v>
      </c>
    </row>
    <row r="1201" spans="1:2">
      <c r="A1201" s="3">
        <v>5</v>
      </c>
      <c r="B1201" s="3" t="s">
        <v>206</v>
      </c>
    </row>
    <row r="1202" spans="1:2">
      <c r="A1202" s="3">
        <v>4</v>
      </c>
      <c r="B1202" s="3" t="s">
        <v>213</v>
      </c>
    </row>
    <row r="1203" spans="1:2">
      <c r="A1203" s="3">
        <v>3</v>
      </c>
      <c r="B1203" s="3" t="s">
        <v>213</v>
      </c>
    </row>
    <row r="1204" spans="1:2">
      <c r="A1204" s="3">
        <v>4</v>
      </c>
      <c r="B1204" s="3" t="s">
        <v>213</v>
      </c>
    </row>
    <row r="1205" spans="1:2">
      <c r="A1205" s="3">
        <v>3</v>
      </c>
      <c r="B1205" s="3" t="s">
        <v>207</v>
      </c>
    </row>
    <row r="1206" spans="1:2">
      <c r="A1206" s="3">
        <v>3</v>
      </c>
      <c r="B1206" s="3" t="s">
        <v>210</v>
      </c>
    </row>
    <row r="1207" spans="1:2">
      <c r="A1207" s="3">
        <v>5</v>
      </c>
      <c r="B1207" s="3" t="s">
        <v>207</v>
      </c>
    </row>
    <row r="1208" spans="1:2">
      <c r="A1208" s="3">
        <v>4</v>
      </c>
      <c r="B1208" s="3" t="s">
        <v>206</v>
      </c>
    </row>
    <row r="1209" spans="1:2">
      <c r="A1209" s="3">
        <v>4</v>
      </c>
      <c r="B1209" s="3" t="s">
        <v>207</v>
      </c>
    </row>
    <row r="1210" spans="1:2">
      <c r="A1210" s="3">
        <v>5</v>
      </c>
      <c r="B1210" s="3" t="s">
        <v>213</v>
      </c>
    </row>
    <row r="1211" spans="1:2">
      <c r="A1211" s="3">
        <v>4</v>
      </c>
      <c r="B1211" s="3" t="s">
        <v>213</v>
      </c>
    </row>
    <row r="1212" spans="1:2">
      <c r="A1212" s="3">
        <v>4</v>
      </c>
      <c r="B1212" s="3" t="s">
        <v>212</v>
      </c>
    </row>
    <row r="1213" spans="1:2">
      <c r="A1213" s="3">
        <v>4</v>
      </c>
      <c r="B1213" s="3" t="s">
        <v>207</v>
      </c>
    </row>
    <row r="1214" spans="1:2">
      <c r="A1214" s="3">
        <v>4</v>
      </c>
      <c r="B1214" s="3" t="s">
        <v>214</v>
      </c>
    </row>
    <row r="1215" spans="1:2">
      <c r="A1215" s="3">
        <v>3</v>
      </c>
      <c r="B1215" s="3" t="s">
        <v>211</v>
      </c>
    </row>
    <row r="1216" spans="1:2">
      <c r="A1216" s="3">
        <v>4</v>
      </c>
      <c r="B1216" s="3" t="s">
        <v>207</v>
      </c>
    </row>
    <row r="1217" spans="1:2">
      <c r="A1217" s="3">
        <v>4</v>
      </c>
      <c r="B1217" s="3" t="s">
        <v>206</v>
      </c>
    </row>
    <row r="1218" spans="1:2">
      <c r="A1218" s="3">
        <v>3</v>
      </c>
      <c r="B1218" s="3" t="s">
        <v>210</v>
      </c>
    </row>
    <row r="1219" spans="1:2">
      <c r="A1219" s="3">
        <v>5</v>
      </c>
      <c r="B1219" s="3" t="s">
        <v>206</v>
      </c>
    </row>
    <row r="1220" spans="1:2">
      <c r="A1220" s="3">
        <v>5</v>
      </c>
      <c r="B1220" s="3" t="s">
        <v>207</v>
      </c>
    </row>
    <row r="1221" spans="1:2">
      <c r="A1221" s="3">
        <v>5</v>
      </c>
      <c r="B1221" s="3" t="s">
        <v>207</v>
      </c>
    </row>
    <row r="1222" spans="1:2">
      <c r="A1222" s="3">
        <v>5</v>
      </c>
      <c r="B1222" s="3" t="s">
        <v>210</v>
      </c>
    </row>
    <row r="1223" spans="1:2">
      <c r="A1223" s="3">
        <v>4</v>
      </c>
      <c r="B1223" s="3" t="s">
        <v>211</v>
      </c>
    </row>
    <row r="1224" spans="1:2">
      <c r="A1224" s="3">
        <v>3</v>
      </c>
      <c r="B1224" s="3" t="s">
        <v>212</v>
      </c>
    </row>
    <row r="1225" spans="1:2">
      <c r="A1225" s="3">
        <v>5</v>
      </c>
      <c r="B1225" s="3" t="s">
        <v>213</v>
      </c>
    </row>
    <row r="1226" spans="1:2">
      <c r="A1226" s="3">
        <v>5</v>
      </c>
      <c r="B1226" s="3" t="s">
        <v>214</v>
      </c>
    </row>
    <row r="1227" spans="1:2">
      <c r="A1227" s="3">
        <v>5</v>
      </c>
      <c r="B1227" s="3" t="s">
        <v>213</v>
      </c>
    </row>
    <row r="1228" spans="1:2">
      <c r="A1228" s="3">
        <v>3</v>
      </c>
      <c r="B1228" s="3" t="s">
        <v>210</v>
      </c>
    </row>
    <row r="1229" spans="1:2">
      <c r="A1229" s="3">
        <v>3</v>
      </c>
      <c r="B1229" s="3" t="s">
        <v>213</v>
      </c>
    </row>
    <row r="1230" spans="1:2">
      <c r="A1230" s="3">
        <v>4</v>
      </c>
      <c r="B1230" s="3" t="s">
        <v>207</v>
      </c>
    </row>
    <row r="1231" spans="1:2">
      <c r="A1231" s="3">
        <v>3</v>
      </c>
      <c r="B1231" s="3" t="s">
        <v>214</v>
      </c>
    </row>
    <row r="1232" spans="1:2">
      <c r="A1232" s="3">
        <v>5</v>
      </c>
      <c r="B1232" s="3" t="s">
        <v>211</v>
      </c>
    </row>
    <row r="1233" spans="1:2">
      <c r="A1233" s="3">
        <v>3</v>
      </c>
      <c r="B1233" s="3" t="s">
        <v>210</v>
      </c>
    </row>
    <row r="1234" spans="1:2">
      <c r="A1234" s="3">
        <v>5</v>
      </c>
      <c r="B1234" s="3" t="s">
        <v>213</v>
      </c>
    </row>
    <row r="1235" spans="1:2">
      <c r="A1235" s="3">
        <v>4</v>
      </c>
      <c r="B1235" s="3" t="s">
        <v>212</v>
      </c>
    </row>
    <row r="1236" spans="1:2">
      <c r="A1236" s="3">
        <v>3</v>
      </c>
      <c r="B1236" s="3" t="s">
        <v>212</v>
      </c>
    </row>
    <row r="1237" spans="1:2">
      <c r="A1237" s="3">
        <v>5</v>
      </c>
      <c r="B1237" s="3" t="s">
        <v>214</v>
      </c>
    </row>
    <row r="1238" spans="1:2">
      <c r="A1238" s="3">
        <v>4</v>
      </c>
      <c r="B1238" s="3" t="s">
        <v>214</v>
      </c>
    </row>
    <row r="1239" spans="1:2">
      <c r="A1239" s="3">
        <v>4</v>
      </c>
      <c r="B1239" s="3" t="s">
        <v>211</v>
      </c>
    </row>
    <row r="1240" spans="1:2">
      <c r="A1240" s="3">
        <v>5</v>
      </c>
      <c r="B1240" s="3" t="s">
        <v>207</v>
      </c>
    </row>
    <row r="1241" spans="1:2">
      <c r="A1241" s="3">
        <v>4</v>
      </c>
      <c r="B1241" s="3" t="s">
        <v>214</v>
      </c>
    </row>
    <row r="1242" spans="1:2">
      <c r="A1242" s="3">
        <v>4</v>
      </c>
      <c r="B1242" s="3" t="s">
        <v>213</v>
      </c>
    </row>
    <row r="1243" spans="1:2">
      <c r="A1243" s="3">
        <v>5</v>
      </c>
      <c r="B1243" s="3" t="s">
        <v>213</v>
      </c>
    </row>
    <row r="1244" spans="1:2">
      <c r="A1244" s="3">
        <v>5</v>
      </c>
      <c r="B1244" s="3" t="s">
        <v>206</v>
      </c>
    </row>
    <row r="1245" spans="1:2">
      <c r="A1245" s="3">
        <v>4</v>
      </c>
      <c r="B1245" s="3" t="s">
        <v>211</v>
      </c>
    </row>
    <row r="1246" spans="1:2">
      <c r="A1246" s="3">
        <v>4</v>
      </c>
      <c r="B1246" s="3" t="s">
        <v>211</v>
      </c>
    </row>
    <row r="1247" spans="1:2">
      <c r="A1247" s="3">
        <v>5</v>
      </c>
      <c r="B1247" s="3" t="s">
        <v>212</v>
      </c>
    </row>
    <row r="1248" spans="1:2">
      <c r="A1248" s="3">
        <v>5</v>
      </c>
      <c r="B1248" s="3" t="s">
        <v>214</v>
      </c>
    </row>
    <row r="1249" spans="1:2">
      <c r="A1249" s="3">
        <v>5</v>
      </c>
      <c r="B1249" s="3" t="s">
        <v>211</v>
      </c>
    </row>
    <row r="1250" spans="1:2">
      <c r="A1250" s="3">
        <v>4</v>
      </c>
      <c r="B1250" s="3" t="s">
        <v>213</v>
      </c>
    </row>
    <row r="1251" spans="1:2">
      <c r="A1251" s="3">
        <v>4</v>
      </c>
      <c r="B1251" s="3" t="s">
        <v>214</v>
      </c>
    </row>
    <row r="1252" spans="1:2">
      <c r="A1252" s="3">
        <v>5</v>
      </c>
      <c r="B1252" s="3" t="s">
        <v>211</v>
      </c>
    </row>
    <row r="1253" spans="1:2">
      <c r="A1253" s="3">
        <v>5</v>
      </c>
      <c r="B1253" s="3" t="s">
        <v>211</v>
      </c>
    </row>
    <row r="1254" spans="1:2">
      <c r="A1254" s="3">
        <v>5</v>
      </c>
      <c r="B1254" s="3" t="s">
        <v>214</v>
      </c>
    </row>
    <row r="1255" spans="1:2">
      <c r="A1255" s="3">
        <v>4</v>
      </c>
      <c r="B1255" s="3" t="s">
        <v>210</v>
      </c>
    </row>
    <row r="1256" spans="1:2">
      <c r="A1256" s="3">
        <v>4</v>
      </c>
      <c r="B1256" s="3" t="s">
        <v>206</v>
      </c>
    </row>
    <row r="1257" spans="1:2">
      <c r="A1257" s="3">
        <v>4</v>
      </c>
      <c r="B1257" s="3" t="s">
        <v>206</v>
      </c>
    </row>
    <row r="1258" spans="1:2">
      <c r="A1258" s="3">
        <v>3</v>
      </c>
      <c r="B1258" s="3" t="s">
        <v>212</v>
      </c>
    </row>
    <row r="1259" spans="1:2">
      <c r="A1259" s="3">
        <v>3</v>
      </c>
      <c r="B1259" s="3" t="s">
        <v>207</v>
      </c>
    </row>
    <row r="1260" spans="1:2">
      <c r="A1260" s="3">
        <v>3</v>
      </c>
      <c r="B1260" s="3" t="s">
        <v>214</v>
      </c>
    </row>
    <row r="1261" spans="1:2">
      <c r="A1261" s="3">
        <v>5</v>
      </c>
      <c r="B1261" s="3" t="s">
        <v>213</v>
      </c>
    </row>
    <row r="1262" spans="1:2">
      <c r="A1262" s="3">
        <v>5</v>
      </c>
      <c r="B1262" s="3" t="s">
        <v>212</v>
      </c>
    </row>
    <row r="1263" spans="1:2">
      <c r="A1263" s="3">
        <v>3</v>
      </c>
      <c r="B1263" s="3" t="s">
        <v>211</v>
      </c>
    </row>
    <row r="1264" spans="1:2">
      <c r="A1264" s="3">
        <v>4</v>
      </c>
      <c r="B1264" s="3" t="s">
        <v>211</v>
      </c>
    </row>
    <row r="1265" spans="1:2">
      <c r="A1265" s="3">
        <v>3</v>
      </c>
      <c r="B1265" s="3" t="s">
        <v>210</v>
      </c>
    </row>
    <row r="1266" spans="1:2">
      <c r="A1266" s="3">
        <v>5</v>
      </c>
      <c r="B1266" s="3" t="s">
        <v>206</v>
      </c>
    </row>
    <row r="1267" spans="1:2">
      <c r="A1267" s="3">
        <v>5</v>
      </c>
      <c r="B1267" s="3" t="s">
        <v>210</v>
      </c>
    </row>
    <row r="1268" spans="1:2">
      <c r="A1268" s="3">
        <v>5</v>
      </c>
      <c r="B1268" s="3" t="s">
        <v>206</v>
      </c>
    </row>
    <row r="1269" spans="1:2">
      <c r="A1269" s="3">
        <v>3</v>
      </c>
      <c r="B1269" s="3" t="s">
        <v>207</v>
      </c>
    </row>
    <row r="1270" spans="1:2">
      <c r="A1270" s="3">
        <v>3</v>
      </c>
      <c r="B1270" s="3" t="s">
        <v>214</v>
      </c>
    </row>
    <row r="1271" spans="1:2">
      <c r="A1271" s="3">
        <v>3</v>
      </c>
      <c r="B1271" s="3" t="s">
        <v>213</v>
      </c>
    </row>
    <row r="1272" spans="1:2">
      <c r="A1272" s="3">
        <v>3</v>
      </c>
      <c r="B1272" s="3" t="s">
        <v>207</v>
      </c>
    </row>
    <row r="1273" spans="1:2">
      <c r="A1273" s="3">
        <v>4</v>
      </c>
      <c r="B1273" s="3" t="s">
        <v>207</v>
      </c>
    </row>
    <row r="1274" spans="1:2">
      <c r="A1274" s="3">
        <v>3</v>
      </c>
      <c r="B1274" s="3" t="s">
        <v>213</v>
      </c>
    </row>
    <row r="1275" spans="1:2">
      <c r="A1275" s="3">
        <v>3</v>
      </c>
      <c r="B1275" s="3" t="s">
        <v>211</v>
      </c>
    </row>
    <row r="1276" spans="1:2">
      <c r="A1276" s="3">
        <v>4</v>
      </c>
      <c r="B1276" s="3" t="s">
        <v>213</v>
      </c>
    </row>
    <row r="1277" spans="1:2">
      <c r="A1277" s="3">
        <v>3</v>
      </c>
      <c r="B1277" s="3" t="s">
        <v>207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727C-05EF-4042-889E-B45385244E14}">
  <dimension ref="A3:N35"/>
  <sheetViews>
    <sheetView workbookViewId="0">
      <selection activeCell="G15" sqref="G15"/>
    </sheetView>
  </sheetViews>
  <sheetFormatPr defaultColWidth="9" defaultRowHeight="15"/>
  <cols>
    <col min="2" max="2" width="12.42578125" customWidth="1"/>
    <col min="4" max="4" width="10.28515625" customWidth="1"/>
  </cols>
  <sheetData>
    <row r="3" spans="1:14">
      <c r="B3" t="b">
        <v>1</v>
      </c>
      <c r="C3" t="b">
        <v>1</v>
      </c>
      <c r="D3" t="b">
        <v>1</v>
      </c>
      <c r="E3" t="b">
        <v>1</v>
      </c>
      <c r="F3" t="b">
        <v>1</v>
      </c>
    </row>
    <row r="4" spans="1:14">
      <c r="A4" s="3"/>
      <c r="B4" s="1" t="s">
        <v>266</v>
      </c>
      <c r="C4" s="3"/>
      <c r="D4" s="3"/>
      <c r="E4" s="3"/>
      <c r="F4" s="3"/>
      <c r="I4" s="3" t="s">
        <v>267</v>
      </c>
      <c r="J4" s="3" t="s">
        <v>268</v>
      </c>
      <c r="K4" s="3" t="s">
        <v>269</v>
      </c>
      <c r="L4" s="3" t="s">
        <v>270</v>
      </c>
      <c r="M4" s="3" t="s">
        <v>271</v>
      </c>
      <c r="N4" s="3" t="s">
        <v>272</v>
      </c>
    </row>
    <row r="5" spans="1:14">
      <c r="A5" s="3" t="s">
        <v>267</v>
      </c>
      <c r="B5" s="3" t="s">
        <v>268</v>
      </c>
      <c r="C5" s="3" t="s">
        <v>269</v>
      </c>
      <c r="D5" s="3" t="s">
        <v>270</v>
      </c>
      <c r="E5" s="3" t="s">
        <v>271</v>
      </c>
      <c r="F5" s="3" t="s">
        <v>272</v>
      </c>
      <c r="I5" s="3">
        <v>1</v>
      </c>
      <c r="J5">
        <f>IF(B$3,B6,NA())</f>
        <v>857</v>
      </c>
      <c r="K5">
        <f t="shared" ref="K5:N20" si="0">IF(C$3,C6,NA())</f>
        <v>5820</v>
      </c>
      <c r="L5">
        <f t="shared" si="0"/>
        <v>3374</v>
      </c>
      <c r="M5">
        <f t="shared" si="0"/>
        <v>3036</v>
      </c>
      <c r="N5">
        <f t="shared" si="0"/>
        <v>2564</v>
      </c>
    </row>
    <row r="6" spans="1:14">
      <c r="A6" s="3">
        <v>1</v>
      </c>
      <c r="B6" s="24">
        <v>857</v>
      </c>
      <c r="C6" s="24">
        <v>5820</v>
      </c>
      <c r="D6" s="24">
        <v>3374</v>
      </c>
      <c r="E6" s="24">
        <v>3036</v>
      </c>
      <c r="F6" s="24">
        <v>2564</v>
      </c>
      <c r="I6" s="3">
        <v>2</v>
      </c>
      <c r="J6">
        <f t="shared" ref="J6:N34" si="1">IF(B$3,B7,NA())</f>
        <v>1050</v>
      </c>
      <c r="K6">
        <f t="shared" si="0"/>
        <v>8656</v>
      </c>
      <c r="L6">
        <f t="shared" si="0"/>
        <v>3821</v>
      </c>
      <c r="M6">
        <f t="shared" si="0"/>
        <v>3589</v>
      </c>
      <c r="N6">
        <f t="shared" si="0"/>
        <v>2615</v>
      </c>
    </row>
    <row r="7" spans="1:14">
      <c r="A7" s="3">
        <v>2</v>
      </c>
      <c r="B7" s="24">
        <v>1050</v>
      </c>
      <c r="C7" s="24">
        <v>8656</v>
      </c>
      <c r="D7" s="24">
        <v>3821</v>
      </c>
      <c r="E7" s="24">
        <v>3589</v>
      </c>
      <c r="F7" s="24">
        <v>2615</v>
      </c>
      <c r="I7" s="3">
        <v>3</v>
      </c>
      <c r="J7">
        <f t="shared" si="1"/>
        <v>863</v>
      </c>
      <c r="K7">
        <f t="shared" si="0"/>
        <v>6749</v>
      </c>
      <c r="L7">
        <f t="shared" si="0"/>
        <v>2857</v>
      </c>
      <c r="M7">
        <f t="shared" si="0"/>
        <v>3279</v>
      </c>
      <c r="N7">
        <f t="shared" si="0"/>
        <v>2512</v>
      </c>
    </row>
    <row r="8" spans="1:14">
      <c r="A8" s="3">
        <v>3</v>
      </c>
      <c r="B8" s="24">
        <v>863</v>
      </c>
      <c r="C8" s="24">
        <v>6749</v>
      </c>
      <c r="D8" s="24">
        <v>2857</v>
      </c>
      <c r="E8" s="24">
        <v>3279</v>
      </c>
      <c r="F8" s="24">
        <v>2512</v>
      </c>
      <c r="I8" s="3">
        <v>4</v>
      </c>
      <c r="J8">
        <f t="shared" si="1"/>
        <v>933</v>
      </c>
      <c r="K8">
        <f t="shared" si="0"/>
        <v>5580</v>
      </c>
      <c r="L8">
        <f t="shared" si="0"/>
        <v>3284</v>
      </c>
      <c r="M8">
        <f t="shared" si="0"/>
        <v>3981</v>
      </c>
      <c r="N8">
        <f t="shared" si="0"/>
        <v>2705</v>
      </c>
    </row>
    <row r="9" spans="1:14">
      <c r="A9" s="3">
        <v>4</v>
      </c>
      <c r="B9" s="24">
        <v>933</v>
      </c>
      <c r="C9" s="24">
        <v>5580</v>
      </c>
      <c r="D9" s="24">
        <v>3284</v>
      </c>
      <c r="E9" s="24">
        <v>3981</v>
      </c>
      <c r="F9" s="24">
        <v>2705</v>
      </c>
      <c r="I9" s="3">
        <v>5</v>
      </c>
      <c r="J9">
        <f t="shared" si="1"/>
        <v>905</v>
      </c>
      <c r="K9">
        <f t="shared" si="0"/>
        <v>8534</v>
      </c>
      <c r="L9">
        <f t="shared" si="0"/>
        <v>3923</v>
      </c>
      <c r="M9">
        <f t="shared" si="0"/>
        <v>3411</v>
      </c>
      <c r="N9">
        <f t="shared" si="0"/>
        <v>2386</v>
      </c>
    </row>
    <row r="10" spans="1:14">
      <c r="A10" s="3">
        <v>5</v>
      </c>
      <c r="B10" s="24">
        <v>905</v>
      </c>
      <c r="C10" s="24">
        <v>8534</v>
      </c>
      <c r="D10" s="24">
        <v>3923</v>
      </c>
      <c r="E10" s="24">
        <v>3411</v>
      </c>
      <c r="F10" s="24">
        <v>2386</v>
      </c>
      <c r="I10" s="3">
        <v>6</v>
      </c>
      <c r="J10">
        <f t="shared" si="1"/>
        <v>901</v>
      </c>
      <c r="K10">
        <f t="shared" si="0"/>
        <v>6837</v>
      </c>
      <c r="L10">
        <f t="shared" si="0"/>
        <v>3837</v>
      </c>
      <c r="M10">
        <f t="shared" si="0"/>
        <v>3484</v>
      </c>
      <c r="N10">
        <f t="shared" si="0"/>
        <v>2977</v>
      </c>
    </row>
    <row r="11" spans="1:14">
      <c r="A11" s="3">
        <v>6</v>
      </c>
      <c r="B11" s="24">
        <v>901</v>
      </c>
      <c r="C11" s="24">
        <v>6837</v>
      </c>
      <c r="D11" s="24">
        <v>3837</v>
      </c>
      <c r="E11" s="24">
        <v>3484</v>
      </c>
      <c r="F11" s="24">
        <v>2977</v>
      </c>
      <c r="I11" s="3">
        <v>7</v>
      </c>
      <c r="J11">
        <f t="shared" si="1"/>
        <v>597</v>
      </c>
      <c r="K11">
        <f t="shared" si="0"/>
        <v>7794</v>
      </c>
      <c r="L11">
        <f t="shared" si="0"/>
        <v>2713</v>
      </c>
      <c r="M11">
        <f t="shared" si="0"/>
        <v>3498</v>
      </c>
      <c r="N11">
        <f t="shared" si="0"/>
        <v>2946</v>
      </c>
    </row>
    <row r="12" spans="1:14">
      <c r="A12" s="3">
        <v>7</v>
      </c>
      <c r="B12" s="24">
        <v>597</v>
      </c>
      <c r="C12" s="24">
        <v>7794</v>
      </c>
      <c r="D12" s="24">
        <v>2713</v>
      </c>
      <c r="E12" s="24">
        <v>3498</v>
      </c>
      <c r="F12" s="24">
        <v>2946</v>
      </c>
      <c r="I12" s="3">
        <v>8</v>
      </c>
      <c r="J12">
        <f t="shared" si="1"/>
        <v>1185</v>
      </c>
      <c r="K12">
        <f t="shared" si="0"/>
        <v>8708</v>
      </c>
      <c r="L12">
        <f t="shared" si="0"/>
        <v>3375</v>
      </c>
      <c r="M12">
        <f t="shared" si="0"/>
        <v>3169</v>
      </c>
      <c r="N12">
        <f t="shared" si="0"/>
        <v>2729</v>
      </c>
    </row>
    <row r="13" spans="1:14">
      <c r="A13" s="3">
        <v>8</v>
      </c>
      <c r="B13" s="24">
        <v>1185</v>
      </c>
      <c r="C13" s="24">
        <v>8708</v>
      </c>
      <c r="D13" s="24">
        <v>3375</v>
      </c>
      <c r="E13" s="24">
        <v>3169</v>
      </c>
      <c r="F13" s="24">
        <v>2729</v>
      </c>
      <c r="I13" s="3">
        <v>9</v>
      </c>
      <c r="J13">
        <f t="shared" si="1"/>
        <v>565</v>
      </c>
      <c r="K13">
        <f t="shared" si="0"/>
        <v>8892</v>
      </c>
      <c r="L13">
        <f t="shared" si="0"/>
        <v>3674</v>
      </c>
      <c r="M13">
        <f t="shared" si="0"/>
        <v>3660</v>
      </c>
      <c r="N13">
        <f t="shared" si="0"/>
        <v>2977</v>
      </c>
    </row>
    <row r="14" spans="1:14">
      <c r="A14" s="3">
        <v>9</v>
      </c>
      <c r="B14" s="24">
        <v>565</v>
      </c>
      <c r="C14" s="24">
        <v>8892</v>
      </c>
      <c r="D14" s="24">
        <v>3674</v>
      </c>
      <c r="E14" s="24">
        <v>3660</v>
      </c>
      <c r="F14" s="24">
        <v>2977</v>
      </c>
      <c r="I14" s="3">
        <v>10</v>
      </c>
      <c r="J14">
        <f t="shared" si="1"/>
        <v>964</v>
      </c>
      <c r="K14">
        <f t="shared" si="0"/>
        <v>6338</v>
      </c>
      <c r="L14">
        <f t="shared" si="0"/>
        <v>2640</v>
      </c>
      <c r="M14">
        <f t="shared" si="0"/>
        <v>3797</v>
      </c>
      <c r="N14">
        <f t="shared" si="0"/>
        <v>2322</v>
      </c>
    </row>
    <row r="15" spans="1:14">
      <c r="A15" s="3">
        <v>10</v>
      </c>
      <c r="B15" s="24">
        <v>964</v>
      </c>
      <c r="C15" s="24">
        <v>6338</v>
      </c>
      <c r="D15" s="24">
        <v>2640</v>
      </c>
      <c r="E15" s="24">
        <v>3797</v>
      </c>
      <c r="F15" s="24">
        <v>2322</v>
      </c>
      <c r="I15" s="3">
        <v>11</v>
      </c>
      <c r="J15">
        <f t="shared" si="1"/>
        <v>982</v>
      </c>
      <c r="K15">
        <f t="shared" si="0"/>
        <v>7258</v>
      </c>
      <c r="L15">
        <f t="shared" si="0"/>
        <v>2926</v>
      </c>
      <c r="M15">
        <f t="shared" si="0"/>
        <v>3201</v>
      </c>
      <c r="N15">
        <f t="shared" si="0"/>
        <v>2939</v>
      </c>
    </row>
    <row r="16" spans="1:14">
      <c r="A16" s="3">
        <v>11</v>
      </c>
      <c r="B16" s="24">
        <v>982</v>
      </c>
      <c r="C16" s="24">
        <v>7258</v>
      </c>
      <c r="D16" s="24">
        <v>2926</v>
      </c>
      <c r="E16" s="24">
        <v>3201</v>
      </c>
      <c r="F16" s="24">
        <v>2939</v>
      </c>
      <c r="I16" s="3">
        <v>12</v>
      </c>
      <c r="J16">
        <f t="shared" si="1"/>
        <v>658</v>
      </c>
      <c r="K16">
        <f t="shared" si="0"/>
        <v>5468</v>
      </c>
      <c r="L16">
        <f t="shared" si="0"/>
        <v>2360</v>
      </c>
      <c r="M16">
        <f t="shared" si="0"/>
        <v>3738</v>
      </c>
      <c r="N16">
        <f t="shared" si="0"/>
        <v>2648</v>
      </c>
    </row>
    <row r="17" spans="1:14">
      <c r="A17" s="3">
        <v>12</v>
      </c>
      <c r="B17" s="24">
        <v>658</v>
      </c>
      <c r="C17" s="24">
        <v>5468</v>
      </c>
      <c r="D17" s="24">
        <v>2360</v>
      </c>
      <c r="E17" s="24">
        <v>3738</v>
      </c>
      <c r="F17" s="24">
        <v>2648</v>
      </c>
      <c r="I17" s="3">
        <v>13</v>
      </c>
      <c r="J17">
        <f t="shared" si="1"/>
        <v>961</v>
      </c>
      <c r="K17">
        <f t="shared" si="0"/>
        <v>8690</v>
      </c>
      <c r="L17">
        <f t="shared" si="0"/>
        <v>3466</v>
      </c>
      <c r="M17">
        <f t="shared" si="0"/>
        <v>3374</v>
      </c>
      <c r="N17">
        <f t="shared" si="0"/>
        <v>2619</v>
      </c>
    </row>
    <row r="18" spans="1:14">
      <c r="A18" s="3">
        <v>13</v>
      </c>
      <c r="B18" s="24">
        <v>961</v>
      </c>
      <c r="C18" s="24">
        <v>8690</v>
      </c>
      <c r="D18" s="24">
        <v>3466</v>
      </c>
      <c r="E18" s="24">
        <v>3374</v>
      </c>
      <c r="F18" s="24">
        <v>2619</v>
      </c>
      <c r="I18" s="3">
        <v>14</v>
      </c>
      <c r="J18">
        <f t="shared" si="1"/>
        <v>691</v>
      </c>
      <c r="K18">
        <f t="shared" si="0"/>
        <v>7054</v>
      </c>
      <c r="L18">
        <f t="shared" si="0"/>
        <v>2888</v>
      </c>
      <c r="M18">
        <f t="shared" si="0"/>
        <v>3371</v>
      </c>
      <c r="N18">
        <f t="shared" si="0"/>
        <v>2449</v>
      </c>
    </row>
    <row r="19" spans="1:14">
      <c r="A19" s="3">
        <v>14</v>
      </c>
      <c r="B19" s="24">
        <v>691</v>
      </c>
      <c r="C19" s="24">
        <v>7054</v>
      </c>
      <c r="D19" s="24">
        <v>2888</v>
      </c>
      <c r="E19" s="24">
        <v>3371</v>
      </c>
      <c r="F19" s="24">
        <v>2449</v>
      </c>
      <c r="I19" s="3">
        <v>15</v>
      </c>
      <c r="J19">
        <f t="shared" si="1"/>
        <v>695</v>
      </c>
      <c r="K19">
        <f t="shared" si="0"/>
        <v>8988</v>
      </c>
      <c r="L19">
        <f t="shared" si="0"/>
        <v>2433</v>
      </c>
      <c r="M19">
        <f t="shared" si="0"/>
        <v>3211</v>
      </c>
      <c r="N19">
        <f t="shared" si="0"/>
        <v>2589</v>
      </c>
    </row>
    <row r="20" spans="1:14">
      <c r="A20" s="3">
        <v>15</v>
      </c>
      <c r="B20" s="24">
        <v>695</v>
      </c>
      <c r="C20" s="24">
        <v>8988</v>
      </c>
      <c r="D20" s="24">
        <v>2433</v>
      </c>
      <c r="E20" s="24">
        <v>3211</v>
      </c>
      <c r="F20" s="24">
        <v>2589</v>
      </c>
      <c r="I20" s="3">
        <v>16</v>
      </c>
      <c r="J20">
        <f t="shared" si="1"/>
        <v>1065</v>
      </c>
      <c r="K20">
        <f t="shared" si="0"/>
        <v>5658</v>
      </c>
      <c r="L20">
        <f t="shared" si="0"/>
        <v>2085</v>
      </c>
      <c r="M20">
        <f t="shared" si="0"/>
        <v>3622</v>
      </c>
      <c r="N20">
        <f t="shared" si="0"/>
        <v>2919</v>
      </c>
    </row>
    <row r="21" spans="1:14">
      <c r="A21" s="3">
        <v>16</v>
      </c>
      <c r="B21" s="24">
        <v>1065</v>
      </c>
      <c r="C21" s="24">
        <v>5658</v>
      </c>
      <c r="D21" s="24">
        <v>2085</v>
      </c>
      <c r="E21" s="24">
        <v>3622</v>
      </c>
      <c r="F21" s="24">
        <v>2919</v>
      </c>
      <c r="I21" s="3">
        <v>17</v>
      </c>
      <c r="J21">
        <f t="shared" si="1"/>
        <v>851</v>
      </c>
      <c r="K21">
        <f t="shared" si="1"/>
        <v>6781</v>
      </c>
      <c r="L21">
        <f t="shared" si="1"/>
        <v>3392</v>
      </c>
      <c r="M21">
        <f t="shared" si="1"/>
        <v>3812</v>
      </c>
      <c r="N21">
        <f t="shared" si="1"/>
        <v>2533</v>
      </c>
    </row>
    <row r="22" spans="1:14">
      <c r="A22" s="3">
        <v>17</v>
      </c>
      <c r="B22" s="24">
        <v>851</v>
      </c>
      <c r="C22" s="24">
        <v>6781</v>
      </c>
      <c r="D22" s="24">
        <v>3392</v>
      </c>
      <c r="E22" s="24">
        <v>3812</v>
      </c>
      <c r="F22" s="24">
        <v>2533</v>
      </c>
      <c r="I22" s="3">
        <v>18</v>
      </c>
      <c r="J22">
        <f t="shared" si="1"/>
        <v>636</v>
      </c>
      <c r="K22">
        <f t="shared" si="1"/>
        <v>5423</v>
      </c>
      <c r="L22">
        <f t="shared" si="1"/>
        <v>3714</v>
      </c>
      <c r="M22">
        <f t="shared" si="1"/>
        <v>3458</v>
      </c>
      <c r="N22">
        <f t="shared" si="1"/>
        <v>2590</v>
      </c>
    </row>
    <row r="23" spans="1:14">
      <c r="A23" s="3">
        <v>18</v>
      </c>
      <c r="B23" s="24">
        <v>636</v>
      </c>
      <c r="C23" s="24">
        <v>5423</v>
      </c>
      <c r="D23" s="24">
        <v>3714</v>
      </c>
      <c r="E23" s="24">
        <v>3458</v>
      </c>
      <c r="F23" s="24">
        <v>2590</v>
      </c>
      <c r="I23" s="3">
        <v>19</v>
      </c>
      <c r="J23">
        <f t="shared" si="1"/>
        <v>989</v>
      </c>
      <c r="K23">
        <f t="shared" si="1"/>
        <v>7763</v>
      </c>
      <c r="L23">
        <f t="shared" si="1"/>
        <v>2534</v>
      </c>
      <c r="M23">
        <f t="shared" si="1"/>
        <v>3101</v>
      </c>
      <c r="N23">
        <f t="shared" si="1"/>
        <v>2596</v>
      </c>
    </row>
    <row r="24" spans="1:14">
      <c r="A24" s="3">
        <v>19</v>
      </c>
      <c r="B24" s="24">
        <v>989</v>
      </c>
      <c r="C24" s="24">
        <v>7763</v>
      </c>
      <c r="D24" s="24">
        <v>2534</v>
      </c>
      <c r="E24" s="24">
        <v>3101</v>
      </c>
      <c r="F24" s="24">
        <v>2596</v>
      </c>
      <c r="I24" s="3">
        <v>20</v>
      </c>
      <c r="J24">
        <f t="shared" si="1"/>
        <v>1102</v>
      </c>
      <c r="K24">
        <f t="shared" si="1"/>
        <v>5893</v>
      </c>
      <c r="L24">
        <f t="shared" si="1"/>
        <v>2456</v>
      </c>
      <c r="M24">
        <f t="shared" si="1"/>
        <v>3687</v>
      </c>
      <c r="N24">
        <f t="shared" si="1"/>
        <v>2581</v>
      </c>
    </row>
    <row r="25" spans="1:14">
      <c r="A25" s="3">
        <v>20</v>
      </c>
      <c r="B25" s="24">
        <v>1102</v>
      </c>
      <c r="C25" s="24">
        <v>5893</v>
      </c>
      <c r="D25" s="24">
        <v>2456</v>
      </c>
      <c r="E25" s="24">
        <v>3687</v>
      </c>
      <c r="F25" s="24">
        <v>2581</v>
      </c>
      <c r="I25" s="3">
        <v>21</v>
      </c>
      <c r="J25">
        <f t="shared" si="1"/>
        <v>811</v>
      </c>
      <c r="K25">
        <f t="shared" si="1"/>
        <v>8391</v>
      </c>
      <c r="L25">
        <f t="shared" si="1"/>
        <v>3308</v>
      </c>
      <c r="M25">
        <f t="shared" si="1"/>
        <v>3771</v>
      </c>
      <c r="N25">
        <f t="shared" si="1"/>
        <v>2376</v>
      </c>
    </row>
    <row r="26" spans="1:14">
      <c r="A26" s="3">
        <v>21</v>
      </c>
      <c r="B26" s="24">
        <v>811</v>
      </c>
      <c r="C26" s="24">
        <v>8391</v>
      </c>
      <c r="D26" s="24">
        <v>3308</v>
      </c>
      <c r="E26" s="24">
        <v>3771</v>
      </c>
      <c r="F26" s="24">
        <v>2376</v>
      </c>
      <c r="I26" s="3">
        <v>22</v>
      </c>
      <c r="J26">
        <f t="shared" si="1"/>
        <v>766</v>
      </c>
      <c r="K26">
        <f t="shared" si="1"/>
        <v>5631</v>
      </c>
      <c r="L26">
        <f t="shared" si="1"/>
        <v>3009</v>
      </c>
      <c r="M26">
        <f t="shared" si="1"/>
        <v>3641</v>
      </c>
      <c r="N26">
        <f t="shared" si="1"/>
        <v>2341</v>
      </c>
    </row>
    <row r="27" spans="1:14">
      <c r="A27" s="3">
        <v>22</v>
      </c>
      <c r="B27" s="24">
        <v>766</v>
      </c>
      <c r="C27" s="24">
        <v>5631</v>
      </c>
      <c r="D27" s="24">
        <v>3009</v>
      </c>
      <c r="E27" s="24">
        <v>3641</v>
      </c>
      <c r="F27" s="24">
        <v>2341</v>
      </c>
      <c r="I27" s="3">
        <v>23</v>
      </c>
      <c r="J27">
        <f t="shared" si="1"/>
        <v>777</v>
      </c>
      <c r="K27">
        <f t="shared" si="1"/>
        <v>8995</v>
      </c>
      <c r="L27">
        <f t="shared" si="1"/>
        <v>2395</v>
      </c>
      <c r="M27">
        <f t="shared" si="1"/>
        <v>3627</v>
      </c>
      <c r="N27">
        <f t="shared" si="1"/>
        <v>2667</v>
      </c>
    </row>
    <row r="28" spans="1:14">
      <c r="A28" s="3">
        <v>23</v>
      </c>
      <c r="B28" s="24">
        <v>777</v>
      </c>
      <c r="C28" s="24">
        <v>8995</v>
      </c>
      <c r="D28" s="24">
        <v>2395</v>
      </c>
      <c r="E28" s="24">
        <v>3627</v>
      </c>
      <c r="F28" s="24">
        <v>2667</v>
      </c>
      <c r="I28" s="3">
        <v>24</v>
      </c>
      <c r="J28">
        <f t="shared" si="1"/>
        <v>625</v>
      </c>
      <c r="K28">
        <f t="shared" si="1"/>
        <v>5864</v>
      </c>
      <c r="L28">
        <f t="shared" si="1"/>
        <v>2430</v>
      </c>
      <c r="M28">
        <f t="shared" si="1"/>
        <v>3303</v>
      </c>
      <c r="N28">
        <f t="shared" si="1"/>
        <v>2410</v>
      </c>
    </row>
    <row r="29" spans="1:14">
      <c r="A29" s="3">
        <v>24</v>
      </c>
      <c r="B29" s="24">
        <v>625</v>
      </c>
      <c r="C29" s="24">
        <v>5864</v>
      </c>
      <c r="D29" s="24">
        <v>2430</v>
      </c>
      <c r="E29" s="24">
        <v>3303</v>
      </c>
      <c r="F29" s="24">
        <v>2410</v>
      </c>
      <c r="I29" s="3">
        <v>25</v>
      </c>
      <c r="J29">
        <f t="shared" si="1"/>
        <v>560</v>
      </c>
      <c r="K29">
        <f t="shared" si="1"/>
        <v>8927</v>
      </c>
      <c r="L29">
        <f t="shared" si="1"/>
        <v>3065</v>
      </c>
      <c r="M29">
        <f t="shared" si="1"/>
        <v>3574</v>
      </c>
      <c r="N29">
        <f t="shared" si="1"/>
        <v>2107</v>
      </c>
    </row>
    <row r="30" spans="1:14">
      <c r="A30" s="3">
        <v>25</v>
      </c>
      <c r="B30" s="24">
        <v>560</v>
      </c>
      <c r="C30" s="24">
        <v>8927</v>
      </c>
      <c r="D30" s="24">
        <v>3065</v>
      </c>
      <c r="E30" s="24">
        <v>3574</v>
      </c>
      <c r="F30" s="24">
        <v>2107</v>
      </c>
      <c r="I30" s="3">
        <v>26</v>
      </c>
      <c r="J30">
        <f t="shared" si="1"/>
        <v>970</v>
      </c>
      <c r="K30">
        <f t="shared" si="1"/>
        <v>7615</v>
      </c>
      <c r="L30">
        <f t="shared" si="1"/>
        <v>3716</v>
      </c>
      <c r="M30">
        <f t="shared" si="1"/>
        <v>3704</v>
      </c>
      <c r="N30">
        <f t="shared" si="1"/>
        <v>2623</v>
      </c>
    </row>
    <row r="31" spans="1:14">
      <c r="A31" s="3">
        <v>26</v>
      </c>
      <c r="B31" s="24">
        <v>970</v>
      </c>
      <c r="C31" s="24">
        <v>7615</v>
      </c>
      <c r="D31" s="24">
        <v>3716</v>
      </c>
      <c r="E31" s="24">
        <v>3704</v>
      </c>
      <c r="F31" s="24">
        <v>2623</v>
      </c>
      <c r="I31" s="3">
        <v>27</v>
      </c>
      <c r="J31">
        <f t="shared" si="1"/>
        <v>888</v>
      </c>
      <c r="K31">
        <f t="shared" si="1"/>
        <v>5373</v>
      </c>
      <c r="L31">
        <f t="shared" si="1"/>
        <v>3800</v>
      </c>
      <c r="M31">
        <f t="shared" si="1"/>
        <v>3424</v>
      </c>
      <c r="N31">
        <f t="shared" si="1"/>
        <v>2098</v>
      </c>
    </row>
    <row r="32" spans="1:14">
      <c r="A32" s="3">
        <v>27</v>
      </c>
      <c r="B32" s="24">
        <v>888</v>
      </c>
      <c r="C32" s="24">
        <v>5373</v>
      </c>
      <c r="D32" s="24">
        <v>3800</v>
      </c>
      <c r="E32" s="24">
        <v>3424</v>
      </c>
      <c r="F32" s="24">
        <v>2098</v>
      </c>
      <c r="I32" s="3">
        <v>28</v>
      </c>
      <c r="J32">
        <f t="shared" si="1"/>
        <v>525</v>
      </c>
      <c r="K32">
        <f t="shared" si="1"/>
        <v>5845</v>
      </c>
      <c r="L32">
        <f t="shared" si="1"/>
        <v>3164</v>
      </c>
      <c r="M32">
        <f t="shared" si="1"/>
        <v>3624</v>
      </c>
      <c r="N32">
        <f t="shared" si="1"/>
        <v>2793</v>
      </c>
    </row>
    <row r="33" spans="1:14">
      <c r="A33" s="3">
        <v>28</v>
      </c>
      <c r="B33" s="24">
        <v>525</v>
      </c>
      <c r="C33" s="24">
        <v>5845</v>
      </c>
      <c r="D33" s="24">
        <v>3164</v>
      </c>
      <c r="E33" s="24">
        <v>3624</v>
      </c>
      <c r="F33" s="24">
        <v>2793</v>
      </c>
      <c r="I33" s="3">
        <v>29</v>
      </c>
      <c r="J33">
        <f t="shared" si="1"/>
        <v>675</v>
      </c>
      <c r="K33">
        <f t="shared" si="1"/>
        <v>5986</v>
      </c>
      <c r="L33">
        <f t="shared" si="1"/>
        <v>3241</v>
      </c>
      <c r="M33">
        <f t="shared" si="1"/>
        <v>3117</v>
      </c>
      <c r="N33">
        <f t="shared" si="1"/>
        <v>2235</v>
      </c>
    </row>
    <row r="34" spans="1:14">
      <c r="A34" s="3">
        <v>29</v>
      </c>
      <c r="B34" s="24">
        <v>675</v>
      </c>
      <c r="C34" s="24">
        <v>5986</v>
      </c>
      <c r="D34" s="24">
        <v>3241</v>
      </c>
      <c r="E34" s="24">
        <v>3117</v>
      </c>
      <c r="F34" s="24">
        <v>2235</v>
      </c>
      <c r="I34" s="3">
        <v>30</v>
      </c>
      <c r="J34">
        <f t="shared" si="1"/>
        <v>1113</v>
      </c>
      <c r="K34">
        <f t="shared" si="1"/>
        <v>8049</v>
      </c>
      <c r="L34">
        <f t="shared" si="1"/>
        <v>3925</v>
      </c>
      <c r="M34">
        <f t="shared" si="1"/>
        <v>3611</v>
      </c>
      <c r="N34">
        <f t="shared" si="1"/>
        <v>2865</v>
      </c>
    </row>
    <row r="35" spans="1:14">
      <c r="A35" s="3">
        <v>30</v>
      </c>
      <c r="B35" s="24">
        <v>1113</v>
      </c>
      <c r="C35" s="24">
        <v>8049</v>
      </c>
      <c r="D35" s="24">
        <v>3925</v>
      </c>
      <c r="E35" s="24">
        <v>3611</v>
      </c>
      <c r="F35" s="24">
        <v>2865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Check Box 1">
              <controlPr defaultSize="0" autoPict="0">
                <anchor moveWithCells="1">
                  <from>
                    <xdr:col>7</xdr:col>
                    <xdr:colOff>95250</xdr:colOff>
                    <xdr:row>1</xdr:row>
                    <xdr:rowOff>19050</xdr:rowOff>
                  </from>
                  <to>
                    <xdr:col>8</xdr:col>
                    <xdr:colOff>219075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4" name="Check Box 2">
              <controlPr defaultSize="0" autoPict="0">
                <anchor moveWithCells="1">
                  <from>
                    <xdr:col>9</xdr:col>
                    <xdr:colOff>95250</xdr:colOff>
                    <xdr:row>1</xdr:row>
                    <xdr:rowOff>38100</xdr:rowOff>
                  </from>
                  <to>
                    <xdr:col>10</xdr:col>
                    <xdr:colOff>390525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Check Box 3">
              <controlPr defaultSize="0" autoPict="0">
                <anchor moveWithCells="1">
                  <from>
                    <xdr:col>11</xdr:col>
                    <xdr:colOff>219075</xdr:colOff>
                    <xdr:row>0</xdr:row>
                    <xdr:rowOff>142875</xdr:rowOff>
                  </from>
                  <to>
                    <xdr:col>12</xdr:col>
                    <xdr:colOff>504825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Check Box 4">
              <controlPr defaultSize="0" autoPict="0">
                <anchor moveWithCells="1">
                  <from>
                    <xdr:col>13</xdr:col>
                    <xdr:colOff>333375</xdr:colOff>
                    <xdr:row>0</xdr:row>
                    <xdr:rowOff>142875</xdr:rowOff>
                  </from>
                  <to>
                    <xdr:col>15</xdr:col>
                    <xdr:colOff>57150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7" name="Check Box 5">
              <controlPr defaultSize="0" autoPict="0" altText="Hot Dogs">
                <anchor moveWithCells="1">
                  <from>
                    <xdr:col>15</xdr:col>
                    <xdr:colOff>561975</xdr:colOff>
                    <xdr:row>0</xdr:row>
                    <xdr:rowOff>152400</xdr:rowOff>
                  </from>
                  <to>
                    <xdr:col>18</xdr:col>
                    <xdr:colOff>95250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C224-251C-4144-9452-DD4D4F7B3693}">
  <dimension ref="A1:O17"/>
  <sheetViews>
    <sheetView workbookViewId="0">
      <selection activeCell="O3" sqref="O3:O17"/>
    </sheetView>
  </sheetViews>
  <sheetFormatPr defaultRowHeight="15"/>
  <sheetData>
    <row r="1" spans="1:15">
      <c r="A1" s="1"/>
      <c r="B1" s="1"/>
      <c r="C1" s="1"/>
      <c r="D1" s="1"/>
      <c r="E1" s="1"/>
      <c r="F1" s="1"/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1</v>
      </c>
      <c r="M1" s="1" t="s">
        <v>1</v>
      </c>
      <c r="N1" s="1" t="s">
        <v>1</v>
      </c>
      <c r="O1" s="1" t="s">
        <v>1</v>
      </c>
    </row>
    <row r="2" spans="1:1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4</v>
      </c>
      <c r="N2" s="1" t="s">
        <v>5</v>
      </c>
      <c r="O2" s="1" t="s">
        <v>6</v>
      </c>
    </row>
    <row r="3" spans="1:15">
      <c r="A3" s="1" t="s">
        <v>8</v>
      </c>
      <c r="B3" s="1">
        <v>85</v>
      </c>
      <c r="C3" s="1">
        <v>66</v>
      </c>
      <c r="D3" s="1">
        <v>81</v>
      </c>
      <c r="E3" s="1">
        <v>61</v>
      </c>
      <c r="F3" s="1">
        <v>56</v>
      </c>
      <c r="G3" s="1">
        <f>RANK(B3,B$3:B17,0)</f>
        <v>10</v>
      </c>
      <c r="H3" s="1">
        <f>RANK(C3,C$3:C17,0)</f>
        <v>14</v>
      </c>
      <c r="I3" s="1">
        <f>RANK(D3,D$3:D17,0)</f>
        <v>13</v>
      </c>
      <c r="J3" s="1">
        <f>RANK(E3,E$3:E17,0)</f>
        <v>15</v>
      </c>
      <c r="K3" s="1">
        <f>RANK(F3,F$3:F17,0)</f>
        <v>15</v>
      </c>
      <c r="L3" s="2" t="str">
        <f>IF(H3&lt;G3,"h",IF(H3&gt;G3,"i","g"))</f>
        <v>i</v>
      </c>
      <c r="M3" s="2" t="str">
        <f>IF(I3&lt;H3,"h",IF(I3&gt;H3,"i","g"))</f>
        <v>h</v>
      </c>
      <c r="N3" s="2" t="str">
        <f>IF(J3&lt;I3,"h",IF(J3&gt;I3,"i","g"))</f>
        <v>i</v>
      </c>
      <c r="O3" s="2" t="str">
        <f>IF(K3&lt;J3,"h",IF(K3&gt;J3,"i","g"))</f>
        <v>g</v>
      </c>
    </row>
    <row r="4" spans="1:15">
      <c r="A4" s="1" t="s">
        <v>9</v>
      </c>
      <c r="B4" s="1">
        <v>82</v>
      </c>
      <c r="C4" s="1">
        <v>63</v>
      </c>
      <c r="D4" s="1">
        <v>74</v>
      </c>
      <c r="E4" s="1">
        <v>78</v>
      </c>
      <c r="F4" s="1">
        <v>75</v>
      </c>
      <c r="G4" s="1">
        <f>RANK(B4,B$3:B18,0)</f>
        <v>12</v>
      </c>
      <c r="H4" s="1">
        <f>RANK(C4,C$3:C18,0)</f>
        <v>15</v>
      </c>
      <c r="I4" s="1">
        <f>RANK(D4,D$3:D18,0)</f>
        <v>15</v>
      </c>
      <c r="J4" s="1">
        <f>RANK(E4,E$3:E18,0)</f>
        <v>12</v>
      </c>
      <c r="K4" s="1">
        <f>RANK(F4,F$3:F18,0)</f>
        <v>14</v>
      </c>
      <c r="L4" s="2" t="str">
        <f t="shared" ref="L4:L17" si="0">IF(H4&lt;G4,"h",IF(H4&gt;G4,"i","g"))</f>
        <v>i</v>
      </c>
      <c r="M4" s="2" t="str">
        <f t="shared" ref="M4:M17" si="1">IF(I4&lt;H4,"h",IF(I4&gt;H4,"i","g"))</f>
        <v>g</v>
      </c>
      <c r="N4" s="2" t="str">
        <f t="shared" ref="N4:N17" si="2">IF(J4&lt;I4,"h",IF(J4&gt;I4,"i","g"))</f>
        <v>h</v>
      </c>
      <c r="O4" s="2" t="str">
        <f t="shared" ref="O4:O17" si="3">IF(K4&lt;J4,"h",IF(K4&gt;J4,"i","g"))</f>
        <v>i</v>
      </c>
    </row>
    <row r="5" spans="1:15">
      <c r="A5" s="1" t="s">
        <v>10</v>
      </c>
      <c r="B5" s="1">
        <v>45</v>
      </c>
      <c r="C5" s="1">
        <v>100</v>
      </c>
      <c r="D5" s="1">
        <v>115</v>
      </c>
      <c r="E5" s="1">
        <v>127</v>
      </c>
      <c r="F5" s="1">
        <v>150</v>
      </c>
      <c r="G5" s="1">
        <f>RANK(B5,B$3:B19,0)</f>
        <v>15</v>
      </c>
      <c r="H5" s="1">
        <f>RANK(C5,C$3:C19,0)</f>
        <v>4</v>
      </c>
      <c r="I5" s="1">
        <f>RANK(D5,D$3:D19,0)</f>
        <v>3</v>
      </c>
      <c r="J5" s="1">
        <f>RANK(E5,E$3:E19,0)</f>
        <v>2</v>
      </c>
      <c r="K5" s="1">
        <f>RANK(F5,F$3:F19,0)</f>
        <v>1</v>
      </c>
      <c r="L5" s="2" t="str">
        <f t="shared" si="0"/>
        <v>h</v>
      </c>
      <c r="M5" s="2" t="str">
        <f t="shared" si="1"/>
        <v>h</v>
      </c>
      <c r="N5" s="2" t="str">
        <f t="shared" si="2"/>
        <v>h</v>
      </c>
      <c r="O5" s="2" t="str">
        <f t="shared" si="3"/>
        <v>h</v>
      </c>
    </row>
    <row r="6" spans="1:15">
      <c r="A6" s="1" t="s">
        <v>11</v>
      </c>
      <c r="B6" s="1">
        <v>75</v>
      </c>
      <c r="C6" s="1">
        <v>88</v>
      </c>
      <c r="D6" s="1">
        <v>89</v>
      </c>
      <c r="E6" s="1">
        <v>76</v>
      </c>
      <c r="F6" s="1">
        <v>83</v>
      </c>
      <c r="G6" s="1">
        <f>RANK(B6,B$3:B20,0)</f>
        <v>13</v>
      </c>
      <c r="H6" s="1">
        <f>RANK(C6,C$3:C20,0)</f>
        <v>10</v>
      </c>
      <c r="I6" s="1">
        <f>RANK(D6,D$3:D20,0)</f>
        <v>11</v>
      </c>
      <c r="J6" s="1">
        <f>RANK(E6,E$3:E20,0)</f>
        <v>13</v>
      </c>
      <c r="K6" s="1">
        <f>RANK(F6,F$3:F20,0)</f>
        <v>12</v>
      </c>
      <c r="L6" s="2" t="str">
        <f t="shared" si="0"/>
        <v>h</v>
      </c>
      <c r="M6" s="2" t="str">
        <f t="shared" si="1"/>
        <v>i</v>
      </c>
      <c r="N6" s="2" t="str">
        <f t="shared" si="2"/>
        <v>i</v>
      </c>
      <c r="O6" s="2" t="str">
        <f t="shared" si="3"/>
        <v>h</v>
      </c>
    </row>
    <row r="7" spans="1:15">
      <c r="A7" s="1" t="s">
        <v>12</v>
      </c>
      <c r="B7" s="1">
        <v>96</v>
      </c>
      <c r="C7" s="1">
        <v>90</v>
      </c>
      <c r="D7" s="1">
        <v>98</v>
      </c>
      <c r="E7" s="1">
        <v>76</v>
      </c>
      <c r="F7" s="1">
        <v>93</v>
      </c>
      <c r="G7" s="1">
        <f>RANK(B7,B$3:B21,0)</f>
        <v>9</v>
      </c>
      <c r="H7" s="1">
        <f>RANK(C7,C$3:C21,0)</f>
        <v>9</v>
      </c>
      <c r="I7" s="1">
        <f>RANK(D7,D$3:D21,0)</f>
        <v>9</v>
      </c>
      <c r="J7" s="1">
        <f>RANK(E7,E$3:E21,0)</f>
        <v>13</v>
      </c>
      <c r="K7" s="1">
        <f>RANK(F7,F$3:F21,0)</f>
        <v>10</v>
      </c>
      <c r="L7" s="2" t="str">
        <f t="shared" si="0"/>
        <v>g</v>
      </c>
      <c r="M7" s="2" t="str">
        <f t="shared" si="1"/>
        <v>g</v>
      </c>
      <c r="N7" s="2" t="str">
        <f t="shared" si="2"/>
        <v>i</v>
      </c>
      <c r="O7" s="2" t="str">
        <f t="shared" si="3"/>
        <v>h</v>
      </c>
    </row>
    <row r="8" spans="1:15">
      <c r="A8" s="1" t="s">
        <v>13</v>
      </c>
      <c r="B8" s="1">
        <v>75</v>
      </c>
      <c r="C8" s="1">
        <v>73</v>
      </c>
      <c r="D8" s="1">
        <v>79</v>
      </c>
      <c r="E8" s="1">
        <v>91</v>
      </c>
      <c r="F8" s="1">
        <v>95</v>
      </c>
      <c r="G8" s="1">
        <f>RANK(B8,B$3:B22,0)</f>
        <v>13</v>
      </c>
      <c r="H8" s="1">
        <f>RANK(C8,C$3:C22,0)</f>
        <v>13</v>
      </c>
      <c r="I8" s="1">
        <f>RANK(D8,D$3:D22,0)</f>
        <v>14</v>
      </c>
      <c r="J8" s="1">
        <f>RANK(E8,E$3:E22,0)</f>
        <v>10</v>
      </c>
      <c r="K8" s="1">
        <f>RANK(F8,F$3:F22,0)</f>
        <v>9</v>
      </c>
      <c r="L8" s="2" t="str">
        <f t="shared" si="0"/>
        <v>g</v>
      </c>
      <c r="M8" s="2" t="str">
        <f t="shared" si="1"/>
        <v>i</v>
      </c>
      <c r="N8" s="2" t="str">
        <f t="shared" si="2"/>
        <v>h</v>
      </c>
      <c r="O8" s="2" t="str">
        <f t="shared" si="3"/>
        <v>h</v>
      </c>
    </row>
    <row r="9" spans="1:15">
      <c r="A9" s="1" t="s">
        <v>14</v>
      </c>
      <c r="B9" s="1">
        <v>98</v>
      </c>
      <c r="C9" s="1">
        <v>91</v>
      </c>
      <c r="D9" s="1">
        <v>109</v>
      </c>
      <c r="E9" s="1">
        <v>99</v>
      </c>
      <c r="F9" s="1">
        <v>84</v>
      </c>
      <c r="G9" s="1">
        <f>RANK(B9,B$3:B23,0)</f>
        <v>8</v>
      </c>
      <c r="H9" s="1">
        <f>RANK(C9,C$3:C23,0)</f>
        <v>8</v>
      </c>
      <c r="I9" s="1">
        <f>RANK(D9,D$3:D23,0)</f>
        <v>4</v>
      </c>
      <c r="J9" s="1">
        <f>RANK(E9,E$3:E23,0)</f>
        <v>8</v>
      </c>
      <c r="K9" s="1">
        <f>RANK(F9,F$3:F23,0)</f>
        <v>11</v>
      </c>
      <c r="L9" s="2" t="str">
        <f t="shared" si="0"/>
        <v>g</v>
      </c>
      <c r="M9" s="2" t="str">
        <f t="shared" si="1"/>
        <v>h</v>
      </c>
      <c r="N9" s="2" t="str">
        <f t="shared" si="2"/>
        <v>i</v>
      </c>
      <c r="O9" s="2" t="str">
        <f t="shared" si="3"/>
        <v>i</v>
      </c>
    </row>
    <row r="10" spans="1:15">
      <c r="A10" s="1" t="s">
        <v>15</v>
      </c>
      <c r="B10" s="1">
        <v>83</v>
      </c>
      <c r="C10" s="1">
        <v>84</v>
      </c>
      <c r="D10" s="1">
        <v>97</v>
      </c>
      <c r="E10" s="1">
        <v>81</v>
      </c>
      <c r="F10" s="1">
        <v>98</v>
      </c>
      <c r="G10" s="1">
        <f>RANK(B10,B$3:B24,0)</f>
        <v>11</v>
      </c>
      <c r="H10" s="1">
        <f>RANK(C10,C$3:C24,0)</f>
        <v>12</v>
      </c>
      <c r="I10" s="1">
        <f>RANK(D10,D$3:D24,0)</f>
        <v>10</v>
      </c>
      <c r="J10" s="1">
        <f>RANK(E10,E$3:E24,0)</f>
        <v>11</v>
      </c>
      <c r="K10" s="1">
        <f>RANK(F10,F$3:F24,0)</f>
        <v>8</v>
      </c>
      <c r="L10" s="2" t="str">
        <f t="shared" si="0"/>
        <v>i</v>
      </c>
      <c r="M10" s="2" t="str">
        <f t="shared" si="1"/>
        <v>h</v>
      </c>
      <c r="N10" s="2" t="str">
        <f t="shared" si="2"/>
        <v>i</v>
      </c>
      <c r="O10" s="2" t="str">
        <f t="shared" si="3"/>
        <v>h</v>
      </c>
    </row>
    <row r="11" spans="1:15">
      <c r="A11" s="1" t="s">
        <v>16</v>
      </c>
      <c r="B11" s="1">
        <v>106</v>
      </c>
      <c r="C11" s="1">
        <v>98</v>
      </c>
      <c r="D11" s="1">
        <v>84</v>
      </c>
      <c r="E11" s="1">
        <v>93</v>
      </c>
      <c r="F11" s="1">
        <v>82</v>
      </c>
      <c r="G11" s="1">
        <f>RANK(B11,B$3:B25,0)</f>
        <v>5</v>
      </c>
      <c r="H11" s="1">
        <f>RANK(C11,C$3:C25,0)</f>
        <v>5</v>
      </c>
      <c r="I11" s="1">
        <f>RANK(D11,D$3:D25,0)</f>
        <v>12</v>
      </c>
      <c r="J11" s="1">
        <f>RANK(E11,E$3:E25,0)</f>
        <v>9</v>
      </c>
      <c r="K11" s="1">
        <f>RANK(F11,F$3:F25,0)</f>
        <v>13</v>
      </c>
      <c r="L11" s="2" t="str">
        <f t="shared" si="0"/>
        <v>g</v>
      </c>
      <c r="M11" s="2" t="str">
        <f t="shared" si="1"/>
        <v>i</v>
      </c>
      <c r="N11" s="2" t="str">
        <f t="shared" si="2"/>
        <v>h</v>
      </c>
      <c r="O11" s="2" t="str">
        <f t="shared" si="3"/>
        <v>i</v>
      </c>
    </row>
    <row r="12" spans="1:15">
      <c r="A12" s="1" t="s">
        <v>17</v>
      </c>
      <c r="B12" s="1">
        <v>104</v>
      </c>
      <c r="C12" s="1">
        <v>88</v>
      </c>
      <c r="D12" s="1">
        <v>109</v>
      </c>
      <c r="E12" s="1">
        <v>101</v>
      </c>
      <c r="F12" s="1">
        <v>115</v>
      </c>
      <c r="G12" s="1">
        <f>RANK(B12,B$3:B26,0)</f>
        <v>6</v>
      </c>
      <c r="H12" s="1">
        <f>RANK(C12,C$3:C26,0)</f>
        <v>10</v>
      </c>
      <c r="I12" s="1">
        <f>RANK(D12,D$3:D26,0)</f>
        <v>4</v>
      </c>
      <c r="J12" s="1">
        <f>RANK(E12,E$3:E26,0)</f>
        <v>6</v>
      </c>
      <c r="K12" s="1">
        <f>RANK(F12,F$3:F26,0)</f>
        <v>3</v>
      </c>
      <c r="L12" s="2" t="str">
        <f t="shared" si="0"/>
        <v>i</v>
      </c>
      <c r="M12" s="2" t="str">
        <f t="shared" si="1"/>
        <v>h</v>
      </c>
      <c r="N12" s="2" t="str">
        <f t="shared" si="2"/>
        <v>i</v>
      </c>
      <c r="O12" s="2" t="str">
        <f t="shared" si="3"/>
        <v>h</v>
      </c>
    </row>
    <row r="13" spans="1:15">
      <c r="A13" s="1" t="s">
        <v>18</v>
      </c>
      <c r="B13" s="1">
        <v>115</v>
      </c>
      <c r="C13" s="1">
        <v>94</v>
      </c>
      <c r="D13" s="1">
        <v>105</v>
      </c>
      <c r="E13" s="1">
        <v>101</v>
      </c>
      <c r="F13" s="1">
        <v>107</v>
      </c>
      <c r="G13" s="1">
        <f>RANK(B13,B$3:B27,0)</f>
        <v>3</v>
      </c>
      <c r="H13" s="1">
        <f>RANK(C13,C$3:C27,0)</f>
        <v>7</v>
      </c>
      <c r="I13" s="1">
        <f>RANK(D13,D$3:D27,0)</f>
        <v>6</v>
      </c>
      <c r="J13" s="1">
        <f>RANK(E13,E$3:E27,0)</f>
        <v>6</v>
      </c>
      <c r="K13" s="1">
        <f>RANK(F13,F$3:F27,0)</f>
        <v>6</v>
      </c>
      <c r="L13" s="2" t="str">
        <f t="shared" si="0"/>
        <v>i</v>
      </c>
      <c r="M13" s="2" t="str">
        <f t="shared" si="1"/>
        <v>h</v>
      </c>
      <c r="N13" s="2" t="str">
        <f t="shared" si="2"/>
        <v>g</v>
      </c>
      <c r="O13" s="2" t="str">
        <f t="shared" si="3"/>
        <v>g</v>
      </c>
    </row>
    <row r="14" spans="1:15">
      <c r="A14" s="1" t="s">
        <v>19</v>
      </c>
      <c r="B14" s="1">
        <v>118</v>
      </c>
      <c r="C14" s="1">
        <v>98</v>
      </c>
      <c r="D14" s="1">
        <v>128</v>
      </c>
      <c r="E14" s="1">
        <v>126</v>
      </c>
      <c r="F14" s="1">
        <v>108</v>
      </c>
      <c r="G14" s="1">
        <f>RANK(B14,B$3:B28,0)</f>
        <v>2</v>
      </c>
      <c r="H14" s="1">
        <f>RANK(C14,C$3:C28,0)</f>
        <v>5</v>
      </c>
      <c r="I14" s="1">
        <f>RANK(D14,D$3:D28,0)</f>
        <v>1</v>
      </c>
      <c r="J14" s="1">
        <f>RANK(E14,E$3:E28,0)</f>
        <v>3</v>
      </c>
      <c r="K14" s="1">
        <f>RANK(F14,F$3:F28,0)</f>
        <v>4</v>
      </c>
      <c r="L14" s="2" t="str">
        <f t="shared" si="0"/>
        <v>i</v>
      </c>
      <c r="M14" s="2" t="str">
        <f t="shared" si="1"/>
        <v>h</v>
      </c>
      <c r="N14" s="2" t="str">
        <f t="shared" si="2"/>
        <v>i</v>
      </c>
      <c r="O14" s="2" t="str">
        <f t="shared" si="3"/>
        <v>i</v>
      </c>
    </row>
    <row r="15" spans="1:15">
      <c r="A15" s="1" t="s">
        <v>20</v>
      </c>
      <c r="B15" s="1">
        <v>100</v>
      </c>
      <c r="C15" s="1">
        <v>114</v>
      </c>
      <c r="D15" s="1">
        <v>104</v>
      </c>
      <c r="E15" s="1">
        <v>116</v>
      </c>
      <c r="F15" s="1">
        <v>131</v>
      </c>
      <c r="G15" s="1">
        <f>RANK(B15,B$3:B29,0)</f>
        <v>7</v>
      </c>
      <c r="H15" s="1">
        <f>RANK(C15,C$3:C29,0)</f>
        <v>2</v>
      </c>
      <c r="I15" s="1">
        <f>RANK(D15,D$3:D29,0)</f>
        <v>7</v>
      </c>
      <c r="J15" s="1">
        <f>RANK(E15,E$3:E29,0)</f>
        <v>5</v>
      </c>
      <c r="K15" s="1">
        <f>RANK(F15,F$3:F29,0)</f>
        <v>2</v>
      </c>
      <c r="L15" s="2" t="str">
        <f t="shared" si="0"/>
        <v>h</v>
      </c>
      <c r="M15" s="2" t="str">
        <f t="shared" si="1"/>
        <v>i</v>
      </c>
      <c r="N15" s="2" t="str">
        <f t="shared" si="2"/>
        <v>h</v>
      </c>
      <c r="O15" s="2" t="str">
        <f t="shared" si="3"/>
        <v>h</v>
      </c>
    </row>
    <row r="16" spans="1:15">
      <c r="A16" s="1" t="s">
        <v>21</v>
      </c>
      <c r="B16" s="1">
        <v>112</v>
      </c>
      <c r="C16" s="1">
        <v>122</v>
      </c>
      <c r="D16" s="1">
        <v>102</v>
      </c>
      <c r="E16" s="1">
        <v>124</v>
      </c>
      <c r="F16" s="1">
        <v>107</v>
      </c>
      <c r="G16" s="1">
        <f>RANK(B16,B$3:B30,0)</f>
        <v>4</v>
      </c>
      <c r="H16" s="1">
        <f>RANK(C16,C$3:C30,0)</f>
        <v>1</v>
      </c>
      <c r="I16" s="1">
        <f>RANK(D16,D$3:D30,0)</f>
        <v>8</v>
      </c>
      <c r="J16" s="1">
        <f>RANK(E16,E$3:E30,0)</f>
        <v>4</v>
      </c>
      <c r="K16" s="1">
        <f>RANK(F16,F$3:F30,0)</f>
        <v>6</v>
      </c>
      <c r="L16" s="2" t="str">
        <f t="shared" si="0"/>
        <v>h</v>
      </c>
      <c r="M16" s="2" t="str">
        <f t="shared" si="1"/>
        <v>i</v>
      </c>
      <c r="N16" s="2" t="str">
        <f t="shared" si="2"/>
        <v>h</v>
      </c>
      <c r="O16" s="2" t="str">
        <f t="shared" si="3"/>
        <v>i</v>
      </c>
    </row>
    <row r="17" spans="1:15">
      <c r="A17" s="1" t="s">
        <v>22</v>
      </c>
      <c r="B17" s="1">
        <v>127</v>
      </c>
      <c r="C17" s="1">
        <v>114</v>
      </c>
      <c r="D17" s="1">
        <v>116</v>
      </c>
      <c r="E17" s="1">
        <v>139</v>
      </c>
      <c r="F17" s="1">
        <v>108</v>
      </c>
      <c r="G17" s="1">
        <f>RANK(B17,B$3:B31,0)</f>
        <v>1</v>
      </c>
      <c r="H17" s="1">
        <f>RANK(C17,C$3:C31,0)</f>
        <v>2</v>
      </c>
      <c r="I17" s="1">
        <f>RANK(D17,D$3:D31,0)</f>
        <v>2</v>
      </c>
      <c r="J17" s="1">
        <f>RANK(E17,E$3:E31,0)</f>
        <v>1</v>
      </c>
      <c r="K17" s="1">
        <f>RANK(F17,F$3:F31,0)</f>
        <v>4</v>
      </c>
      <c r="L17" s="2" t="str">
        <f t="shared" si="0"/>
        <v>i</v>
      </c>
      <c r="M17" s="2" t="str">
        <f t="shared" si="1"/>
        <v>g</v>
      </c>
      <c r="N17" s="2" t="str">
        <f t="shared" si="2"/>
        <v>h</v>
      </c>
      <c r="O17" s="2" t="str">
        <f t="shared" si="3"/>
        <v>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6AA2-2BA4-4777-AECE-17A43ED2F1BB}">
  <dimension ref="A1:M1106"/>
  <sheetViews>
    <sheetView workbookViewId="0">
      <selection activeCell="H13" sqref="H13"/>
    </sheetView>
  </sheetViews>
  <sheetFormatPr defaultRowHeight="15"/>
  <cols>
    <col min="1" max="1" width="10.42578125" style="5" customWidth="1"/>
    <col min="5" max="5" width="10.85546875" bestFit="1" customWidth="1"/>
    <col min="6" max="6" width="11.42578125" bestFit="1" customWidth="1"/>
    <col min="7" max="7" width="20" bestFit="1" customWidth="1"/>
    <col min="11" max="11" width="10.42578125" bestFit="1" customWidth="1"/>
    <col min="13" max="13" width="10.42578125" bestFit="1" customWidth="1"/>
  </cols>
  <sheetData>
    <row r="1" spans="5:13">
      <c r="G1" t="s">
        <v>31</v>
      </c>
      <c r="H1">
        <f>LARGE(H12:H1106,5)</f>
        <v>148</v>
      </c>
    </row>
    <row r="2" spans="5:13">
      <c r="G2" t="s">
        <v>32</v>
      </c>
      <c r="H2">
        <f>SMALL(H12:H1106,3)</f>
        <v>38</v>
      </c>
    </row>
    <row r="3" spans="5:13">
      <c r="G3" t="s">
        <v>33</v>
      </c>
      <c r="H3">
        <f>PERCENTRANK(H12:H1106,136)</f>
        <v>0.97899999999999998</v>
      </c>
    </row>
    <row r="5" spans="5:13">
      <c r="G5" t="s">
        <v>34</v>
      </c>
      <c r="H5">
        <f>AVERAGE(H12:H1106)</f>
        <v>86.280365296803652</v>
      </c>
      <c r="I5">
        <f t="shared" ref="I5:L5" si="0">AVERAGE(I12:I1106)</f>
        <v>53.547945205479451</v>
      </c>
      <c r="J5">
        <f t="shared" si="0"/>
        <v>540.45114155251144</v>
      </c>
      <c r="K5">
        <f t="shared" si="0"/>
        <v>218.46666666666667</v>
      </c>
      <c r="L5">
        <f t="shared" si="0"/>
        <v>391.62648401826482</v>
      </c>
    </row>
    <row r="6" spans="5:13">
      <c r="G6" t="s">
        <v>35</v>
      </c>
      <c r="H6">
        <f>MEDIAN(H12:H1106)</f>
        <v>85</v>
      </c>
      <c r="I6">
        <f>MEDIAN(I12:I1106)</f>
        <v>52</v>
      </c>
      <c r="J6">
        <f t="shared" ref="J6:L6" si="1">MEDIAN(J12:J1106)</f>
        <v>533</v>
      </c>
      <c r="K6">
        <f t="shared" si="1"/>
        <v>206</v>
      </c>
      <c r="L6">
        <f t="shared" si="1"/>
        <v>388</v>
      </c>
    </row>
    <row r="7" spans="5:13">
      <c r="G7" t="s">
        <v>36</v>
      </c>
      <c r="H7">
        <f>MODE(H12:H1106)</f>
        <v>90</v>
      </c>
      <c r="I7">
        <f t="shared" ref="I7:L7" si="2">MODE(I12:I1106)</f>
        <v>46</v>
      </c>
      <c r="J7">
        <f t="shared" si="2"/>
        <v>397</v>
      </c>
      <c r="K7">
        <f t="shared" si="2"/>
        <v>166</v>
      </c>
      <c r="L7">
        <f t="shared" si="2"/>
        <v>375</v>
      </c>
    </row>
    <row r="8" spans="5:13">
      <c r="G8" t="s">
        <v>37</v>
      </c>
      <c r="H8">
        <f>STDEV(H12:H1106)</f>
        <v>20.276672412103338</v>
      </c>
      <c r="I8">
        <f t="shared" ref="I8:L8" si="3">STDEV(I12:I1106)</f>
        <v>13.37188627928383</v>
      </c>
      <c r="J8">
        <f t="shared" si="3"/>
        <v>132.35436318942044</v>
      </c>
      <c r="K8">
        <f t="shared" si="3"/>
        <v>74.350930166173825</v>
      </c>
      <c r="L8">
        <f t="shared" si="3"/>
        <v>102.93051663175474</v>
      </c>
    </row>
    <row r="9" spans="5:13">
      <c r="G9" t="s">
        <v>38</v>
      </c>
      <c r="H9">
        <f>PERCENTILE(H12:H1106,0.95)</f>
        <v>122</v>
      </c>
      <c r="I9">
        <f t="shared" ref="I9:L9" si="4">PERCENTILE(I12:I1106,0.95)</f>
        <v>77</v>
      </c>
      <c r="J9">
        <f t="shared" si="4"/>
        <v>764</v>
      </c>
      <c r="K9">
        <f t="shared" si="4"/>
        <v>351.29999999999995</v>
      </c>
      <c r="L9">
        <f t="shared" si="4"/>
        <v>568</v>
      </c>
    </row>
    <row r="10" spans="5:13">
      <c r="G10" t="s">
        <v>39</v>
      </c>
      <c r="H10">
        <f>SKEW(H12:H1106)</f>
        <v>0.42716214582712642</v>
      </c>
      <c r="I10">
        <f t="shared" ref="I10:L10" si="5">SKEW(I12:I1106)</f>
        <v>0.47408816396191389</v>
      </c>
      <c r="J10">
        <f t="shared" si="5"/>
        <v>0.44028655561206315</v>
      </c>
      <c r="K10">
        <f t="shared" si="5"/>
        <v>0.78599991242127498</v>
      </c>
      <c r="L10">
        <f t="shared" si="5"/>
        <v>0.36074486071134043</v>
      </c>
    </row>
    <row r="11" spans="5:13">
      <c r="E11" t="s">
        <v>41</v>
      </c>
      <c r="F11" t="s">
        <v>40</v>
      </c>
      <c r="G11" s="4" t="s">
        <v>23</v>
      </c>
      <c r="H11" s="3" t="s">
        <v>24</v>
      </c>
      <c r="I11" s="3" t="s">
        <v>25</v>
      </c>
      <c r="J11" s="3" t="s">
        <v>26</v>
      </c>
      <c r="K11" s="3" t="s">
        <v>27</v>
      </c>
      <c r="L11" s="3" t="s">
        <v>28</v>
      </c>
      <c r="M11" s="3" t="s">
        <v>29</v>
      </c>
    </row>
    <row r="12" spans="5:13">
      <c r="E12" t="str">
        <f>TEXT(G12,"MMMM")</f>
        <v>January</v>
      </c>
      <c r="F12" t="str">
        <f>TEXT(G12,"DDDD")</f>
        <v>Tuesday</v>
      </c>
      <c r="G12" s="4">
        <v>41275</v>
      </c>
      <c r="H12" s="3">
        <v>79</v>
      </c>
      <c r="I12" s="3">
        <v>46</v>
      </c>
      <c r="J12" s="3">
        <v>518</v>
      </c>
      <c r="K12" s="3">
        <v>60</v>
      </c>
      <c r="L12" s="3">
        <v>233</v>
      </c>
      <c r="M12" s="3" t="s">
        <v>30</v>
      </c>
    </row>
    <row r="13" spans="5:13">
      <c r="E13" t="str">
        <f t="shared" ref="E13:E76" si="6">TEXT(G13,"MMMM")</f>
        <v>January</v>
      </c>
      <c r="F13" t="str">
        <f t="shared" ref="F13:F76" si="7">TEXT(G13,"DDDD")</f>
        <v>Wednesday</v>
      </c>
      <c r="G13" s="4">
        <v>41276</v>
      </c>
      <c r="H13" s="3">
        <v>91</v>
      </c>
      <c r="I13" s="3">
        <v>50</v>
      </c>
      <c r="J13" s="3">
        <v>539</v>
      </c>
      <c r="K13" s="3">
        <v>161</v>
      </c>
      <c r="L13" s="3">
        <v>427</v>
      </c>
      <c r="M13" s="3" t="s">
        <v>30</v>
      </c>
    </row>
    <row r="14" spans="5:13">
      <c r="E14" t="str">
        <f t="shared" si="6"/>
        <v>January</v>
      </c>
      <c r="F14" t="str">
        <f t="shared" si="7"/>
        <v>Thursday</v>
      </c>
      <c r="G14" s="4">
        <v>41277</v>
      </c>
      <c r="H14" s="3">
        <v>47</v>
      </c>
      <c r="I14" s="3">
        <v>60</v>
      </c>
      <c r="J14" s="3">
        <v>222</v>
      </c>
      <c r="K14" s="3">
        <v>166</v>
      </c>
      <c r="L14" s="3">
        <v>347</v>
      </c>
      <c r="M14" s="3" t="s">
        <v>30</v>
      </c>
    </row>
    <row r="15" spans="5:13">
      <c r="E15" t="str">
        <f t="shared" si="6"/>
        <v>January</v>
      </c>
      <c r="F15" t="str">
        <f t="shared" si="7"/>
        <v>Friday</v>
      </c>
      <c r="G15" s="4">
        <v>41278</v>
      </c>
      <c r="H15" s="3">
        <v>89</v>
      </c>
      <c r="I15" s="3">
        <v>64</v>
      </c>
      <c r="J15" s="3">
        <v>734</v>
      </c>
      <c r="K15" s="3">
        <v>153</v>
      </c>
      <c r="L15" s="3">
        <v>358</v>
      </c>
      <c r="M15" s="3" t="s">
        <v>30</v>
      </c>
    </row>
    <row r="16" spans="5:13">
      <c r="E16" t="str">
        <f t="shared" si="6"/>
        <v>January</v>
      </c>
      <c r="F16" t="str">
        <f t="shared" si="7"/>
        <v>Saturday</v>
      </c>
      <c r="G16" s="4">
        <v>41279</v>
      </c>
      <c r="H16" s="3">
        <v>112</v>
      </c>
      <c r="I16" s="3">
        <v>73</v>
      </c>
      <c r="J16" s="3">
        <v>764</v>
      </c>
      <c r="K16" s="3">
        <v>240</v>
      </c>
      <c r="L16" s="3">
        <v>392</v>
      </c>
      <c r="M16" s="3" t="s">
        <v>30</v>
      </c>
    </row>
    <row r="17" spans="5:13">
      <c r="E17" t="str">
        <f t="shared" si="6"/>
        <v>January</v>
      </c>
      <c r="F17" t="str">
        <f t="shared" si="7"/>
        <v>Sunday</v>
      </c>
      <c r="G17" s="4">
        <v>41280</v>
      </c>
      <c r="H17" s="3">
        <v>89</v>
      </c>
      <c r="I17" s="3">
        <v>57</v>
      </c>
      <c r="J17" s="3">
        <v>922</v>
      </c>
      <c r="K17" s="3">
        <v>259</v>
      </c>
      <c r="L17" s="3">
        <v>510</v>
      </c>
      <c r="M17" s="3" t="s">
        <v>30</v>
      </c>
    </row>
    <row r="18" spans="5:13">
      <c r="E18" t="str">
        <f t="shared" si="6"/>
        <v>January</v>
      </c>
      <c r="F18" t="str">
        <f t="shared" si="7"/>
        <v>Monday</v>
      </c>
      <c r="G18" s="4">
        <v>41281</v>
      </c>
      <c r="H18" s="3">
        <v>70</v>
      </c>
      <c r="I18" s="3">
        <v>50</v>
      </c>
      <c r="J18" s="3">
        <v>476</v>
      </c>
      <c r="K18" s="3">
        <v>120</v>
      </c>
      <c r="L18" s="3">
        <v>334</v>
      </c>
      <c r="M18" s="3" t="s">
        <v>30</v>
      </c>
    </row>
    <row r="19" spans="5:13">
      <c r="E19" t="str">
        <f t="shared" si="6"/>
        <v>January</v>
      </c>
      <c r="F19" t="str">
        <f t="shared" si="7"/>
        <v>Tuesday</v>
      </c>
      <c r="G19" s="4">
        <v>41282</v>
      </c>
      <c r="H19" s="3">
        <v>70</v>
      </c>
      <c r="I19" s="3">
        <v>48</v>
      </c>
      <c r="J19" s="3">
        <v>496</v>
      </c>
      <c r="K19" s="3">
        <v>222</v>
      </c>
      <c r="L19" s="3">
        <v>316</v>
      </c>
      <c r="M19" s="3" t="s">
        <v>30</v>
      </c>
    </row>
    <row r="20" spans="5:13">
      <c r="E20" t="str">
        <f t="shared" si="6"/>
        <v>January</v>
      </c>
      <c r="F20" t="str">
        <f t="shared" si="7"/>
        <v>Wednesday</v>
      </c>
      <c r="G20" s="4">
        <v>41283</v>
      </c>
      <c r="H20" s="3">
        <v>59</v>
      </c>
      <c r="I20" s="3">
        <v>37</v>
      </c>
      <c r="J20" s="3">
        <v>587</v>
      </c>
      <c r="K20" s="3">
        <v>181</v>
      </c>
      <c r="L20" s="3">
        <v>156</v>
      </c>
      <c r="M20" s="3" t="s">
        <v>30</v>
      </c>
    </row>
    <row r="21" spans="5:13">
      <c r="E21" t="str">
        <f t="shared" si="6"/>
        <v>January</v>
      </c>
      <c r="F21" t="str">
        <f t="shared" si="7"/>
        <v>Thursday</v>
      </c>
      <c r="G21" s="4">
        <v>41284</v>
      </c>
      <c r="H21" s="3">
        <v>71</v>
      </c>
      <c r="I21" s="3">
        <v>36</v>
      </c>
      <c r="J21" s="3">
        <v>488</v>
      </c>
      <c r="K21" s="3">
        <v>178</v>
      </c>
      <c r="L21" s="3">
        <v>298</v>
      </c>
      <c r="M21" s="3" t="s">
        <v>30</v>
      </c>
    </row>
    <row r="22" spans="5:13">
      <c r="E22" t="str">
        <f t="shared" si="6"/>
        <v>January</v>
      </c>
      <c r="F22" t="str">
        <f t="shared" si="7"/>
        <v>Friday</v>
      </c>
      <c r="G22" s="4">
        <v>41285</v>
      </c>
      <c r="H22" s="3">
        <v>74</v>
      </c>
      <c r="I22" s="3">
        <v>50</v>
      </c>
      <c r="J22" s="3">
        <v>645</v>
      </c>
      <c r="K22" s="3">
        <v>100</v>
      </c>
      <c r="L22" s="3">
        <v>490</v>
      </c>
      <c r="M22" s="3" t="s">
        <v>30</v>
      </c>
    </row>
    <row r="23" spans="5:13">
      <c r="E23" t="str">
        <f t="shared" si="6"/>
        <v>January</v>
      </c>
      <c r="F23" t="str">
        <f t="shared" si="7"/>
        <v>Saturday</v>
      </c>
      <c r="G23" s="4">
        <v>41286</v>
      </c>
      <c r="H23" s="3">
        <v>119</v>
      </c>
      <c r="I23" s="3">
        <v>71</v>
      </c>
      <c r="J23" s="3">
        <v>438</v>
      </c>
      <c r="K23" s="3">
        <v>162</v>
      </c>
      <c r="L23" s="3">
        <v>416</v>
      </c>
      <c r="M23" s="3" t="s">
        <v>30</v>
      </c>
    </row>
    <row r="24" spans="5:13">
      <c r="E24" t="str">
        <f t="shared" si="6"/>
        <v>January</v>
      </c>
      <c r="F24" t="str">
        <f t="shared" si="7"/>
        <v>Sunday</v>
      </c>
      <c r="G24" s="4">
        <v>41287</v>
      </c>
      <c r="H24" s="3">
        <v>90</v>
      </c>
      <c r="I24" s="3">
        <v>51</v>
      </c>
      <c r="J24" s="3">
        <v>568</v>
      </c>
      <c r="K24" s="3">
        <v>137</v>
      </c>
      <c r="L24" s="3">
        <v>434</v>
      </c>
      <c r="M24" s="3" t="s">
        <v>30</v>
      </c>
    </row>
    <row r="25" spans="5:13">
      <c r="E25" t="str">
        <f t="shared" si="6"/>
        <v>January</v>
      </c>
      <c r="F25" t="str">
        <f t="shared" si="7"/>
        <v>Monday</v>
      </c>
      <c r="G25" s="4">
        <v>41288</v>
      </c>
      <c r="H25" s="3">
        <v>96</v>
      </c>
      <c r="I25" s="3">
        <v>48</v>
      </c>
      <c r="J25" s="3">
        <v>585</v>
      </c>
      <c r="K25" s="3">
        <v>194</v>
      </c>
      <c r="L25" s="3">
        <v>573</v>
      </c>
      <c r="M25" s="3" t="s">
        <v>29</v>
      </c>
    </row>
    <row r="26" spans="5:13">
      <c r="E26" t="str">
        <f t="shared" si="6"/>
        <v>January</v>
      </c>
      <c r="F26" t="str">
        <f t="shared" si="7"/>
        <v>Tuesday</v>
      </c>
      <c r="G26" s="4">
        <v>41289</v>
      </c>
      <c r="H26" s="3">
        <v>62</v>
      </c>
      <c r="I26" s="3">
        <v>56</v>
      </c>
      <c r="J26" s="3">
        <v>536</v>
      </c>
      <c r="K26" s="3">
        <v>112</v>
      </c>
      <c r="L26" s="3">
        <v>287</v>
      </c>
      <c r="M26" s="3" t="s">
        <v>30</v>
      </c>
    </row>
    <row r="27" spans="5:13">
      <c r="E27" t="str">
        <f t="shared" si="6"/>
        <v>January</v>
      </c>
      <c r="F27" t="str">
        <f t="shared" si="7"/>
        <v>Wednesday</v>
      </c>
      <c r="G27" s="4">
        <v>41290</v>
      </c>
      <c r="H27" s="3">
        <v>48</v>
      </c>
      <c r="I27" s="3">
        <v>33</v>
      </c>
      <c r="J27" s="3">
        <v>336</v>
      </c>
      <c r="K27" s="3">
        <v>151</v>
      </c>
      <c r="L27" s="3">
        <v>420</v>
      </c>
      <c r="M27" s="3" t="s">
        <v>30</v>
      </c>
    </row>
    <row r="28" spans="5:13">
      <c r="E28" t="str">
        <f t="shared" si="6"/>
        <v>January</v>
      </c>
      <c r="F28" t="str">
        <f t="shared" si="7"/>
        <v>Thursday</v>
      </c>
      <c r="G28" s="4">
        <v>41291</v>
      </c>
      <c r="H28" s="3">
        <v>58</v>
      </c>
      <c r="I28" s="3">
        <v>67</v>
      </c>
      <c r="J28" s="3">
        <v>404</v>
      </c>
      <c r="K28" s="3">
        <v>166</v>
      </c>
      <c r="L28" s="3">
        <v>376</v>
      </c>
      <c r="M28" s="3" t="s">
        <v>30</v>
      </c>
    </row>
    <row r="29" spans="5:13">
      <c r="E29" t="str">
        <f t="shared" si="6"/>
        <v>January</v>
      </c>
      <c r="F29" t="str">
        <f t="shared" si="7"/>
        <v>Friday</v>
      </c>
      <c r="G29" s="4">
        <v>41292</v>
      </c>
      <c r="H29" s="3">
        <v>74</v>
      </c>
      <c r="I29" s="3">
        <v>74</v>
      </c>
      <c r="J29" s="3">
        <v>533</v>
      </c>
      <c r="K29" s="3">
        <v>181</v>
      </c>
      <c r="L29" s="3">
        <v>456</v>
      </c>
      <c r="M29" s="3" t="s">
        <v>30</v>
      </c>
    </row>
    <row r="30" spans="5:13">
      <c r="E30" t="str">
        <f t="shared" si="6"/>
        <v>January</v>
      </c>
      <c r="F30" t="str">
        <f t="shared" si="7"/>
        <v>Saturday</v>
      </c>
      <c r="G30" s="4">
        <v>41293</v>
      </c>
      <c r="H30" s="3">
        <v>94</v>
      </c>
      <c r="I30" s="3">
        <v>45</v>
      </c>
      <c r="J30" s="3">
        <v>470</v>
      </c>
      <c r="K30" s="3">
        <v>208</v>
      </c>
      <c r="L30" s="3">
        <v>584</v>
      </c>
      <c r="M30" s="3" t="s">
        <v>30</v>
      </c>
    </row>
    <row r="31" spans="5:13">
      <c r="E31" t="str">
        <f t="shared" si="6"/>
        <v>January</v>
      </c>
      <c r="F31" t="str">
        <f t="shared" si="7"/>
        <v>Sunday</v>
      </c>
      <c r="G31" s="4">
        <v>41294</v>
      </c>
      <c r="H31" s="3">
        <v>97</v>
      </c>
      <c r="I31" s="3">
        <v>54</v>
      </c>
      <c r="J31" s="3">
        <v>395</v>
      </c>
      <c r="K31" s="3">
        <v>231</v>
      </c>
      <c r="L31" s="3">
        <v>411</v>
      </c>
      <c r="M31" s="3" t="s">
        <v>30</v>
      </c>
    </row>
    <row r="32" spans="5:13">
      <c r="E32" t="str">
        <f t="shared" si="6"/>
        <v>January</v>
      </c>
      <c r="F32" t="str">
        <f t="shared" si="7"/>
        <v>Monday</v>
      </c>
      <c r="G32" s="4">
        <v>41295</v>
      </c>
      <c r="H32" s="3">
        <v>79</v>
      </c>
      <c r="I32" s="3">
        <v>36</v>
      </c>
      <c r="J32" s="3">
        <v>431</v>
      </c>
      <c r="K32" s="3">
        <v>159</v>
      </c>
      <c r="L32" s="3">
        <v>308</v>
      </c>
      <c r="M32" s="3" t="s">
        <v>30</v>
      </c>
    </row>
    <row r="33" spans="5:13">
      <c r="E33" t="str">
        <f t="shared" si="6"/>
        <v>January</v>
      </c>
      <c r="F33" t="str">
        <f t="shared" si="7"/>
        <v>Tuesday</v>
      </c>
      <c r="G33" s="4">
        <v>41296</v>
      </c>
      <c r="H33" s="3">
        <v>67</v>
      </c>
      <c r="I33" s="3">
        <v>39</v>
      </c>
      <c r="J33" s="3">
        <v>276</v>
      </c>
      <c r="K33" s="3">
        <v>204</v>
      </c>
      <c r="L33" s="3">
        <v>382</v>
      </c>
      <c r="M33" s="3" t="s">
        <v>30</v>
      </c>
    </row>
    <row r="34" spans="5:13">
      <c r="E34" t="str">
        <f t="shared" si="6"/>
        <v>January</v>
      </c>
      <c r="F34" t="str">
        <f t="shared" si="7"/>
        <v>Wednesday</v>
      </c>
      <c r="G34" s="4">
        <v>41297</v>
      </c>
      <c r="H34" s="3">
        <v>81</v>
      </c>
      <c r="I34" s="3">
        <v>43</v>
      </c>
      <c r="J34" s="3">
        <v>387</v>
      </c>
      <c r="K34" s="3">
        <v>184</v>
      </c>
      <c r="L34" s="3">
        <v>295</v>
      </c>
      <c r="M34" s="3" t="s">
        <v>30</v>
      </c>
    </row>
    <row r="35" spans="5:13">
      <c r="E35" t="str">
        <f t="shared" si="6"/>
        <v>January</v>
      </c>
      <c r="F35" t="str">
        <f t="shared" si="7"/>
        <v>Thursday</v>
      </c>
      <c r="G35" s="4">
        <v>41298</v>
      </c>
      <c r="H35" s="3">
        <v>71</v>
      </c>
      <c r="I35" s="3">
        <v>42</v>
      </c>
      <c r="J35" s="3">
        <v>456</v>
      </c>
      <c r="K35" s="3">
        <v>114</v>
      </c>
      <c r="L35" s="3">
        <v>365</v>
      </c>
      <c r="M35" s="3" t="s">
        <v>30</v>
      </c>
    </row>
    <row r="36" spans="5:13">
      <c r="E36" t="str">
        <f t="shared" si="6"/>
        <v>January</v>
      </c>
      <c r="F36" t="str">
        <f t="shared" si="7"/>
        <v>Friday</v>
      </c>
      <c r="G36" s="4">
        <v>41299</v>
      </c>
      <c r="H36" s="3">
        <v>95</v>
      </c>
      <c r="I36" s="3">
        <v>58</v>
      </c>
      <c r="J36" s="3">
        <v>647</v>
      </c>
      <c r="K36" s="3">
        <v>113</v>
      </c>
      <c r="L36" s="3">
        <v>362</v>
      </c>
      <c r="M36" s="3" t="s">
        <v>30</v>
      </c>
    </row>
    <row r="37" spans="5:13">
      <c r="E37" t="str">
        <f t="shared" si="6"/>
        <v>January</v>
      </c>
      <c r="F37" t="str">
        <f t="shared" si="7"/>
        <v>Saturday</v>
      </c>
      <c r="G37" s="4">
        <v>41300</v>
      </c>
      <c r="H37" s="3">
        <v>95</v>
      </c>
      <c r="I37" s="3">
        <v>16</v>
      </c>
      <c r="J37" s="3">
        <v>597</v>
      </c>
      <c r="K37" s="3">
        <v>178</v>
      </c>
      <c r="L37" s="3">
        <v>425</v>
      </c>
      <c r="M37" s="3" t="s">
        <v>30</v>
      </c>
    </row>
    <row r="38" spans="5:13">
      <c r="E38" t="str">
        <f t="shared" si="6"/>
        <v>January</v>
      </c>
      <c r="F38" t="str">
        <f t="shared" si="7"/>
        <v>Sunday</v>
      </c>
      <c r="G38" s="4">
        <v>41301</v>
      </c>
      <c r="H38" s="3">
        <v>93</v>
      </c>
      <c r="I38" s="3">
        <v>66</v>
      </c>
      <c r="J38" s="3">
        <v>470</v>
      </c>
      <c r="K38" s="3">
        <v>192</v>
      </c>
      <c r="L38" s="3">
        <v>355</v>
      </c>
      <c r="M38" s="3" t="s">
        <v>30</v>
      </c>
    </row>
    <row r="39" spans="5:13">
      <c r="E39" t="str">
        <f t="shared" si="6"/>
        <v>January</v>
      </c>
      <c r="F39" t="str">
        <f t="shared" si="7"/>
        <v>Monday</v>
      </c>
      <c r="G39" s="4">
        <v>41302</v>
      </c>
      <c r="H39" s="3">
        <v>60</v>
      </c>
      <c r="I39" s="3">
        <v>46</v>
      </c>
      <c r="J39" s="3">
        <v>590</v>
      </c>
      <c r="K39" s="3">
        <v>203</v>
      </c>
      <c r="L39" s="3">
        <v>255</v>
      </c>
      <c r="M39" s="3" t="s">
        <v>30</v>
      </c>
    </row>
    <row r="40" spans="5:13">
      <c r="E40" t="str">
        <f t="shared" si="6"/>
        <v>January</v>
      </c>
      <c r="F40" t="str">
        <f t="shared" si="7"/>
        <v>Tuesday</v>
      </c>
      <c r="G40" s="4">
        <v>41303</v>
      </c>
      <c r="H40" s="3">
        <v>79</v>
      </c>
      <c r="I40" s="3">
        <v>38</v>
      </c>
      <c r="J40" s="3">
        <v>535</v>
      </c>
      <c r="K40" s="3">
        <v>141</v>
      </c>
      <c r="L40" s="3">
        <v>287</v>
      </c>
      <c r="M40" s="3" t="s">
        <v>30</v>
      </c>
    </row>
    <row r="41" spans="5:13">
      <c r="E41" t="str">
        <f t="shared" si="6"/>
        <v>January</v>
      </c>
      <c r="F41" t="str">
        <f t="shared" si="7"/>
        <v>Wednesday</v>
      </c>
      <c r="G41" s="4">
        <v>41304</v>
      </c>
      <c r="H41" s="3">
        <v>80</v>
      </c>
      <c r="I41" s="3">
        <v>40</v>
      </c>
      <c r="J41" s="3">
        <v>397</v>
      </c>
      <c r="K41" s="3">
        <v>204</v>
      </c>
      <c r="L41" s="3">
        <v>382</v>
      </c>
      <c r="M41" s="3" t="s">
        <v>30</v>
      </c>
    </row>
    <row r="42" spans="5:13">
      <c r="E42" t="str">
        <f t="shared" si="6"/>
        <v>January</v>
      </c>
      <c r="F42" t="str">
        <f t="shared" si="7"/>
        <v>Thursday</v>
      </c>
      <c r="G42" s="4">
        <v>41305</v>
      </c>
      <c r="H42" s="3">
        <v>77</v>
      </c>
      <c r="I42" s="3">
        <v>45</v>
      </c>
      <c r="J42" s="3">
        <v>508</v>
      </c>
      <c r="K42" s="3">
        <v>181</v>
      </c>
      <c r="L42" s="3">
        <v>503</v>
      </c>
      <c r="M42" s="3" t="s">
        <v>30</v>
      </c>
    </row>
    <row r="43" spans="5:13">
      <c r="E43" t="str">
        <f t="shared" si="6"/>
        <v>February</v>
      </c>
      <c r="F43" t="str">
        <f t="shared" si="7"/>
        <v>Friday</v>
      </c>
      <c r="G43" s="4">
        <v>41306</v>
      </c>
      <c r="H43" s="3">
        <v>71</v>
      </c>
      <c r="I43" s="3">
        <v>59</v>
      </c>
      <c r="J43" s="3">
        <v>731</v>
      </c>
      <c r="K43" s="3">
        <v>236</v>
      </c>
      <c r="L43" s="3">
        <v>419</v>
      </c>
      <c r="M43" s="3" t="s">
        <v>30</v>
      </c>
    </row>
    <row r="44" spans="5:13">
      <c r="E44" t="str">
        <f t="shared" si="6"/>
        <v>February</v>
      </c>
      <c r="F44" t="str">
        <f t="shared" si="7"/>
        <v>Saturday</v>
      </c>
      <c r="G44" s="4">
        <v>41307</v>
      </c>
      <c r="H44" s="3">
        <v>89</v>
      </c>
      <c r="I44" s="3">
        <v>62</v>
      </c>
      <c r="J44" s="3">
        <v>602</v>
      </c>
      <c r="K44" s="3">
        <v>213</v>
      </c>
      <c r="L44" s="3">
        <v>329</v>
      </c>
      <c r="M44" s="3" t="s">
        <v>30</v>
      </c>
    </row>
    <row r="45" spans="5:13">
      <c r="E45" t="str">
        <f t="shared" si="6"/>
        <v>February</v>
      </c>
      <c r="F45" t="str">
        <f t="shared" si="7"/>
        <v>Sunday</v>
      </c>
      <c r="G45" s="4">
        <v>41308</v>
      </c>
      <c r="H45" s="3">
        <v>90</v>
      </c>
      <c r="I45" s="3">
        <v>59</v>
      </c>
      <c r="J45" s="3">
        <v>536</v>
      </c>
      <c r="K45" s="3">
        <v>224</v>
      </c>
      <c r="L45" s="3">
        <v>627</v>
      </c>
      <c r="M45" s="3" t="s">
        <v>30</v>
      </c>
    </row>
    <row r="46" spans="5:13">
      <c r="E46" t="str">
        <f t="shared" si="6"/>
        <v>February</v>
      </c>
      <c r="F46" t="str">
        <f t="shared" si="7"/>
        <v>Monday</v>
      </c>
      <c r="G46" s="4">
        <v>41309</v>
      </c>
      <c r="H46" s="3">
        <v>81</v>
      </c>
      <c r="I46" s="3">
        <v>49</v>
      </c>
      <c r="J46" s="3">
        <v>518</v>
      </c>
      <c r="K46" s="3">
        <v>127</v>
      </c>
      <c r="L46" s="3">
        <v>429</v>
      </c>
      <c r="M46" s="3" t="s">
        <v>30</v>
      </c>
    </row>
    <row r="47" spans="5:13">
      <c r="E47" t="str">
        <f t="shared" si="6"/>
        <v>February</v>
      </c>
      <c r="F47" t="str">
        <f t="shared" si="7"/>
        <v>Tuesday</v>
      </c>
      <c r="G47" s="4">
        <v>41310</v>
      </c>
      <c r="H47" s="3">
        <v>93</v>
      </c>
      <c r="I47" s="3">
        <v>54</v>
      </c>
      <c r="J47" s="3">
        <v>331</v>
      </c>
      <c r="K47" s="3">
        <v>171</v>
      </c>
      <c r="L47" s="3">
        <v>328</v>
      </c>
      <c r="M47" s="3" t="s">
        <v>30</v>
      </c>
    </row>
    <row r="48" spans="5:13">
      <c r="E48" t="str">
        <f t="shared" si="6"/>
        <v>February</v>
      </c>
      <c r="F48" t="str">
        <f t="shared" si="7"/>
        <v>Wednesday</v>
      </c>
      <c r="G48" s="4">
        <v>41311</v>
      </c>
      <c r="H48" s="3">
        <v>65</v>
      </c>
      <c r="I48" s="3">
        <v>34</v>
      </c>
      <c r="J48" s="3">
        <v>406</v>
      </c>
      <c r="K48" s="3">
        <v>146</v>
      </c>
      <c r="L48" s="3">
        <v>435</v>
      </c>
      <c r="M48" s="3" t="s">
        <v>30</v>
      </c>
    </row>
    <row r="49" spans="5:13">
      <c r="E49" t="str">
        <f t="shared" si="6"/>
        <v>February</v>
      </c>
      <c r="F49" t="str">
        <f t="shared" si="7"/>
        <v>Thursday</v>
      </c>
      <c r="G49" s="4">
        <v>41312</v>
      </c>
      <c r="H49" s="3">
        <v>61</v>
      </c>
      <c r="I49" s="3">
        <v>50</v>
      </c>
      <c r="J49" s="3">
        <v>430</v>
      </c>
      <c r="K49" s="3">
        <v>160</v>
      </c>
      <c r="L49" s="3">
        <v>376</v>
      </c>
      <c r="M49" s="3" t="s">
        <v>30</v>
      </c>
    </row>
    <row r="50" spans="5:13">
      <c r="E50" t="str">
        <f t="shared" si="6"/>
        <v>February</v>
      </c>
      <c r="F50" t="str">
        <f t="shared" si="7"/>
        <v>Friday</v>
      </c>
      <c r="G50" s="4">
        <v>41313</v>
      </c>
      <c r="H50" s="3">
        <v>112</v>
      </c>
      <c r="I50" s="3">
        <v>70</v>
      </c>
      <c r="J50" s="3">
        <v>601</v>
      </c>
      <c r="K50" s="3">
        <v>267</v>
      </c>
      <c r="L50" s="3">
        <v>581</v>
      </c>
      <c r="M50" s="3" t="s">
        <v>30</v>
      </c>
    </row>
    <row r="51" spans="5:13">
      <c r="E51" t="str">
        <f t="shared" si="6"/>
        <v>February</v>
      </c>
      <c r="F51" t="str">
        <f t="shared" si="7"/>
        <v>Saturday</v>
      </c>
      <c r="G51" s="4">
        <v>41314</v>
      </c>
      <c r="H51" s="3">
        <v>103</v>
      </c>
      <c r="I51" s="3">
        <v>58</v>
      </c>
      <c r="J51" s="3">
        <v>411</v>
      </c>
      <c r="K51" s="3">
        <v>141</v>
      </c>
      <c r="L51" s="3">
        <v>488</v>
      </c>
      <c r="M51" s="3" t="s">
        <v>30</v>
      </c>
    </row>
    <row r="52" spans="5:13">
      <c r="E52" t="str">
        <f t="shared" si="6"/>
        <v>February</v>
      </c>
      <c r="F52" t="str">
        <f t="shared" si="7"/>
        <v>Sunday</v>
      </c>
      <c r="G52" s="4">
        <v>41315</v>
      </c>
      <c r="H52" s="3">
        <v>113</v>
      </c>
      <c r="I52" s="3">
        <v>60</v>
      </c>
      <c r="J52" s="3">
        <v>440</v>
      </c>
      <c r="K52" s="3">
        <v>187</v>
      </c>
      <c r="L52" s="3">
        <v>387</v>
      </c>
      <c r="M52" s="3" t="s">
        <v>30</v>
      </c>
    </row>
    <row r="53" spans="5:13">
      <c r="E53" t="str">
        <f t="shared" si="6"/>
        <v>February</v>
      </c>
      <c r="F53" t="str">
        <f t="shared" si="7"/>
        <v>Monday</v>
      </c>
      <c r="G53" s="4">
        <v>41316</v>
      </c>
      <c r="H53" s="3">
        <v>63</v>
      </c>
      <c r="I53" s="3">
        <v>43</v>
      </c>
      <c r="J53" s="3">
        <v>334</v>
      </c>
      <c r="K53" s="3">
        <v>209</v>
      </c>
      <c r="L53" s="3">
        <v>236</v>
      </c>
      <c r="M53" s="3" t="s">
        <v>30</v>
      </c>
    </row>
    <row r="54" spans="5:13">
      <c r="E54" t="str">
        <f t="shared" si="6"/>
        <v>February</v>
      </c>
      <c r="F54" t="str">
        <f t="shared" si="7"/>
        <v>Tuesday</v>
      </c>
      <c r="G54" s="4">
        <v>41317</v>
      </c>
      <c r="H54" s="3">
        <v>72</v>
      </c>
      <c r="I54" s="3">
        <v>49</v>
      </c>
      <c r="J54" s="3">
        <v>424</v>
      </c>
      <c r="K54" s="3">
        <v>184</v>
      </c>
      <c r="L54" s="3">
        <v>460</v>
      </c>
      <c r="M54" s="3" t="s">
        <v>30</v>
      </c>
    </row>
    <row r="55" spans="5:13">
      <c r="E55" t="str">
        <f t="shared" si="6"/>
        <v>February</v>
      </c>
      <c r="F55" t="str">
        <f t="shared" si="7"/>
        <v>Wednesday</v>
      </c>
      <c r="G55" s="4">
        <v>41318</v>
      </c>
      <c r="H55" s="3">
        <v>93</v>
      </c>
      <c r="I55" s="3">
        <v>61</v>
      </c>
      <c r="J55" s="3">
        <v>599</v>
      </c>
      <c r="K55" s="3">
        <v>218</v>
      </c>
      <c r="L55" s="3">
        <v>388</v>
      </c>
      <c r="M55" s="3" t="s">
        <v>29</v>
      </c>
    </row>
    <row r="56" spans="5:13">
      <c r="E56" t="str">
        <f t="shared" si="6"/>
        <v>February</v>
      </c>
      <c r="F56" t="str">
        <f t="shared" si="7"/>
        <v>Thursday</v>
      </c>
      <c r="G56" s="4">
        <v>41319</v>
      </c>
      <c r="H56" s="3">
        <v>63</v>
      </c>
      <c r="I56" s="3">
        <v>53</v>
      </c>
      <c r="J56" s="3">
        <v>371</v>
      </c>
      <c r="K56" s="3">
        <v>118</v>
      </c>
      <c r="L56" s="3">
        <v>226</v>
      </c>
      <c r="M56" s="3" t="s">
        <v>30</v>
      </c>
    </row>
    <row r="57" spans="5:13">
      <c r="E57" t="str">
        <f t="shared" si="6"/>
        <v>February</v>
      </c>
      <c r="F57" t="str">
        <f t="shared" si="7"/>
        <v>Friday</v>
      </c>
      <c r="G57" s="4">
        <v>41320</v>
      </c>
      <c r="H57" s="3">
        <v>67</v>
      </c>
      <c r="I57" s="3">
        <v>50</v>
      </c>
      <c r="J57" s="3">
        <v>730</v>
      </c>
      <c r="K57" s="3">
        <v>195</v>
      </c>
      <c r="L57" s="3">
        <v>523</v>
      </c>
      <c r="M57" s="3" t="s">
        <v>29</v>
      </c>
    </row>
    <row r="58" spans="5:13">
      <c r="E58" t="str">
        <f t="shared" si="6"/>
        <v>February</v>
      </c>
      <c r="F58" t="str">
        <f t="shared" si="7"/>
        <v>Saturday</v>
      </c>
      <c r="G58" s="4">
        <v>41321</v>
      </c>
      <c r="H58" s="3">
        <v>66</v>
      </c>
      <c r="I58" s="3">
        <v>71</v>
      </c>
      <c r="J58" s="3">
        <v>820</v>
      </c>
      <c r="K58" s="3">
        <v>225</v>
      </c>
      <c r="L58" s="3">
        <v>568</v>
      </c>
      <c r="M58" s="3" t="s">
        <v>30</v>
      </c>
    </row>
    <row r="59" spans="5:13">
      <c r="E59" t="str">
        <f t="shared" si="6"/>
        <v>February</v>
      </c>
      <c r="F59" t="str">
        <f t="shared" si="7"/>
        <v>Sunday</v>
      </c>
      <c r="G59" s="4">
        <v>41322</v>
      </c>
      <c r="H59" s="3">
        <v>83</v>
      </c>
      <c r="I59" s="3">
        <v>69</v>
      </c>
      <c r="J59" s="3">
        <v>611</v>
      </c>
      <c r="K59" s="3">
        <v>125</v>
      </c>
      <c r="L59" s="3">
        <v>535</v>
      </c>
      <c r="M59" s="3" t="s">
        <v>30</v>
      </c>
    </row>
    <row r="60" spans="5:13">
      <c r="E60" t="str">
        <f t="shared" si="6"/>
        <v>February</v>
      </c>
      <c r="F60" t="str">
        <f t="shared" si="7"/>
        <v>Monday</v>
      </c>
      <c r="G60" s="4">
        <v>41323</v>
      </c>
      <c r="H60" s="3">
        <v>84</v>
      </c>
      <c r="I60" s="3">
        <v>56</v>
      </c>
      <c r="J60" s="3">
        <v>549</v>
      </c>
      <c r="K60" s="3">
        <v>179</v>
      </c>
      <c r="L60" s="3">
        <v>320</v>
      </c>
      <c r="M60" s="3" t="s">
        <v>29</v>
      </c>
    </row>
    <row r="61" spans="5:13">
      <c r="E61" t="str">
        <f t="shared" si="6"/>
        <v>February</v>
      </c>
      <c r="F61" t="str">
        <f t="shared" si="7"/>
        <v>Tuesday</v>
      </c>
      <c r="G61" s="4">
        <v>41324</v>
      </c>
      <c r="H61" s="3">
        <v>77</v>
      </c>
      <c r="I61" s="3">
        <v>43</v>
      </c>
      <c r="J61" s="3">
        <v>405</v>
      </c>
      <c r="K61" s="3">
        <v>206</v>
      </c>
      <c r="L61" s="3">
        <v>310</v>
      </c>
      <c r="M61" s="3" t="s">
        <v>30</v>
      </c>
    </row>
    <row r="62" spans="5:13">
      <c r="E62" t="str">
        <f t="shared" si="6"/>
        <v>February</v>
      </c>
      <c r="F62" t="str">
        <f t="shared" si="7"/>
        <v>Wednesday</v>
      </c>
      <c r="G62" s="4">
        <v>41325</v>
      </c>
      <c r="H62" s="3">
        <v>69</v>
      </c>
      <c r="I62" s="3">
        <v>59</v>
      </c>
      <c r="J62" s="3">
        <v>431</v>
      </c>
      <c r="K62" s="3">
        <v>202</v>
      </c>
      <c r="L62" s="3">
        <v>509</v>
      </c>
      <c r="M62" s="3" t="s">
        <v>30</v>
      </c>
    </row>
    <row r="63" spans="5:13">
      <c r="E63" t="str">
        <f t="shared" si="6"/>
        <v>February</v>
      </c>
      <c r="F63" t="str">
        <f t="shared" si="7"/>
        <v>Thursday</v>
      </c>
      <c r="G63" s="4">
        <v>41326</v>
      </c>
      <c r="H63" s="3">
        <v>94</v>
      </c>
      <c r="I63" s="3">
        <v>45</v>
      </c>
      <c r="J63" s="3">
        <v>632</v>
      </c>
      <c r="K63" s="3">
        <v>260</v>
      </c>
      <c r="L63" s="3">
        <v>200</v>
      </c>
      <c r="M63" s="3" t="s">
        <v>29</v>
      </c>
    </row>
    <row r="64" spans="5:13">
      <c r="E64" t="str">
        <f t="shared" si="6"/>
        <v>February</v>
      </c>
      <c r="F64" t="str">
        <f t="shared" si="7"/>
        <v>Friday</v>
      </c>
      <c r="G64" s="4">
        <v>41327</v>
      </c>
      <c r="H64" s="3">
        <v>93</v>
      </c>
      <c r="I64" s="3">
        <v>44</v>
      </c>
      <c r="J64" s="3">
        <v>689</v>
      </c>
      <c r="K64" s="3">
        <v>159</v>
      </c>
      <c r="L64" s="3">
        <v>420</v>
      </c>
      <c r="M64" s="3" t="s">
        <v>30</v>
      </c>
    </row>
    <row r="65" spans="5:13">
      <c r="E65" t="str">
        <f t="shared" si="6"/>
        <v>February</v>
      </c>
      <c r="F65" t="str">
        <f t="shared" si="7"/>
        <v>Saturday</v>
      </c>
      <c r="G65" s="4">
        <v>41328</v>
      </c>
      <c r="H65" s="3">
        <v>70</v>
      </c>
      <c r="I65" s="3">
        <v>70</v>
      </c>
      <c r="J65" s="3">
        <v>612</v>
      </c>
      <c r="K65" s="3">
        <v>244</v>
      </c>
      <c r="L65" s="3">
        <v>258</v>
      </c>
      <c r="M65" s="3" t="s">
        <v>30</v>
      </c>
    </row>
    <row r="66" spans="5:13">
      <c r="E66" t="str">
        <f t="shared" si="6"/>
        <v>February</v>
      </c>
      <c r="F66" t="str">
        <f t="shared" si="7"/>
        <v>Sunday</v>
      </c>
      <c r="G66" s="4">
        <v>41329</v>
      </c>
      <c r="H66" s="3">
        <v>58</v>
      </c>
      <c r="I66" s="3">
        <v>51</v>
      </c>
      <c r="J66" s="3">
        <v>599</v>
      </c>
      <c r="K66" s="3">
        <v>203</v>
      </c>
      <c r="L66" s="3">
        <v>331</v>
      </c>
      <c r="M66" s="3" t="s">
        <v>30</v>
      </c>
    </row>
    <row r="67" spans="5:13">
      <c r="E67" t="str">
        <f t="shared" si="6"/>
        <v>February</v>
      </c>
      <c r="F67" t="str">
        <f t="shared" si="7"/>
        <v>Monday</v>
      </c>
      <c r="G67" s="4">
        <v>41330</v>
      </c>
      <c r="H67" s="3">
        <v>63</v>
      </c>
      <c r="I67" s="3">
        <v>57</v>
      </c>
      <c r="J67" s="3">
        <v>502</v>
      </c>
      <c r="K67" s="3">
        <v>143</v>
      </c>
      <c r="L67" s="3">
        <v>330</v>
      </c>
      <c r="M67" s="3" t="s">
        <v>30</v>
      </c>
    </row>
    <row r="68" spans="5:13">
      <c r="E68" t="str">
        <f t="shared" si="6"/>
        <v>February</v>
      </c>
      <c r="F68" t="str">
        <f t="shared" si="7"/>
        <v>Tuesday</v>
      </c>
      <c r="G68" s="4">
        <v>41331</v>
      </c>
      <c r="H68" s="3">
        <v>68</v>
      </c>
      <c r="I68" s="3">
        <v>34</v>
      </c>
      <c r="J68" s="3">
        <v>411</v>
      </c>
      <c r="K68" s="3">
        <v>99</v>
      </c>
      <c r="L68" s="3">
        <v>282</v>
      </c>
      <c r="M68" s="3" t="s">
        <v>30</v>
      </c>
    </row>
    <row r="69" spans="5:13">
      <c r="E69" t="str">
        <f t="shared" si="6"/>
        <v>February</v>
      </c>
      <c r="F69" t="str">
        <f t="shared" si="7"/>
        <v>Wednesday</v>
      </c>
      <c r="G69" s="4">
        <v>41332</v>
      </c>
      <c r="H69" s="3">
        <v>66</v>
      </c>
      <c r="I69" s="3">
        <v>56</v>
      </c>
      <c r="J69" s="3">
        <v>551</v>
      </c>
      <c r="K69" s="3">
        <v>159</v>
      </c>
      <c r="L69" s="3">
        <v>445</v>
      </c>
      <c r="M69" s="3" t="s">
        <v>30</v>
      </c>
    </row>
    <row r="70" spans="5:13">
      <c r="E70" t="str">
        <f t="shared" si="6"/>
        <v>February</v>
      </c>
      <c r="F70" t="str">
        <f t="shared" si="7"/>
        <v>Thursday</v>
      </c>
      <c r="G70" s="4">
        <v>41333</v>
      </c>
      <c r="H70" s="3">
        <v>48</v>
      </c>
      <c r="I70" s="3">
        <v>50</v>
      </c>
      <c r="J70" s="3">
        <v>470</v>
      </c>
      <c r="K70" s="3">
        <v>165</v>
      </c>
      <c r="L70" s="3">
        <v>248</v>
      </c>
      <c r="M70" s="3" t="s">
        <v>30</v>
      </c>
    </row>
    <row r="71" spans="5:13">
      <c r="E71" t="str">
        <f t="shared" si="6"/>
        <v>March</v>
      </c>
      <c r="F71" t="str">
        <f t="shared" si="7"/>
        <v>Friday</v>
      </c>
      <c r="G71" s="4">
        <v>41334</v>
      </c>
      <c r="H71" s="3">
        <v>73</v>
      </c>
      <c r="I71" s="3">
        <v>56</v>
      </c>
      <c r="J71" s="3">
        <v>622</v>
      </c>
      <c r="K71" s="3">
        <v>119</v>
      </c>
      <c r="L71" s="3">
        <v>355</v>
      </c>
      <c r="M71" s="3" t="s">
        <v>30</v>
      </c>
    </row>
    <row r="72" spans="5:13">
      <c r="E72" t="str">
        <f t="shared" si="6"/>
        <v>March</v>
      </c>
      <c r="F72" t="str">
        <f t="shared" si="7"/>
        <v>Saturday</v>
      </c>
      <c r="G72" s="4">
        <v>41335</v>
      </c>
      <c r="H72" s="3">
        <v>120</v>
      </c>
      <c r="I72" s="3">
        <v>84</v>
      </c>
      <c r="J72" s="3">
        <v>597</v>
      </c>
      <c r="K72" s="3">
        <v>247</v>
      </c>
      <c r="L72" s="3">
        <v>506</v>
      </c>
      <c r="M72" s="3" t="s">
        <v>29</v>
      </c>
    </row>
    <row r="73" spans="5:13">
      <c r="E73" t="str">
        <f t="shared" si="6"/>
        <v>March</v>
      </c>
      <c r="F73" t="str">
        <f t="shared" si="7"/>
        <v>Sunday</v>
      </c>
      <c r="G73" s="4">
        <v>41336</v>
      </c>
      <c r="H73" s="3">
        <v>122</v>
      </c>
      <c r="I73" s="3">
        <v>52</v>
      </c>
      <c r="J73" s="3">
        <v>679</v>
      </c>
      <c r="K73" s="3">
        <v>139</v>
      </c>
      <c r="L73" s="3">
        <v>506</v>
      </c>
      <c r="M73" s="3" t="s">
        <v>29</v>
      </c>
    </row>
    <row r="74" spans="5:13">
      <c r="E74" t="str">
        <f t="shared" si="6"/>
        <v>March</v>
      </c>
      <c r="F74" t="str">
        <f t="shared" si="7"/>
        <v>Monday</v>
      </c>
      <c r="G74" s="4">
        <v>41337</v>
      </c>
      <c r="H74" s="3">
        <v>55</v>
      </c>
      <c r="I74" s="3">
        <v>42</v>
      </c>
      <c r="J74" s="3">
        <v>352</v>
      </c>
      <c r="K74" s="3">
        <v>156</v>
      </c>
      <c r="L74" s="3">
        <v>297</v>
      </c>
      <c r="M74" s="3" t="s">
        <v>30</v>
      </c>
    </row>
    <row r="75" spans="5:13">
      <c r="E75" t="str">
        <f t="shared" si="6"/>
        <v>March</v>
      </c>
      <c r="F75" t="str">
        <f t="shared" si="7"/>
        <v>Tuesday</v>
      </c>
      <c r="G75" s="4">
        <v>41338</v>
      </c>
      <c r="H75" s="3">
        <v>84</v>
      </c>
      <c r="I75" s="3">
        <v>46</v>
      </c>
      <c r="J75" s="3">
        <v>513</v>
      </c>
      <c r="K75" s="3">
        <v>161</v>
      </c>
      <c r="L75" s="3">
        <v>251</v>
      </c>
      <c r="M75" s="3" t="s">
        <v>30</v>
      </c>
    </row>
    <row r="76" spans="5:13">
      <c r="E76" t="str">
        <f t="shared" si="6"/>
        <v>March</v>
      </c>
      <c r="F76" t="str">
        <f t="shared" si="7"/>
        <v>Wednesday</v>
      </c>
      <c r="G76" s="4">
        <v>41339</v>
      </c>
      <c r="H76" s="3">
        <v>75</v>
      </c>
      <c r="I76" s="3">
        <v>52</v>
      </c>
      <c r="J76" s="3">
        <v>365</v>
      </c>
      <c r="K76" s="3">
        <v>100</v>
      </c>
      <c r="L76" s="3">
        <v>357</v>
      </c>
      <c r="M76" s="3" t="s">
        <v>30</v>
      </c>
    </row>
    <row r="77" spans="5:13">
      <c r="E77" t="str">
        <f t="shared" ref="E77:E140" si="8">TEXT(G77,"MMMM")</f>
        <v>March</v>
      </c>
      <c r="F77" t="str">
        <f t="shared" ref="F77:F140" si="9">TEXT(G77,"DDDD")</f>
        <v>Thursday</v>
      </c>
      <c r="G77" s="4">
        <v>41340</v>
      </c>
      <c r="H77" s="3">
        <v>44</v>
      </c>
      <c r="I77" s="3">
        <v>45</v>
      </c>
      <c r="J77" s="3">
        <v>392</v>
      </c>
      <c r="K77" s="3">
        <v>126</v>
      </c>
      <c r="L77" s="3">
        <v>317</v>
      </c>
      <c r="M77" s="3" t="s">
        <v>30</v>
      </c>
    </row>
    <row r="78" spans="5:13">
      <c r="E78" t="str">
        <f t="shared" si="8"/>
        <v>March</v>
      </c>
      <c r="F78" t="str">
        <f t="shared" si="9"/>
        <v>Friday</v>
      </c>
      <c r="G78" s="4">
        <v>41341</v>
      </c>
      <c r="H78" s="3">
        <v>87</v>
      </c>
      <c r="I78" s="3">
        <v>49</v>
      </c>
      <c r="J78" s="3">
        <v>653</v>
      </c>
      <c r="K78" s="3">
        <v>241</v>
      </c>
      <c r="L78" s="3">
        <v>455</v>
      </c>
      <c r="M78" s="3" t="s">
        <v>30</v>
      </c>
    </row>
    <row r="79" spans="5:13">
      <c r="E79" t="str">
        <f t="shared" si="8"/>
        <v>March</v>
      </c>
      <c r="F79" t="str">
        <f t="shared" si="9"/>
        <v>Saturday</v>
      </c>
      <c r="G79" s="4">
        <v>41342</v>
      </c>
      <c r="H79" s="3">
        <v>128</v>
      </c>
      <c r="I79" s="3">
        <v>48</v>
      </c>
      <c r="J79" s="3">
        <v>674</v>
      </c>
      <c r="K79" s="3">
        <v>168</v>
      </c>
      <c r="L79" s="3">
        <v>630</v>
      </c>
      <c r="M79" s="3" t="s">
        <v>30</v>
      </c>
    </row>
    <row r="80" spans="5:13">
      <c r="E80" t="str">
        <f t="shared" si="8"/>
        <v>March</v>
      </c>
      <c r="F80" t="str">
        <f t="shared" si="9"/>
        <v>Sunday</v>
      </c>
      <c r="G80" s="4">
        <v>41343</v>
      </c>
      <c r="H80" s="3">
        <v>103</v>
      </c>
      <c r="I80" s="3">
        <v>59</v>
      </c>
      <c r="J80" s="3">
        <v>762</v>
      </c>
      <c r="K80" s="3">
        <v>206</v>
      </c>
      <c r="L80" s="3">
        <v>481</v>
      </c>
      <c r="M80" s="3" t="s">
        <v>30</v>
      </c>
    </row>
    <row r="81" spans="5:13">
      <c r="E81" t="str">
        <f t="shared" si="8"/>
        <v>March</v>
      </c>
      <c r="F81" t="str">
        <f t="shared" si="9"/>
        <v>Monday</v>
      </c>
      <c r="G81" s="4">
        <v>41344</v>
      </c>
      <c r="H81" s="3">
        <v>62</v>
      </c>
      <c r="I81" s="3">
        <v>54</v>
      </c>
      <c r="J81" s="3">
        <v>356</v>
      </c>
      <c r="K81" s="3">
        <v>137</v>
      </c>
      <c r="L81" s="3">
        <v>231</v>
      </c>
      <c r="M81" s="3" t="s">
        <v>30</v>
      </c>
    </row>
    <row r="82" spans="5:13">
      <c r="E82" t="str">
        <f t="shared" si="8"/>
        <v>March</v>
      </c>
      <c r="F82" t="str">
        <f t="shared" si="9"/>
        <v>Tuesday</v>
      </c>
      <c r="G82" s="4">
        <v>41345</v>
      </c>
      <c r="H82" s="3">
        <v>92</v>
      </c>
      <c r="I82" s="3">
        <v>50</v>
      </c>
      <c r="J82" s="3">
        <v>605</v>
      </c>
      <c r="K82" s="3">
        <v>171</v>
      </c>
      <c r="L82" s="3">
        <v>388</v>
      </c>
      <c r="M82" s="3" t="s">
        <v>30</v>
      </c>
    </row>
    <row r="83" spans="5:13">
      <c r="E83" t="str">
        <f t="shared" si="8"/>
        <v>March</v>
      </c>
      <c r="F83" t="str">
        <f t="shared" si="9"/>
        <v>Wednesday</v>
      </c>
      <c r="G83" s="4">
        <v>41346</v>
      </c>
      <c r="H83" s="3">
        <v>83</v>
      </c>
      <c r="I83" s="3">
        <v>52</v>
      </c>
      <c r="J83" s="3">
        <v>527</v>
      </c>
      <c r="K83" s="3">
        <v>150</v>
      </c>
      <c r="L83" s="3">
        <v>485</v>
      </c>
      <c r="M83" s="3" t="s">
        <v>30</v>
      </c>
    </row>
    <row r="84" spans="5:13">
      <c r="E84" t="str">
        <f t="shared" si="8"/>
        <v>March</v>
      </c>
      <c r="F84" t="str">
        <f t="shared" si="9"/>
        <v>Thursday</v>
      </c>
      <c r="G84" s="4">
        <v>41347</v>
      </c>
      <c r="H84" s="3">
        <v>78</v>
      </c>
      <c r="I84" s="3">
        <v>38</v>
      </c>
      <c r="J84" s="3">
        <v>439</v>
      </c>
      <c r="K84" s="3">
        <v>92</v>
      </c>
      <c r="L84" s="3">
        <v>285</v>
      </c>
      <c r="M84" s="3" t="s">
        <v>30</v>
      </c>
    </row>
    <row r="85" spans="5:13">
      <c r="E85" t="str">
        <f t="shared" si="8"/>
        <v>March</v>
      </c>
      <c r="F85" t="str">
        <f t="shared" si="9"/>
        <v>Friday</v>
      </c>
      <c r="G85" s="4">
        <v>41348</v>
      </c>
      <c r="H85" s="3">
        <v>67</v>
      </c>
      <c r="I85" s="3">
        <v>47</v>
      </c>
      <c r="J85" s="3">
        <v>639</v>
      </c>
      <c r="K85" s="3">
        <v>246</v>
      </c>
      <c r="L85" s="3">
        <v>444</v>
      </c>
      <c r="M85" s="3" t="s">
        <v>30</v>
      </c>
    </row>
    <row r="86" spans="5:13">
      <c r="E86" t="str">
        <f t="shared" si="8"/>
        <v>March</v>
      </c>
      <c r="F86" t="str">
        <f t="shared" si="9"/>
        <v>Saturday</v>
      </c>
      <c r="G86" s="4">
        <v>41349</v>
      </c>
      <c r="H86" s="3">
        <v>116</v>
      </c>
      <c r="I86" s="3">
        <v>51</v>
      </c>
      <c r="J86" s="3">
        <v>557</v>
      </c>
      <c r="K86" s="3">
        <v>291</v>
      </c>
      <c r="L86" s="3">
        <v>381</v>
      </c>
      <c r="M86" s="3" t="s">
        <v>30</v>
      </c>
    </row>
    <row r="87" spans="5:13">
      <c r="E87" t="str">
        <f t="shared" si="8"/>
        <v>March</v>
      </c>
      <c r="F87" t="str">
        <f t="shared" si="9"/>
        <v>Sunday</v>
      </c>
      <c r="G87" s="4">
        <v>41350</v>
      </c>
      <c r="H87" s="3">
        <v>117</v>
      </c>
      <c r="I87" s="3">
        <v>57</v>
      </c>
      <c r="J87" s="3">
        <v>718</v>
      </c>
      <c r="K87" s="3">
        <v>269</v>
      </c>
      <c r="L87" s="3">
        <v>440</v>
      </c>
      <c r="M87" s="3" t="s">
        <v>29</v>
      </c>
    </row>
    <row r="88" spans="5:13">
      <c r="E88" t="str">
        <f t="shared" si="8"/>
        <v>March</v>
      </c>
      <c r="F88" t="str">
        <f t="shared" si="9"/>
        <v>Monday</v>
      </c>
      <c r="G88" s="4">
        <v>41351</v>
      </c>
      <c r="H88" s="3">
        <v>57</v>
      </c>
      <c r="I88" s="3">
        <v>45</v>
      </c>
      <c r="J88" s="3">
        <v>520</v>
      </c>
      <c r="K88" s="3">
        <v>140</v>
      </c>
      <c r="L88" s="3">
        <v>186</v>
      </c>
      <c r="M88" s="3" t="s">
        <v>30</v>
      </c>
    </row>
    <row r="89" spans="5:13">
      <c r="E89" t="str">
        <f t="shared" si="8"/>
        <v>March</v>
      </c>
      <c r="F89" t="str">
        <f t="shared" si="9"/>
        <v>Tuesday</v>
      </c>
      <c r="G89" s="4">
        <v>41352</v>
      </c>
      <c r="H89" s="3">
        <v>71</v>
      </c>
      <c r="I89" s="3">
        <v>30</v>
      </c>
      <c r="J89" s="3">
        <v>343</v>
      </c>
      <c r="K89" s="3">
        <v>130</v>
      </c>
      <c r="L89" s="3">
        <v>255</v>
      </c>
      <c r="M89" s="3" t="s">
        <v>30</v>
      </c>
    </row>
    <row r="90" spans="5:13">
      <c r="E90" t="str">
        <f t="shared" si="8"/>
        <v>March</v>
      </c>
      <c r="F90" t="str">
        <f t="shared" si="9"/>
        <v>Wednesday</v>
      </c>
      <c r="G90" s="4">
        <v>41353</v>
      </c>
      <c r="H90" s="3">
        <v>110</v>
      </c>
      <c r="I90" s="3">
        <v>43</v>
      </c>
      <c r="J90" s="3">
        <v>261</v>
      </c>
      <c r="K90" s="3">
        <v>129</v>
      </c>
      <c r="L90" s="3">
        <v>304</v>
      </c>
      <c r="M90" s="3" t="s">
        <v>30</v>
      </c>
    </row>
    <row r="91" spans="5:13">
      <c r="E91" t="str">
        <f t="shared" si="8"/>
        <v>March</v>
      </c>
      <c r="F91" t="str">
        <f t="shared" si="9"/>
        <v>Thursday</v>
      </c>
      <c r="G91" s="4">
        <v>41354</v>
      </c>
      <c r="H91" s="3">
        <v>84</v>
      </c>
      <c r="I91" s="3">
        <v>37</v>
      </c>
      <c r="J91" s="3">
        <v>420</v>
      </c>
      <c r="K91" s="3">
        <v>179</v>
      </c>
      <c r="L91" s="3">
        <v>462</v>
      </c>
      <c r="M91" s="3" t="s">
        <v>30</v>
      </c>
    </row>
    <row r="92" spans="5:13">
      <c r="E92" t="str">
        <f t="shared" si="8"/>
        <v>March</v>
      </c>
      <c r="F92" t="str">
        <f t="shared" si="9"/>
        <v>Friday</v>
      </c>
      <c r="G92" s="4">
        <v>41355</v>
      </c>
      <c r="H92" s="3">
        <v>81</v>
      </c>
      <c r="I92" s="3">
        <v>44</v>
      </c>
      <c r="J92" s="3">
        <v>515</v>
      </c>
      <c r="K92" s="3">
        <v>224</v>
      </c>
      <c r="L92" s="3">
        <v>483</v>
      </c>
      <c r="M92" s="3" t="s">
        <v>30</v>
      </c>
    </row>
    <row r="93" spans="5:13">
      <c r="E93" t="str">
        <f t="shared" si="8"/>
        <v>March</v>
      </c>
      <c r="F93" t="str">
        <f t="shared" si="9"/>
        <v>Saturday</v>
      </c>
      <c r="G93" s="4">
        <v>41356</v>
      </c>
      <c r="H93" s="3">
        <v>108</v>
      </c>
      <c r="I93" s="3">
        <v>68</v>
      </c>
      <c r="J93" s="3">
        <v>793</v>
      </c>
      <c r="K93" s="3">
        <v>235</v>
      </c>
      <c r="L93" s="3">
        <v>375</v>
      </c>
      <c r="M93" s="3" t="s">
        <v>30</v>
      </c>
    </row>
    <row r="94" spans="5:13">
      <c r="E94" t="str">
        <f t="shared" si="8"/>
        <v>March</v>
      </c>
      <c r="F94" t="str">
        <f t="shared" si="9"/>
        <v>Sunday</v>
      </c>
      <c r="G94" s="4">
        <v>41357</v>
      </c>
      <c r="H94" s="3">
        <v>87</v>
      </c>
      <c r="I94" s="3">
        <v>46</v>
      </c>
      <c r="J94" s="3">
        <v>585</v>
      </c>
      <c r="K94" s="3">
        <v>281</v>
      </c>
      <c r="L94" s="3">
        <v>455</v>
      </c>
      <c r="M94" s="3" t="s">
        <v>30</v>
      </c>
    </row>
    <row r="95" spans="5:13">
      <c r="E95" t="str">
        <f t="shared" si="8"/>
        <v>March</v>
      </c>
      <c r="F95" t="str">
        <f t="shared" si="9"/>
        <v>Monday</v>
      </c>
      <c r="G95" s="4">
        <v>41358</v>
      </c>
      <c r="H95" s="3">
        <v>80</v>
      </c>
      <c r="I95" s="3">
        <v>46</v>
      </c>
      <c r="J95" s="3">
        <v>308</v>
      </c>
      <c r="K95" s="3">
        <v>117</v>
      </c>
      <c r="L95" s="3">
        <v>374</v>
      </c>
      <c r="M95" s="3" t="s">
        <v>30</v>
      </c>
    </row>
    <row r="96" spans="5:13">
      <c r="E96" t="str">
        <f t="shared" si="8"/>
        <v>March</v>
      </c>
      <c r="F96" t="str">
        <f t="shared" si="9"/>
        <v>Tuesday</v>
      </c>
      <c r="G96" s="4">
        <v>41359</v>
      </c>
      <c r="H96" s="3">
        <v>61</v>
      </c>
      <c r="I96" s="3">
        <v>37</v>
      </c>
      <c r="J96" s="3">
        <v>440</v>
      </c>
      <c r="K96" s="3">
        <v>196</v>
      </c>
      <c r="L96" s="3">
        <v>322</v>
      </c>
      <c r="M96" s="3" t="s">
        <v>30</v>
      </c>
    </row>
    <row r="97" spans="5:13">
      <c r="E97" t="str">
        <f t="shared" si="8"/>
        <v>March</v>
      </c>
      <c r="F97" t="str">
        <f t="shared" si="9"/>
        <v>Wednesday</v>
      </c>
      <c r="G97" s="4">
        <v>41360</v>
      </c>
      <c r="H97" s="3">
        <v>95</v>
      </c>
      <c r="I97" s="3">
        <v>23</v>
      </c>
      <c r="J97" s="3">
        <v>529</v>
      </c>
      <c r="K97" s="3">
        <v>142</v>
      </c>
      <c r="L97" s="3">
        <v>231</v>
      </c>
      <c r="M97" s="3" t="s">
        <v>30</v>
      </c>
    </row>
    <row r="98" spans="5:13">
      <c r="E98" t="str">
        <f t="shared" si="8"/>
        <v>March</v>
      </c>
      <c r="F98" t="str">
        <f t="shared" si="9"/>
        <v>Thursday</v>
      </c>
      <c r="G98" s="4">
        <v>41361</v>
      </c>
      <c r="H98" s="3">
        <v>61</v>
      </c>
      <c r="I98" s="3">
        <v>42</v>
      </c>
      <c r="J98" s="3">
        <v>359</v>
      </c>
      <c r="K98" s="3">
        <v>68</v>
      </c>
      <c r="L98" s="3">
        <v>352</v>
      </c>
      <c r="M98" s="3" t="s">
        <v>30</v>
      </c>
    </row>
    <row r="99" spans="5:13">
      <c r="E99" t="str">
        <f t="shared" si="8"/>
        <v>March</v>
      </c>
      <c r="F99" t="str">
        <f t="shared" si="9"/>
        <v>Friday</v>
      </c>
      <c r="G99" s="4">
        <v>41362</v>
      </c>
      <c r="H99" s="3">
        <v>78</v>
      </c>
      <c r="I99" s="3">
        <v>41</v>
      </c>
      <c r="J99" s="3">
        <v>528</v>
      </c>
      <c r="K99" s="3">
        <v>91</v>
      </c>
      <c r="L99" s="3">
        <v>460</v>
      </c>
      <c r="M99" s="3" t="s">
        <v>30</v>
      </c>
    </row>
    <row r="100" spans="5:13">
      <c r="E100" t="str">
        <f t="shared" si="8"/>
        <v>March</v>
      </c>
      <c r="F100" t="str">
        <f t="shared" si="9"/>
        <v>Saturday</v>
      </c>
      <c r="G100" s="4">
        <v>41363</v>
      </c>
      <c r="H100" s="3">
        <v>88</v>
      </c>
      <c r="I100" s="3">
        <v>33</v>
      </c>
      <c r="J100" s="3">
        <v>817</v>
      </c>
      <c r="K100" s="3">
        <v>271</v>
      </c>
      <c r="L100" s="3">
        <v>225</v>
      </c>
      <c r="M100" s="3" t="s">
        <v>30</v>
      </c>
    </row>
    <row r="101" spans="5:13">
      <c r="E101" t="str">
        <f t="shared" si="8"/>
        <v>March</v>
      </c>
      <c r="F101" t="str">
        <f t="shared" si="9"/>
        <v>Sunday</v>
      </c>
      <c r="G101" s="4">
        <v>41364</v>
      </c>
      <c r="H101" s="3">
        <v>78</v>
      </c>
      <c r="I101" s="3">
        <v>77</v>
      </c>
      <c r="J101" s="3">
        <v>515</v>
      </c>
      <c r="K101" s="3">
        <v>172</v>
      </c>
      <c r="L101" s="3">
        <v>300</v>
      </c>
      <c r="M101" s="3" t="s">
        <v>30</v>
      </c>
    </row>
    <row r="102" spans="5:13">
      <c r="E102" t="str">
        <f t="shared" si="8"/>
        <v>April</v>
      </c>
      <c r="F102" t="str">
        <f t="shared" si="9"/>
        <v>Monday</v>
      </c>
      <c r="G102" s="4">
        <v>41365</v>
      </c>
      <c r="H102" s="3">
        <v>75</v>
      </c>
      <c r="I102" s="3">
        <v>37</v>
      </c>
      <c r="J102" s="3">
        <v>411</v>
      </c>
      <c r="K102" s="3">
        <v>166</v>
      </c>
      <c r="L102" s="3">
        <v>335</v>
      </c>
      <c r="M102" s="3" t="s">
        <v>30</v>
      </c>
    </row>
    <row r="103" spans="5:13">
      <c r="E103" t="str">
        <f t="shared" si="8"/>
        <v>April</v>
      </c>
      <c r="F103" t="str">
        <f t="shared" si="9"/>
        <v>Tuesday</v>
      </c>
      <c r="G103" s="4">
        <v>41366</v>
      </c>
      <c r="H103" s="3">
        <v>73</v>
      </c>
      <c r="I103" s="3">
        <v>41</v>
      </c>
      <c r="J103" s="3">
        <v>417</v>
      </c>
      <c r="K103" s="3">
        <v>68</v>
      </c>
      <c r="L103" s="3">
        <v>262</v>
      </c>
      <c r="M103" s="3" t="s">
        <v>30</v>
      </c>
    </row>
    <row r="104" spans="5:13">
      <c r="E104" t="str">
        <f t="shared" si="8"/>
        <v>April</v>
      </c>
      <c r="F104" t="str">
        <f t="shared" si="9"/>
        <v>Wednesday</v>
      </c>
      <c r="G104" s="4">
        <v>41367</v>
      </c>
      <c r="H104" s="3">
        <v>76</v>
      </c>
      <c r="I104" s="3">
        <v>54</v>
      </c>
      <c r="J104" s="3">
        <v>497</v>
      </c>
      <c r="K104" s="3">
        <v>215</v>
      </c>
      <c r="L104" s="3">
        <v>348</v>
      </c>
      <c r="M104" s="3" t="s">
        <v>30</v>
      </c>
    </row>
    <row r="105" spans="5:13">
      <c r="E105" t="str">
        <f t="shared" si="8"/>
        <v>April</v>
      </c>
      <c r="F105" t="str">
        <f t="shared" si="9"/>
        <v>Thursday</v>
      </c>
      <c r="G105" s="4">
        <v>41368</v>
      </c>
      <c r="H105" s="3">
        <v>83</v>
      </c>
      <c r="I105" s="3">
        <v>46</v>
      </c>
      <c r="J105" s="3">
        <v>417</v>
      </c>
      <c r="K105" s="3">
        <v>191</v>
      </c>
      <c r="L105" s="3">
        <v>500</v>
      </c>
      <c r="M105" s="3" t="s">
        <v>30</v>
      </c>
    </row>
    <row r="106" spans="5:13">
      <c r="E106" t="str">
        <f t="shared" si="8"/>
        <v>April</v>
      </c>
      <c r="F106" t="str">
        <f t="shared" si="9"/>
        <v>Friday</v>
      </c>
      <c r="G106" s="4">
        <v>41369</v>
      </c>
      <c r="H106" s="3">
        <v>101</v>
      </c>
      <c r="I106" s="3">
        <v>72</v>
      </c>
      <c r="J106" s="3">
        <v>519</v>
      </c>
      <c r="K106" s="3">
        <v>289</v>
      </c>
      <c r="L106" s="3">
        <v>439</v>
      </c>
      <c r="M106" s="3" t="s">
        <v>30</v>
      </c>
    </row>
    <row r="107" spans="5:13">
      <c r="E107" t="str">
        <f t="shared" si="8"/>
        <v>April</v>
      </c>
      <c r="F107" t="str">
        <f t="shared" si="9"/>
        <v>Saturday</v>
      </c>
      <c r="G107" s="4">
        <v>41370</v>
      </c>
      <c r="H107" s="3">
        <v>94</v>
      </c>
      <c r="I107" s="3">
        <v>74</v>
      </c>
      <c r="J107" s="3">
        <v>552</v>
      </c>
      <c r="K107" s="3">
        <v>247</v>
      </c>
      <c r="L107" s="3">
        <v>333</v>
      </c>
      <c r="M107" s="3" t="s">
        <v>30</v>
      </c>
    </row>
    <row r="108" spans="5:13">
      <c r="E108" t="str">
        <f t="shared" si="8"/>
        <v>April</v>
      </c>
      <c r="F108" t="str">
        <f t="shared" si="9"/>
        <v>Sunday</v>
      </c>
      <c r="G108" s="4">
        <v>41371</v>
      </c>
      <c r="H108" s="3">
        <v>89</v>
      </c>
      <c r="I108" s="3">
        <v>53</v>
      </c>
      <c r="J108" s="3">
        <v>487</v>
      </c>
      <c r="K108" s="3">
        <v>253</v>
      </c>
      <c r="L108" s="3">
        <v>435</v>
      </c>
      <c r="M108" s="3" t="s">
        <v>30</v>
      </c>
    </row>
    <row r="109" spans="5:13">
      <c r="E109" t="str">
        <f t="shared" si="8"/>
        <v>April</v>
      </c>
      <c r="F109" t="str">
        <f t="shared" si="9"/>
        <v>Monday</v>
      </c>
      <c r="G109" s="4">
        <v>41372</v>
      </c>
      <c r="H109" s="3">
        <v>95</v>
      </c>
      <c r="I109" s="3">
        <v>54</v>
      </c>
      <c r="J109" s="3">
        <v>594</v>
      </c>
      <c r="K109" s="3">
        <v>147</v>
      </c>
      <c r="L109" s="3">
        <v>282</v>
      </c>
      <c r="M109" s="3" t="s">
        <v>29</v>
      </c>
    </row>
    <row r="110" spans="5:13">
      <c r="E110" t="str">
        <f t="shared" si="8"/>
        <v>April</v>
      </c>
      <c r="F110" t="str">
        <f t="shared" si="9"/>
        <v>Tuesday</v>
      </c>
      <c r="G110" s="4">
        <v>41373</v>
      </c>
      <c r="H110" s="3">
        <v>64</v>
      </c>
      <c r="I110" s="3">
        <v>63</v>
      </c>
      <c r="J110" s="3">
        <v>284</v>
      </c>
      <c r="K110" s="3">
        <v>147</v>
      </c>
      <c r="L110" s="3">
        <v>254</v>
      </c>
      <c r="M110" s="3" t="s">
        <v>30</v>
      </c>
    </row>
    <row r="111" spans="5:13">
      <c r="E111" t="str">
        <f t="shared" si="8"/>
        <v>April</v>
      </c>
      <c r="F111" t="str">
        <f t="shared" si="9"/>
        <v>Wednesday</v>
      </c>
      <c r="G111" s="4">
        <v>41374</v>
      </c>
      <c r="H111" s="3">
        <v>75</v>
      </c>
      <c r="I111" s="3">
        <v>36</v>
      </c>
      <c r="J111" s="3">
        <v>522</v>
      </c>
      <c r="K111" s="3">
        <v>149</v>
      </c>
      <c r="L111" s="3">
        <v>370</v>
      </c>
      <c r="M111" s="3" t="s">
        <v>30</v>
      </c>
    </row>
    <row r="112" spans="5:13">
      <c r="E112" t="str">
        <f t="shared" si="8"/>
        <v>April</v>
      </c>
      <c r="F112" t="str">
        <f t="shared" si="9"/>
        <v>Thursday</v>
      </c>
      <c r="G112" s="4">
        <v>41375</v>
      </c>
      <c r="H112" s="3">
        <v>88</v>
      </c>
      <c r="I112" s="3">
        <v>39</v>
      </c>
      <c r="J112" s="3">
        <v>320</v>
      </c>
      <c r="K112" s="3">
        <v>212</v>
      </c>
      <c r="L112" s="3">
        <v>263</v>
      </c>
      <c r="M112" s="3" t="s">
        <v>30</v>
      </c>
    </row>
    <row r="113" spans="5:13">
      <c r="E113" t="str">
        <f t="shared" si="8"/>
        <v>April</v>
      </c>
      <c r="F113" t="str">
        <f t="shared" si="9"/>
        <v>Friday</v>
      </c>
      <c r="G113" s="4">
        <v>41376</v>
      </c>
      <c r="H113" s="3">
        <v>106</v>
      </c>
      <c r="I113" s="3">
        <v>69</v>
      </c>
      <c r="J113" s="3">
        <v>445</v>
      </c>
      <c r="K113" s="3">
        <v>119</v>
      </c>
      <c r="L113" s="3">
        <v>433</v>
      </c>
      <c r="M113" s="3" t="s">
        <v>30</v>
      </c>
    </row>
    <row r="114" spans="5:13">
      <c r="E114" t="str">
        <f t="shared" si="8"/>
        <v>April</v>
      </c>
      <c r="F114" t="str">
        <f t="shared" si="9"/>
        <v>Saturday</v>
      </c>
      <c r="G114" s="4">
        <v>41377</v>
      </c>
      <c r="H114" s="3">
        <v>101</v>
      </c>
      <c r="I114" s="3">
        <v>74</v>
      </c>
      <c r="J114" s="3">
        <v>653</v>
      </c>
      <c r="K114" s="3">
        <v>215</v>
      </c>
      <c r="L114" s="3">
        <v>444</v>
      </c>
      <c r="M114" s="3" t="s">
        <v>30</v>
      </c>
    </row>
    <row r="115" spans="5:13">
      <c r="E115" t="str">
        <f t="shared" si="8"/>
        <v>April</v>
      </c>
      <c r="F115" t="str">
        <f t="shared" si="9"/>
        <v>Sunday</v>
      </c>
      <c r="G115" s="4">
        <v>41378</v>
      </c>
      <c r="H115" s="3">
        <v>89</v>
      </c>
      <c r="I115" s="3">
        <v>52</v>
      </c>
      <c r="J115" s="3">
        <v>633</v>
      </c>
      <c r="K115" s="3">
        <v>261</v>
      </c>
      <c r="L115" s="3">
        <v>518</v>
      </c>
      <c r="M115" s="3" t="s">
        <v>30</v>
      </c>
    </row>
    <row r="116" spans="5:13">
      <c r="E116" t="str">
        <f t="shared" si="8"/>
        <v>April</v>
      </c>
      <c r="F116" t="str">
        <f t="shared" si="9"/>
        <v>Monday</v>
      </c>
      <c r="G116" s="4">
        <v>41379</v>
      </c>
      <c r="H116" s="3">
        <v>76</v>
      </c>
      <c r="I116" s="3">
        <v>44</v>
      </c>
      <c r="J116" s="3">
        <v>491</v>
      </c>
      <c r="K116" s="3">
        <v>140</v>
      </c>
      <c r="L116" s="3">
        <v>300</v>
      </c>
      <c r="M116" s="3" t="s">
        <v>30</v>
      </c>
    </row>
    <row r="117" spans="5:13">
      <c r="E117" t="str">
        <f t="shared" si="8"/>
        <v>April</v>
      </c>
      <c r="F117" t="str">
        <f t="shared" si="9"/>
        <v>Tuesday</v>
      </c>
      <c r="G117" s="4">
        <v>41380</v>
      </c>
      <c r="H117" s="3">
        <v>74</v>
      </c>
      <c r="I117" s="3">
        <v>44</v>
      </c>
      <c r="J117" s="3">
        <v>599</v>
      </c>
      <c r="K117" s="3">
        <v>164</v>
      </c>
      <c r="L117" s="3">
        <v>396</v>
      </c>
      <c r="M117" s="3" t="s">
        <v>30</v>
      </c>
    </row>
    <row r="118" spans="5:13">
      <c r="E118" t="str">
        <f t="shared" si="8"/>
        <v>April</v>
      </c>
      <c r="F118" t="str">
        <f t="shared" si="9"/>
        <v>Wednesday</v>
      </c>
      <c r="G118" s="4">
        <v>41381</v>
      </c>
      <c r="H118" s="3">
        <v>67</v>
      </c>
      <c r="I118" s="3">
        <v>52</v>
      </c>
      <c r="J118" s="3">
        <v>410</v>
      </c>
      <c r="K118" s="3">
        <v>231</v>
      </c>
      <c r="L118" s="3">
        <v>295</v>
      </c>
      <c r="M118" s="3" t="s">
        <v>30</v>
      </c>
    </row>
    <row r="119" spans="5:13">
      <c r="E119" t="str">
        <f t="shared" si="8"/>
        <v>April</v>
      </c>
      <c r="F119" t="str">
        <f t="shared" si="9"/>
        <v>Thursday</v>
      </c>
      <c r="G119" s="4">
        <v>41382</v>
      </c>
      <c r="H119" s="3">
        <v>87</v>
      </c>
      <c r="I119" s="3">
        <v>38</v>
      </c>
      <c r="J119" s="3">
        <v>564</v>
      </c>
      <c r="K119" s="3">
        <v>305</v>
      </c>
      <c r="L119" s="3">
        <v>339</v>
      </c>
      <c r="M119" s="3" t="s">
        <v>30</v>
      </c>
    </row>
    <row r="120" spans="5:13">
      <c r="E120" t="str">
        <f t="shared" si="8"/>
        <v>April</v>
      </c>
      <c r="F120" t="str">
        <f t="shared" si="9"/>
        <v>Friday</v>
      </c>
      <c r="G120" s="4">
        <v>41383</v>
      </c>
      <c r="H120" s="3">
        <v>107</v>
      </c>
      <c r="I120" s="3">
        <v>45</v>
      </c>
      <c r="J120" s="3">
        <v>609</v>
      </c>
      <c r="K120" s="3">
        <v>288</v>
      </c>
      <c r="L120" s="3">
        <v>412</v>
      </c>
      <c r="M120" s="3" t="s">
        <v>30</v>
      </c>
    </row>
    <row r="121" spans="5:13">
      <c r="E121" t="str">
        <f t="shared" si="8"/>
        <v>April</v>
      </c>
      <c r="F121" t="str">
        <f t="shared" si="9"/>
        <v>Saturday</v>
      </c>
      <c r="G121" s="4">
        <v>41384</v>
      </c>
      <c r="H121" s="3">
        <v>94</v>
      </c>
      <c r="I121" s="3">
        <v>75</v>
      </c>
      <c r="J121" s="3">
        <v>632</v>
      </c>
      <c r="K121" s="3">
        <v>272</v>
      </c>
      <c r="L121" s="3">
        <v>444</v>
      </c>
      <c r="M121" s="3" t="s">
        <v>30</v>
      </c>
    </row>
    <row r="122" spans="5:13">
      <c r="E122" t="str">
        <f t="shared" si="8"/>
        <v>April</v>
      </c>
      <c r="F122" t="str">
        <f t="shared" si="9"/>
        <v>Sunday</v>
      </c>
      <c r="G122" s="4">
        <v>41385</v>
      </c>
      <c r="H122" s="3">
        <v>77</v>
      </c>
      <c r="I122" s="3">
        <v>53</v>
      </c>
      <c r="J122" s="3">
        <v>606</v>
      </c>
      <c r="K122" s="3">
        <v>257</v>
      </c>
      <c r="L122" s="3">
        <v>313</v>
      </c>
      <c r="M122" s="3" t="s">
        <v>30</v>
      </c>
    </row>
    <row r="123" spans="5:13">
      <c r="E123" t="str">
        <f t="shared" si="8"/>
        <v>April</v>
      </c>
      <c r="F123" t="str">
        <f t="shared" si="9"/>
        <v>Monday</v>
      </c>
      <c r="G123" s="4">
        <v>41386</v>
      </c>
      <c r="H123" s="3">
        <v>73</v>
      </c>
      <c r="I123" s="3">
        <v>36</v>
      </c>
      <c r="J123" s="3">
        <v>360</v>
      </c>
      <c r="K123" s="3">
        <v>180</v>
      </c>
      <c r="L123" s="3">
        <v>475</v>
      </c>
      <c r="M123" s="3" t="s">
        <v>30</v>
      </c>
    </row>
    <row r="124" spans="5:13">
      <c r="E124" t="str">
        <f t="shared" si="8"/>
        <v>April</v>
      </c>
      <c r="F124" t="str">
        <f t="shared" si="9"/>
        <v>Tuesday</v>
      </c>
      <c r="G124" s="4">
        <v>41387</v>
      </c>
      <c r="H124" s="3">
        <v>51</v>
      </c>
      <c r="I124" s="3">
        <v>47</v>
      </c>
      <c r="J124" s="3">
        <v>631</v>
      </c>
      <c r="K124" s="3">
        <v>147</v>
      </c>
      <c r="L124" s="3">
        <v>253</v>
      </c>
      <c r="M124" s="3" t="s">
        <v>30</v>
      </c>
    </row>
    <row r="125" spans="5:13">
      <c r="E125" t="str">
        <f t="shared" si="8"/>
        <v>April</v>
      </c>
      <c r="F125" t="str">
        <f t="shared" si="9"/>
        <v>Wednesday</v>
      </c>
      <c r="G125" s="4">
        <v>41388</v>
      </c>
      <c r="H125" s="3">
        <v>72</v>
      </c>
      <c r="I125" s="3">
        <v>44</v>
      </c>
      <c r="J125" s="3">
        <v>460</v>
      </c>
      <c r="K125" s="3">
        <v>232</v>
      </c>
      <c r="L125" s="3">
        <v>391</v>
      </c>
      <c r="M125" s="3" t="s">
        <v>30</v>
      </c>
    </row>
    <row r="126" spans="5:13">
      <c r="E126" t="str">
        <f t="shared" si="8"/>
        <v>April</v>
      </c>
      <c r="F126" t="str">
        <f t="shared" si="9"/>
        <v>Thursday</v>
      </c>
      <c r="G126" s="4">
        <v>41389</v>
      </c>
      <c r="H126" s="3">
        <v>59</v>
      </c>
      <c r="I126" s="3">
        <v>43</v>
      </c>
      <c r="J126" s="3">
        <v>285</v>
      </c>
      <c r="K126" s="3">
        <v>162</v>
      </c>
      <c r="L126" s="3">
        <v>292</v>
      </c>
      <c r="M126" s="3" t="s">
        <v>30</v>
      </c>
    </row>
    <row r="127" spans="5:13">
      <c r="E127" t="str">
        <f t="shared" si="8"/>
        <v>April</v>
      </c>
      <c r="F127" t="str">
        <f t="shared" si="9"/>
        <v>Friday</v>
      </c>
      <c r="G127" s="4">
        <v>41390</v>
      </c>
      <c r="H127" s="3">
        <v>94</v>
      </c>
      <c r="I127" s="3">
        <v>78</v>
      </c>
      <c r="J127" s="3">
        <v>685</v>
      </c>
      <c r="K127" s="3">
        <v>245</v>
      </c>
      <c r="L127" s="3">
        <v>621</v>
      </c>
      <c r="M127" s="3" t="s">
        <v>30</v>
      </c>
    </row>
    <row r="128" spans="5:13">
      <c r="E128" t="str">
        <f t="shared" si="8"/>
        <v>April</v>
      </c>
      <c r="F128" t="str">
        <f t="shared" si="9"/>
        <v>Saturday</v>
      </c>
      <c r="G128" s="4">
        <v>41391</v>
      </c>
      <c r="H128" s="3">
        <v>79</v>
      </c>
      <c r="I128" s="3">
        <v>68</v>
      </c>
      <c r="J128" s="3">
        <v>400</v>
      </c>
      <c r="K128" s="3">
        <v>252</v>
      </c>
      <c r="L128" s="3">
        <v>385</v>
      </c>
      <c r="M128" s="3" t="s">
        <v>30</v>
      </c>
    </row>
    <row r="129" spans="5:13">
      <c r="E129" t="str">
        <f t="shared" si="8"/>
        <v>April</v>
      </c>
      <c r="F129" t="str">
        <f t="shared" si="9"/>
        <v>Sunday</v>
      </c>
      <c r="G129" s="4">
        <v>41392</v>
      </c>
      <c r="H129" s="3">
        <v>64</v>
      </c>
      <c r="I129" s="3">
        <v>61</v>
      </c>
      <c r="J129" s="3">
        <v>757</v>
      </c>
      <c r="K129" s="3">
        <v>216</v>
      </c>
      <c r="L129" s="3">
        <v>301</v>
      </c>
      <c r="M129" s="3" t="s">
        <v>30</v>
      </c>
    </row>
    <row r="130" spans="5:13">
      <c r="E130" t="str">
        <f t="shared" si="8"/>
        <v>April</v>
      </c>
      <c r="F130" t="str">
        <f t="shared" si="9"/>
        <v>Monday</v>
      </c>
      <c r="G130" s="4">
        <v>41393</v>
      </c>
      <c r="H130" s="3">
        <v>87</v>
      </c>
      <c r="I130" s="3">
        <v>43</v>
      </c>
      <c r="J130" s="3">
        <v>405</v>
      </c>
      <c r="K130" s="3">
        <v>143</v>
      </c>
      <c r="L130" s="3">
        <v>309</v>
      </c>
      <c r="M130" s="3" t="s">
        <v>30</v>
      </c>
    </row>
    <row r="131" spans="5:13">
      <c r="E131" t="str">
        <f t="shared" si="8"/>
        <v>April</v>
      </c>
      <c r="F131" t="str">
        <f t="shared" si="9"/>
        <v>Tuesday</v>
      </c>
      <c r="G131" s="4">
        <v>41394</v>
      </c>
      <c r="H131" s="3">
        <v>72</v>
      </c>
      <c r="I131" s="3">
        <v>40</v>
      </c>
      <c r="J131" s="3">
        <v>403</v>
      </c>
      <c r="K131" s="3">
        <v>188</v>
      </c>
      <c r="L131" s="3">
        <v>294</v>
      </c>
      <c r="M131" s="3" t="s">
        <v>30</v>
      </c>
    </row>
    <row r="132" spans="5:13">
      <c r="E132" t="str">
        <f t="shared" si="8"/>
        <v>May</v>
      </c>
      <c r="F132" t="str">
        <f t="shared" si="9"/>
        <v>Wednesday</v>
      </c>
      <c r="G132" s="4">
        <v>41395</v>
      </c>
      <c r="H132" s="3">
        <v>71</v>
      </c>
      <c r="I132" s="3">
        <v>61</v>
      </c>
      <c r="J132" s="3">
        <v>467</v>
      </c>
      <c r="K132" s="3">
        <v>178</v>
      </c>
      <c r="L132" s="3">
        <v>273</v>
      </c>
      <c r="M132" s="3" t="s">
        <v>30</v>
      </c>
    </row>
    <row r="133" spans="5:13">
      <c r="E133" t="str">
        <f t="shared" si="8"/>
        <v>May</v>
      </c>
      <c r="F133" t="str">
        <f t="shared" si="9"/>
        <v>Thursday</v>
      </c>
      <c r="G133" s="4">
        <v>41396</v>
      </c>
      <c r="H133" s="3">
        <v>57</v>
      </c>
      <c r="I133" s="3">
        <v>49</v>
      </c>
      <c r="J133" s="3">
        <v>418</v>
      </c>
      <c r="K133" s="3">
        <v>251</v>
      </c>
      <c r="L133" s="3">
        <v>295</v>
      </c>
      <c r="M133" s="3" t="s">
        <v>30</v>
      </c>
    </row>
    <row r="134" spans="5:13">
      <c r="E134" t="str">
        <f t="shared" si="8"/>
        <v>May</v>
      </c>
      <c r="F134" t="str">
        <f t="shared" si="9"/>
        <v>Friday</v>
      </c>
      <c r="G134" s="4">
        <v>41397</v>
      </c>
      <c r="H134" s="3">
        <v>100</v>
      </c>
      <c r="I134" s="3">
        <v>44</v>
      </c>
      <c r="J134" s="3">
        <v>434</v>
      </c>
      <c r="K134" s="3">
        <v>205</v>
      </c>
      <c r="L134" s="3">
        <v>467</v>
      </c>
      <c r="M134" s="3" t="s">
        <v>30</v>
      </c>
    </row>
    <row r="135" spans="5:13">
      <c r="E135" t="str">
        <f t="shared" si="8"/>
        <v>May</v>
      </c>
      <c r="F135" t="str">
        <f t="shared" si="9"/>
        <v>Saturday</v>
      </c>
      <c r="G135" s="4">
        <v>41398</v>
      </c>
      <c r="H135" s="3">
        <v>84</v>
      </c>
      <c r="I135" s="3">
        <v>98</v>
      </c>
      <c r="J135" s="3">
        <v>622</v>
      </c>
      <c r="K135" s="3">
        <v>346</v>
      </c>
      <c r="L135" s="3">
        <v>366</v>
      </c>
      <c r="M135" s="3" t="s">
        <v>30</v>
      </c>
    </row>
    <row r="136" spans="5:13">
      <c r="E136" t="str">
        <f t="shared" si="8"/>
        <v>May</v>
      </c>
      <c r="F136" t="str">
        <f t="shared" si="9"/>
        <v>Sunday</v>
      </c>
      <c r="G136" s="4">
        <v>41399</v>
      </c>
      <c r="H136" s="3">
        <v>140</v>
      </c>
      <c r="I136" s="3">
        <v>41</v>
      </c>
      <c r="J136" s="3">
        <v>635</v>
      </c>
      <c r="K136" s="3">
        <v>226</v>
      </c>
      <c r="L136" s="3">
        <v>372</v>
      </c>
      <c r="M136" s="3" t="s">
        <v>30</v>
      </c>
    </row>
    <row r="137" spans="5:13">
      <c r="E137" t="str">
        <f t="shared" si="8"/>
        <v>May</v>
      </c>
      <c r="F137" t="str">
        <f t="shared" si="9"/>
        <v>Monday</v>
      </c>
      <c r="G137" s="4">
        <v>41400</v>
      </c>
      <c r="H137" s="3">
        <v>83</v>
      </c>
      <c r="I137" s="3">
        <v>46</v>
      </c>
      <c r="J137" s="3">
        <v>588</v>
      </c>
      <c r="K137" s="3">
        <v>159</v>
      </c>
      <c r="L137" s="3">
        <v>357</v>
      </c>
      <c r="M137" s="3" t="s">
        <v>30</v>
      </c>
    </row>
    <row r="138" spans="5:13">
      <c r="E138" t="str">
        <f t="shared" si="8"/>
        <v>May</v>
      </c>
      <c r="F138" t="str">
        <f t="shared" si="9"/>
        <v>Tuesday</v>
      </c>
      <c r="G138" s="4">
        <v>41401</v>
      </c>
      <c r="H138" s="3">
        <v>118</v>
      </c>
      <c r="I138" s="3">
        <v>45</v>
      </c>
      <c r="J138" s="3">
        <v>461</v>
      </c>
      <c r="K138" s="3">
        <v>201</v>
      </c>
      <c r="L138" s="3">
        <v>183</v>
      </c>
      <c r="M138" s="3" t="s">
        <v>30</v>
      </c>
    </row>
    <row r="139" spans="5:13">
      <c r="E139" t="str">
        <f t="shared" si="8"/>
        <v>May</v>
      </c>
      <c r="F139" t="str">
        <f t="shared" si="9"/>
        <v>Wednesday</v>
      </c>
      <c r="G139" s="4">
        <v>41402</v>
      </c>
      <c r="H139" s="3">
        <v>73</v>
      </c>
      <c r="I139" s="3">
        <v>43</v>
      </c>
      <c r="J139" s="3">
        <v>463</v>
      </c>
      <c r="K139" s="3">
        <v>277</v>
      </c>
      <c r="L139" s="3">
        <v>257</v>
      </c>
      <c r="M139" s="3" t="s">
        <v>30</v>
      </c>
    </row>
    <row r="140" spans="5:13">
      <c r="E140" t="str">
        <f t="shared" si="8"/>
        <v>May</v>
      </c>
      <c r="F140" t="str">
        <f t="shared" si="9"/>
        <v>Thursday</v>
      </c>
      <c r="G140" s="4">
        <v>41403</v>
      </c>
      <c r="H140" s="3">
        <v>77</v>
      </c>
      <c r="I140" s="3">
        <v>54</v>
      </c>
      <c r="J140" s="3">
        <v>552</v>
      </c>
      <c r="K140" s="3">
        <v>254</v>
      </c>
      <c r="L140" s="3">
        <v>111</v>
      </c>
      <c r="M140" s="3" t="s">
        <v>30</v>
      </c>
    </row>
    <row r="141" spans="5:13">
      <c r="E141" t="str">
        <f t="shared" ref="E141:E204" si="10">TEXT(G141,"MMMM")</f>
        <v>May</v>
      </c>
      <c r="F141" t="str">
        <f t="shared" ref="F141:F204" si="11">TEXT(G141,"DDDD")</f>
        <v>Friday</v>
      </c>
      <c r="G141" s="4">
        <v>41404</v>
      </c>
      <c r="H141" s="3">
        <v>95</v>
      </c>
      <c r="I141" s="3">
        <v>45</v>
      </c>
      <c r="J141" s="3">
        <v>530</v>
      </c>
      <c r="K141" s="3">
        <v>248</v>
      </c>
      <c r="L141" s="3">
        <v>491</v>
      </c>
      <c r="M141" s="3" t="s">
        <v>30</v>
      </c>
    </row>
    <row r="142" spans="5:13">
      <c r="E142" t="str">
        <f t="shared" si="10"/>
        <v>May</v>
      </c>
      <c r="F142" t="str">
        <f t="shared" si="11"/>
        <v>Saturday</v>
      </c>
      <c r="G142" s="4">
        <v>41405</v>
      </c>
      <c r="H142" s="3">
        <v>90</v>
      </c>
      <c r="I142" s="3">
        <v>52</v>
      </c>
      <c r="J142" s="3">
        <v>431</v>
      </c>
      <c r="K142" s="3">
        <v>303</v>
      </c>
      <c r="L142" s="3">
        <v>525</v>
      </c>
      <c r="M142" s="3" t="s">
        <v>30</v>
      </c>
    </row>
    <row r="143" spans="5:13">
      <c r="E143" t="str">
        <f t="shared" si="10"/>
        <v>May</v>
      </c>
      <c r="F143" t="str">
        <f t="shared" si="11"/>
        <v>Sunday</v>
      </c>
      <c r="G143" s="4">
        <v>41406</v>
      </c>
      <c r="H143" s="3">
        <v>96</v>
      </c>
      <c r="I143" s="3">
        <v>58</v>
      </c>
      <c r="J143" s="3">
        <v>395</v>
      </c>
      <c r="K143" s="3">
        <v>362</v>
      </c>
      <c r="L143" s="3">
        <v>388</v>
      </c>
      <c r="M143" s="3" t="s">
        <v>30</v>
      </c>
    </row>
    <row r="144" spans="5:13">
      <c r="E144" t="str">
        <f t="shared" si="10"/>
        <v>May</v>
      </c>
      <c r="F144" t="str">
        <f t="shared" si="11"/>
        <v>Monday</v>
      </c>
      <c r="G144" s="4">
        <v>41407</v>
      </c>
      <c r="H144" s="3">
        <v>90</v>
      </c>
      <c r="I144" s="3">
        <v>42</v>
      </c>
      <c r="J144" s="3">
        <v>391</v>
      </c>
      <c r="K144" s="3">
        <v>193</v>
      </c>
      <c r="L144" s="3">
        <v>273</v>
      </c>
      <c r="M144" s="3" t="s">
        <v>30</v>
      </c>
    </row>
    <row r="145" spans="5:13">
      <c r="E145" t="str">
        <f t="shared" si="10"/>
        <v>May</v>
      </c>
      <c r="F145" t="str">
        <f t="shared" si="11"/>
        <v>Tuesday</v>
      </c>
      <c r="G145" s="4">
        <v>41408</v>
      </c>
      <c r="H145" s="3">
        <v>53</v>
      </c>
      <c r="I145" s="3">
        <v>52</v>
      </c>
      <c r="J145" s="3">
        <v>432</v>
      </c>
      <c r="K145" s="3">
        <v>297</v>
      </c>
      <c r="L145" s="3">
        <v>248</v>
      </c>
      <c r="M145" s="3" t="s">
        <v>30</v>
      </c>
    </row>
    <row r="146" spans="5:13">
      <c r="E146" t="str">
        <f t="shared" si="10"/>
        <v>May</v>
      </c>
      <c r="F146" t="str">
        <f t="shared" si="11"/>
        <v>Wednesday</v>
      </c>
      <c r="G146" s="4">
        <v>41409</v>
      </c>
      <c r="H146" s="3">
        <v>79</v>
      </c>
      <c r="I146" s="3">
        <v>40</v>
      </c>
      <c r="J146" s="3">
        <v>581</v>
      </c>
      <c r="K146" s="3">
        <v>182</v>
      </c>
      <c r="L146" s="3">
        <v>408</v>
      </c>
      <c r="M146" s="3" t="s">
        <v>30</v>
      </c>
    </row>
    <row r="147" spans="5:13">
      <c r="E147" t="str">
        <f t="shared" si="10"/>
        <v>May</v>
      </c>
      <c r="F147" t="str">
        <f t="shared" si="11"/>
        <v>Thursday</v>
      </c>
      <c r="G147" s="4">
        <v>41410</v>
      </c>
      <c r="H147" s="3">
        <v>66</v>
      </c>
      <c r="I147" s="3">
        <v>55</v>
      </c>
      <c r="J147" s="3">
        <v>525</v>
      </c>
      <c r="K147" s="3">
        <v>195</v>
      </c>
      <c r="L147" s="3">
        <v>248</v>
      </c>
      <c r="M147" s="3" t="s">
        <v>30</v>
      </c>
    </row>
    <row r="148" spans="5:13">
      <c r="E148" t="str">
        <f t="shared" si="10"/>
        <v>May</v>
      </c>
      <c r="F148" t="str">
        <f t="shared" si="11"/>
        <v>Friday</v>
      </c>
      <c r="G148" s="4">
        <v>41411</v>
      </c>
      <c r="H148" s="3">
        <v>82</v>
      </c>
      <c r="I148" s="3">
        <v>50</v>
      </c>
      <c r="J148" s="3">
        <v>740</v>
      </c>
      <c r="K148" s="3">
        <v>272</v>
      </c>
      <c r="L148" s="3">
        <v>276</v>
      </c>
      <c r="M148" s="3" t="s">
        <v>30</v>
      </c>
    </row>
    <row r="149" spans="5:13">
      <c r="E149" t="str">
        <f t="shared" si="10"/>
        <v>May</v>
      </c>
      <c r="F149" t="str">
        <f t="shared" si="11"/>
        <v>Saturday</v>
      </c>
      <c r="G149" s="4">
        <v>41412</v>
      </c>
      <c r="H149" s="3">
        <v>115</v>
      </c>
      <c r="I149" s="3">
        <v>60</v>
      </c>
      <c r="J149" s="3">
        <v>710</v>
      </c>
      <c r="K149" s="3">
        <v>405</v>
      </c>
      <c r="L149" s="3">
        <v>353</v>
      </c>
      <c r="M149" s="3" t="s">
        <v>30</v>
      </c>
    </row>
    <row r="150" spans="5:13">
      <c r="E150" t="str">
        <f t="shared" si="10"/>
        <v>May</v>
      </c>
      <c r="F150" t="str">
        <f t="shared" si="11"/>
        <v>Sunday</v>
      </c>
      <c r="G150" s="4">
        <v>41413</v>
      </c>
      <c r="H150" s="3">
        <v>61</v>
      </c>
      <c r="I150" s="3">
        <v>41</v>
      </c>
      <c r="J150" s="3">
        <v>433</v>
      </c>
      <c r="K150" s="3">
        <v>300</v>
      </c>
      <c r="L150" s="3">
        <v>326</v>
      </c>
      <c r="M150" s="3" t="s">
        <v>30</v>
      </c>
    </row>
    <row r="151" spans="5:13">
      <c r="E151" t="str">
        <f t="shared" si="10"/>
        <v>May</v>
      </c>
      <c r="F151" t="str">
        <f t="shared" si="11"/>
        <v>Monday</v>
      </c>
      <c r="G151" s="4">
        <v>41414</v>
      </c>
      <c r="H151" s="3">
        <v>96</v>
      </c>
      <c r="I151" s="3">
        <v>45</v>
      </c>
      <c r="J151" s="3">
        <v>394</v>
      </c>
      <c r="K151" s="3">
        <v>293</v>
      </c>
      <c r="L151" s="3">
        <v>516</v>
      </c>
      <c r="M151" s="3" t="s">
        <v>30</v>
      </c>
    </row>
    <row r="152" spans="5:13">
      <c r="E152" t="str">
        <f t="shared" si="10"/>
        <v>May</v>
      </c>
      <c r="F152" t="str">
        <f t="shared" si="11"/>
        <v>Tuesday</v>
      </c>
      <c r="G152" s="4">
        <v>41415</v>
      </c>
      <c r="H152" s="3">
        <v>64</v>
      </c>
      <c r="I152" s="3">
        <v>48</v>
      </c>
      <c r="J152" s="3">
        <v>363</v>
      </c>
      <c r="K152" s="3">
        <v>194</v>
      </c>
      <c r="L152" s="3">
        <v>287</v>
      </c>
      <c r="M152" s="3" t="s">
        <v>30</v>
      </c>
    </row>
    <row r="153" spans="5:13">
      <c r="E153" t="str">
        <f t="shared" si="10"/>
        <v>May</v>
      </c>
      <c r="F153" t="str">
        <f t="shared" si="11"/>
        <v>Wednesday</v>
      </c>
      <c r="G153" s="4">
        <v>41416</v>
      </c>
      <c r="H153" s="3">
        <v>77</v>
      </c>
      <c r="I153" s="3">
        <v>68</v>
      </c>
      <c r="J153" s="3">
        <v>611</v>
      </c>
      <c r="K153" s="3">
        <v>145</v>
      </c>
      <c r="L153" s="3">
        <v>506</v>
      </c>
      <c r="M153" s="3" t="s">
        <v>29</v>
      </c>
    </row>
    <row r="154" spans="5:13">
      <c r="E154" t="str">
        <f t="shared" si="10"/>
        <v>May</v>
      </c>
      <c r="F154" t="str">
        <f t="shared" si="11"/>
        <v>Thursday</v>
      </c>
      <c r="G154" s="4">
        <v>41417</v>
      </c>
      <c r="H154" s="3">
        <v>80</v>
      </c>
      <c r="I154" s="3">
        <v>44</v>
      </c>
      <c r="J154" s="3">
        <v>359</v>
      </c>
      <c r="K154" s="3">
        <v>153</v>
      </c>
      <c r="L154" s="3">
        <v>321</v>
      </c>
      <c r="M154" s="3" t="s">
        <v>30</v>
      </c>
    </row>
    <row r="155" spans="5:13">
      <c r="E155" t="str">
        <f t="shared" si="10"/>
        <v>May</v>
      </c>
      <c r="F155" t="str">
        <f t="shared" si="11"/>
        <v>Friday</v>
      </c>
      <c r="G155" s="4">
        <v>41418</v>
      </c>
      <c r="H155" s="3">
        <v>93</v>
      </c>
      <c r="I155" s="3">
        <v>57</v>
      </c>
      <c r="J155" s="3">
        <v>415</v>
      </c>
      <c r="K155" s="3">
        <v>194</v>
      </c>
      <c r="L155" s="3">
        <v>424</v>
      </c>
      <c r="M155" s="3" t="s">
        <v>30</v>
      </c>
    </row>
    <row r="156" spans="5:13">
      <c r="E156" t="str">
        <f t="shared" si="10"/>
        <v>May</v>
      </c>
      <c r="F156" t="str">
        <f t="shared" si="11"/>
        <v>Saturday</v>
      </c>
      <c r="G156" s="4">
        <v>41419</v>
      </c>
      <c r="H156" s="3">
        <v>112</v>
      </c>
      <c r="I156" s="3">
        <v>61</v>
      </c>
      <c r="J156" s="3">
        <v>568</v>
      </c>
      <c r="K156" s="3">
        <v>377</v>
      </c>
      <c r="L156" s="3">
        <v>565</v>
      </c>
      <c r="M156" s="3" t="s">
        <v>30</v>
      </c>
    </row>
    <row r="157" spans="5:13">
      <c r="E157" t="str">
        <f t="shared" si="10"/>
        <v>May</v>
      </c>
      <c r="F157" t="str">
        <f t="shared" si="11"/>
        <v>Sunday</v>
      </c>
      <c r="G157" s="4">
        <v>41420</v>
      </c>
      <c r="H157" s="3">
        <v>100</v>
      </c>
      <c r="I157" s="3">
        <v>60</v>
      </c>
      <c r="J157" s="3">
        <v>595</v>
      </c>
      <c r="K157" s="3">
        <v>257</v>
      </c>
      <c r="L157" s="3">
        <v>452</v>
      </c>
      <c r="M157" s="3" t="s">
        <v>30</v>
      </c>
    </row>
    <row r="158" spans="5:13">
      <c r="E158" t="str">
        <f t="shared" si="10"/>
        <v>May</v>
      </c>
      <c r="F158" t="str">
        <f t="shared" si="11"/>
        <v>Monday</v>
      </c>
      <c r="G158" s="4">
        <v>41421</v>
      </c>
      <c r="H158" s="3">
        <v>81</v>
      </c>
      <c r="I158" s="3">
        <v>47</v>
      </c>
      <c r="J158" s="3">
        <v>504</v>
      </c>
      <c r="K158" s="3">
        <v>167</v>
      </c>
      <c r="L158" s="3">
        <v>418</v>
      </c>
      <c r="M158" s="3" t="s">
        <v>30</v>
      </c>
    </row>
    <row r="159" spans="5:13">
      <c r="E159" t="str">
        <f t="shared" si="10"/>
        <v>May</v>
      </c>
      <c r="F159" t="str">
        <f t="shared" si="11"/>
        <v>Tuesday</v>
      </c>
      <c r="G159" s="4">
        <v>41422</v>
      </c>
      <c r="H159" s="3">
        <v>79</v>
      </c>
      <c r="I159" s="3">
        <v>59</v>
      </c>
      <c r="J159" s="3">
        <v>460</v>
      </c>
      <c r="K159" s="3">
        <v>231</v>
      </c>
      <c r="L159" s="3">
        <v>283</v>
      </c>
      <c r="M159" s="3" t="s">
        <v>30</v>
      </c>
    </row>
    <row r="160" spans="5:13">
      <c r="E160" t="str">
        <f t="shared" si="10"/>
        <v>May</v>
      </c>
      <c r="F160" t="str">
        <f t="shared" si="11"/>
        <v>Wednesday</v>
      </c>
      <c r="G160" s="4">
        <v>41423</v>
      </c>
      <c r="H160" s="3">
        <v>66</v>
      </c>
      <c r="I160" s="3">
        <v>54</v>
      </c>
      <c r="J160" s="3">
        <v>521</v>
      </c>
      <c r="K160" s="3">
        <v>254</v>
      </c>
      <c r="L160" s="3">
        <v>475</v>
      </c>
      <c r="M160" s="3" t="s">
        <v>30</v>
      </c>
    </row>
    <row r="161" spans="5:13">
      <c r="E161" t="str">
        <f t="shared" si="10"/>
        <v>May</v>
      </c>
      <c r="F161" t="str">
        <f t="shared" si="11"/>
        <v>Thursday</v>
      </c>
      <c r="G161" s="4">
        <v>41424</v>
      </c>
      <c r="H161" s="3">
        <v>45</v>
      </c>
      <c r="I161" s="3">
        <v>59</v>
      </c>
      <c r="J161" s="3">
        <v>547</v>
      </c>
      <c r="K161" s="3">
        <v>173</v>
      </c>
      <c r="L161" s="3">
        <v>419</v>
      </c>
      <c r="M161" s="3" t="s">
        <v>30</v>
      </c>
    </row>
    <row r="162" spans="5:13">
      <c r="E162" t="str">
        <f t="shared" si="10"/>
        <v>May</v>
      </c>
      <c r="F162" t="str">
        <f t="shared" si="11"/>
        <v>Friday</v>
      </c>
      <c r="G162" s="4">
        <v>41425</v>
      </c>
      <c r="H162" s="3">
        <v>82</v>
      </c>
      <c r="I162" s="3">
        <v>59</v>
      </c>
      <c r="J162" s="3">
        <v>305</v>
      </c>
      <c r="K162" s="3">
        <v>98</v>
      </c>
      <c r="L162" s="3">
        <v>294</v>
      </c>
      <c r="M162" s="3" t="s">
        <v>30</v>
      </c>
    </row>
    <row r="163" spans="5:13">
      <c r="E163" t="str">
        <f t="shared" si="10"/>
        <v>June</v>
      </c>
      <c r="F163" t="str">
        <f t="shared" si="11"/>
        <v>Saturday</v>
      </c>
      <c r="G163" s="4">
        <v>41426</v>
      </c>
      <c r="H163" s="3">
        <v>93</v>
      </c>
      <c r="I163" s="3">
        <v>64</v>
      </c>
      <c r="J163" s="3">
        <v>631</v>
      </c>
      <c r="K163" s="3">
        <v>297</v>
      </c>
      <c r="L163" s="3">
        <v>394</v>
      </c>
      <c r="M163" s="3" t="s">
        <v>30</v>
      </c>
    </row>
    <row r="164" spans="5:13">
      <c r="E164" t="str">
        <f t="shared" si="10"/>
        <v>June</v>
      </c>
      <c r="F164" t="str">
        <f t="shared" si="11"/>
        <v>Sunday</v>
      </c>
      <c r="G164" s="4">
        <v>41427</v>
      </c>
      <c r="H164" s="3">
        <v>102</v>
      </c>
      <c r="I164" s="3">
        <v>59</v>
      </c>
      <c r="J164" s="3">
        <v>612</v>
      </c>
      <c r="K164" s="3">
        <v>322</v>
      </c>
      <c r="L164" s="3">
        <v>456</v>
      </c>
      <c r="M164" s="3" t="s">
        <v>30</v>
      </c>
    </row>
    <row r="165" spans="5:13">
      <c r="E165" t="str">
        <f t="shared" si="10"/>
        <v>June</v>
      </c>
      <c r="F165" t="str">
        <f t="shared" si="11"/>
        <v>Monday</v>
      </c>
      <c r="G165" s="4">
        <v>41428</v>
      </c>
      <c r="H165" s="3">
        <v>45</v>
      </c>
      <c r="I165" s="3">
        <v>36</v>
      </c>
      <c r="J165" s="3">
        <v>417</v>
      </c>
      <c r="K165" s="3">
        <v>313</v>
      </c>
      <c r="L165" s="3">
        <v>282</v>
      </c>
      <c r="M165" s="3" t="s">
        <v>30</v>
      </c>
    </row>
    <row r="166" spans="5:13">
      <c r="E166" t="str">
        <f t="shared" si="10"/>
        <v>June</v>
      </c>
      <c r="F166" t="str">
        <f t="shared" si="11"/>
        <v>Tuesday</v>
      </c>
      <c r="G166" s="4">
        <v>41429</v>
      </c>
      <c r="H166" s="3">
        <v>58</v>
      </c>
      <c r="I166" s="3">
        <v>50</v>
      </c>
      <c r="J166" s="3">
        <v>385</v>
      </c>
      <c r="K166" s="3">
        <v>198</v>
      </c>
      <c r="L166" s="3">
        <v>263</v>
      </c>
      <c r="M166" s="3" t="s">
        <v>30</v>
      </c>
    </row>
    <row r="167" spans="5:13">
      <c r="E167" t="str">
        <f t="shared" si="10"/>
        <v>June</v>
      </c>
      <c r="F167" t="str">
        <f t="shared" si="11"/>
        <v>Wednesday</v>
      </c>
      <c r="G167" s="4">
        <v>41430</v>
      </c>
      <c r="H167" s="3">
        <v>95</v>
      </c>
      <c r="I167" s="3">
        <v>43</v>
      </c>
      <c r="J167" s="3">
        <v>373</v>
      </c>
      <c r="K167" s="3">
        <v>185</v>
      </c>
      <c r="L167" s="3">
        <v>438</v>
      </c>
      <c r="M167" s="3" t="s">
        <v>30</v>
      </c>
    </row>
    <row r="168" spans="5:13">
      <c r="E168" t="str">
        <f t="shared" si="10"/>
        <v>June</v>
      </c>
      <c r="F168" t="str">
        <f t="shared" si="11"/>
        <v>Thursday</v>
      </c>
      <c r="G168" s="4">
        <v>41431</v>
      </c>
      <c r="H168" s="3">
        <v>61</v>
      </c>
      <c r="I168" s="3">
        <v>30</v>
      </c>
      <c r="J168" s="3">
        <v>513</v>
      </c>
      <c r="K168" s="3">
        <v>235</v>
      </c>
      <c r="L168" s="3">
        <v>311</v>
      </c>
      <c r="M168" s="3" t="s">
        <v>30</v>
      </c>
    </row>
    <row r="169" spans="5:13">
      <c r="E169" t="str">
        <f t="shared" si="10"/>
        <v>June</v>
      </c>
      <c r="F169" t="str">
        <f t="shared" si="11"/>
        <v>Friday</v>
      </c>
      <c r="G169" s="4">
        <v>41432</v>
      </c>
      <c r="H169" s="3">
        <v>56</v>
      </c>
      <c r="I169" s="3">
        <v>66</v>
      </c>
      <c r="J169" s="3">
        <v>572</v>
      </c>
      <c r="K169" s="3">
        <v>423</v>
      </c>
      <c r="L169" s="3">
        <v>326</v>
      </c>
      <c r="M169" s="3" t="s">
        <v>30</v>
      </c>
    </row>
    <row r="170" spans="5:13">
      <c r="E170" t="str">
        <f t="shared" si="10"/>
        <v>June</v>
      </c>
      <c r="F170" t="str">
        <f t="shared" si="11"/>
        <v>Saturday</v>
      </c>
      <c r="G170" s="4">
        <v>41433</v>
      </c>
      <c r="H170" s="3">
        <v>77</v>
      </c>
      <c r="I170" s="3">
        <v>76</v>
      </c>
      <c r="J170" s="3">
        <v>601</v>
      </c>
      <c r="K170" s="3">
        <v>379</v>
      </c>
      <c r="L170" s="3">
        <v>617</v>
      </c>
      <c r="M170" s="3" t="s">
        <v>30</v>
      </c>
    </row>
    <row r="171" spans="5:13">
      <c r="E171" t="str">
        <f t="shared" si="10"/>
        <v>June</v>
      </c>
      <c r="F171" t="str">
        <f t="shared" si="11"/>
        <v>Sunday</v>
      </c>
      <c r="G171" s="4">
        <v>41434</v>
      </c>
      <c r="H171" s="3">
        <v>77</v>
      </c>
      <c r="I171" s="3">
        <v>66</v>
      </c>
      <c r="J171" s="3">
        <v>579</v>
      </c>
      <c r="K171" s="3">
        <v>327</v>
      </c>
      <c r="L171" s="3">
        <v>315</v>
      </c>
      <c r="M171" s="3" t="s">
        <v>30</v>
      </c>
    </row>
    <row r="172" spans="5:13">
      <c r="E172" t="str">
        <f t="shared" si="10"/>
        <v>June</v>
      </c>
      <c r="F172" t="str">
        <f t="shared" si="11"/>
        <v>Monday</v>
      </c>
      <c r="G172" s="4">
        <v>41435</v>
      </c>
      <c r="H172" s="3">
        <v>83</v>
      </c>
      <c r="I172" s="3">
        <v>43</v>
      </c>
      <c r="J172" s="3">
        <v>502</v>
      </c>
      <c r="K172" s="3">
        <v>112</v>
      </c>
      <c r="L172" s="3">
        <v>330</v>
      </c>
      <c r="M172" s="3" t="s">
        <v>30</v>
      </c>
    </row>
    <row r="173" spans="5:13">
      <c r="E173" t="str">
        <f t="shared" si="10"/>
        <v>June</v>
      </c>
      <c r="F173" t="str">
        <f t="shared" si="11"/>
        <v>Tuesday</v>
      </c>
      <c r="G173" s="4">
        <v>41436</v>
      </c>
      <c r="H173" s="3">
        <v>83</v>
      </c>
      <c r="I173" s="3">
        <v>56</v>
      </c>
      <c r="J173" s="3">
        <v>609</v>
      </c>
      <c r="K173" s="3">
        <v>323</v>
      </c>
      <c r="L173" s="3">
        <v>422</v>
      </c>
      <c r="M173" s="3" t="s">
        <v>29</v>
      </c>
    </row>
    <row r="174" spans="5:13">
      <c r="E174" t="str">
        <f t="shared" si="10"/>
        <v>June</v>
      </c>
      <c r="F174" t="str">
        <f t="shared" si="11"/>
        <v>Wednesday</v>
      </c>
      <c r="G174" s="4">
        <v>41437</v>
      </c>
      <c r="H174" s="3">
        <v>69</v>
      </c>
      <c r="I174" s="3">
        <v>32</v>
      </c>
      <c r="J174" s="3">
        <v>543</v>
      </c>
      <c r="K174" s="3">
        <v>258</v>
      </c>
      <c r="L174" s="3">
        <v>312</v>
      </c>
      <c r="M174" s="3" t="s">
        <v>30</v>
      </c>
    </row>
    <row r="175" spans="5:13">
      <c r="E175" t="str">
        <f t="shared" si="10"/>
        <v>June</v>
      </c>
      <c r="F175" t="str">
        <f t="shared" si="11"/>
        <v>Thursday</v>
      </c>
      <c r="G175" s="4">
        <v>41438</v>
      </c>
      <c r="H175" s="3">
        <v>61</v>
      </c>
      <c r="I175" s="3">
        <v>52</v>
      </c>
      <c r="J175" s="3">
        <v>322</v>
      </c>
      <c r="K175" s="3">
        <v>289</v>
      </c>
      <c r="L175" s="3">
        <v>294</v>
      </c>
      <c r="M175" s="3" t="s">
        <v>30</v>
      </c>
    </row>
    <row r="176" spans="5:13">
      <c r="E176" t="str">
        <f t="shared" si="10"/>
        <v>June</v>
      </c>
      <c r="F176" t="str">
        <f t="shared" si="11"/>
        <v>Friday</v>
      </c>
      <c r="G176" s="4">
        <v>41439</v>
      </c>
      <c r="H176" s="3">
        <v>76</v>
      </c>
      <c r="I176" s="3">
        <v>85</v>
      </c>
      <c r="J176" s="3">
        <v>534</v>
      </c>
      <c r="K176" s="3">
        <v>385</v>
      </c>
      <c r="L176" s="3">
        <v>353</v>
      </c>
      <c r="M176" s="3" t="s">
        <v>30</v>
      </c>
    </row>
    <row r="177" spans="5:13">
      <c r="E177" t="str">
        <f t="shared" si="10"/>
        <v>June</v>
      </c>
      <c r="F177" t="str">
        <f t="shared" si="11"/>
        <v>Saturday</v>
      </c>
      <c r="G177" s="4">
        <v>41440</v>
      </c>
      <c r="H177" s="3">
        <v>136</v>
      </c>
      <c r="I177" s="3">
        <v>66</v>
      </c>
      <c r="J177" s="3">
        <v>844</v>
      </c>
      <c r="K177" s="3">
        <v>293</v>
      </c>
      <c r="L177" s="3">
        <v>398</v>
      </c>
      <c r="M177" s="3" t="s">
        <v>30</v>
      </c>
    </row>
    <row r="178" spans="5:13">
      <c r="E178" t="str">
        <f t="shared" si="10"/>
        <v>June</v>
      </c>
      <c r="F178" t="str">
        <f t="shared" si="11"/>
        <v>Sunday</v>
      </c>
      <c r="G178" s="4">
        <v>41441</v>
      </c>
      <c r="H178" s="3">
        <v>75</v>
      </c>
      <c r="I178" s="3">
        <v>65</v>
      </c>
      <c r="J178" s="3">
        <v>604</v>
      </c>
      <c r="K178" s="3">
        <v>219</v>
      </c>
      <c r="L178" s="3">
        <v>398</v>
      </c>
      <c r="M178" s="3" t="s">
        <v>30</v>
      </c>
    </row>
    <row r="179" spans="5:13">
      <c r="E179" t="str">
        <f t="shared" si="10"/>
        <v>June</v>
      </c>
      <c r="F179" t="str">
        <f t="shared" si="11"/>
        <v>Monday</v>
      </c>
      <c r="G179" s="4">
        <v>41442</v>
      </c>
      <c r="H179" s="3">
        <v>89</v>
      </c>
      <c r="I179" s="3">
        <v>40</v>
      </c>
      <c r="J179" s="3">
        <v>452</v>
      </c>
      <c r="K179" s="3">
        <v>211</v>
      </c>
      <c r="L179" s="3">
        <v>321</v>
      </c>
      <c r="M179" s="3" t="s">
        <v>30</v>
      </c>
    </row>
    <row r="180" spans="5:13">
      <c r="E180" t="str">
        <f t="shared" si="10"/>
        <v>June</v>
      </c>
      <c r="F180" t="str">
        <f t="shared" si="11"/>
        <v>Tuesday</v>
      </c>
      <c r="G180" s="4">
        <v>41443</v>
      </c>
      <c r="H180" s="3">
        <v>43</v>
      </c>
      <c r="I180" s="3">
        <v>40</v>
      </c>
      <c r="J180" s="3">
        <v>458</v>
      </c>
      <c r="K180" s="3">
        <v>299</v>
      </c>
      <c r="L180" s="3">
        <v>344</v>
      </c>
      <c r="M180" s="3" t="s">
        <v>30</v>
      </c>
    </row>
    <row r="181" spans="5:13">
      <c r="E181" t="str">
        <f t="shared" si="10"/>
        <v>June</v>
      </c>
      <c r="F181" t="str">
        <f t="shared" si="11"/>
        <v>Wednesday</v>
      </c>
      <c r="G181" s="4">
        <v>41444</v>
      </c>
      <c r="H181" s="3">
        <v>81</v>
      </c>
      <c r="I181" s="3">
        <v>38</v>
      </c>
      <c r="J181" s="3">
        <v>489</v>
      </c>
      <c r="K181" s="3">
        <v>202</v>
      </c>
      <c r="L181" s="3">
        <v>225</v>
      </c>
      <c r="M181" s="3" t="s">
        <v>30</v>
      </c>
    </row>
    <row r="182" spans="5:13">
      <c r="E182" t="str">
        <f t="shared" si="10"/>
        <v>June</v>
      </c>
      <c r="F182" t="str">
        <f t="shared" si="11"/>
        <v>Thursday</v>
      </c>
      <c r="G182" s="4">
        <v>41445</v>
      </c>
      <c r="H182" s="3">
        <v>61</v>
      </c>
      <c r="I182" s="3">
        <v>42</v>
      </c>
      <c r="J182" s="3">
        <v>455</v>
      </c>
      <c r="K182" s="3">
        <v>237</v>
      </c>
      <c r="L182" s="3">
        <v>365</v>
      </c>
      <c r="M182" s="3" t="s">
        <v>30</v>
      </c>
    </row>
    <row r="183" spans="5:13">
      <c r="E183" t="str">
        <f t="shared" si="10"/>
        <v>June</v>
      </c>
      <c r="F183" t="str">
        <f t="shared" si="11"/>
        <v>Friday</v>
      </c>
      <c r="G183" s="4">
        <v>41446</v>
      </c>
      <c r="H183" s="3">
        <v>92</v>
      </c>
      <c r="I183" s="3">
        <v>68</v>
      </c>
      <c r="J183" s="3">
        <v>488</v>
      </c>
      <c r="K183" s="3">
        <v>269</v>
      </c>
      <c r="L183" s="3">
        <v>436</v>
      </c>
      <c r="M183" s="3" t="s">
        <v>29</v>
      </c>
    </row>
    <row r="184" spans="5:13">
      <c r="E184" t="str">
        <f t="shared" si="10"/>
        <v>June</v>
      </c>
      <c r="F184" t="str">
        <f t="shared" si="11"/>
        <v>Saturday</v>
      </c>
      <c r="G184" s="4">
        <v>41447</v>
      </c>
      <c r="H184" s="3">
        <v>117</v>
      </c>
      <c r="I184" s="3">
        <v>75</v>
      </c>
      <c r="J184" s="3">
        <v>477</v>
      </c>
      <c r="K184" s="3">
        <v>352</v>
      </c>
      <c r="L184" s="3">
        <v>424</v>
      </c>
      <c r="M184" s="3" t="s">
        <v>30</v>
      </c>
    </row>
    <row r="185" spans="5:13">
      <c r="E185" t="str">
        <f t="shared" si="10"/>
        <v>June</v>
      </c>
      <c r="F185" t="str">
        <f t="shared" si="11"/>
        <v>Sunday</v>
      </c>
      <c r="G185" s="4">
        <v>41448</v>
      </c>
      <c r="H185" s="3">
        <v>86</v>
      </c>
      <c r="I185" s="3">
        <v>79</v>
      </c>
      <c r="J185" s="3">
        <v>681</v>
      </c>
      <c r="K185" s="3">
        <v>292</v>
      </c>
      <c r="L185" s="3">
        <v>432</v>
      </c>
      <c r="M185" s="3" t="s">
        <v>30</v>
      </c>
    </row>
    <row r="186" spans="5:13">
      <c r="E186" t="str">
        <f t="shared" si="10"/>
        <v>June</v>
      </c>
      <c r="F186" t="str">
        <f t="shared" si="11"/>
        <v>Monday</v>
      </c>
      <c r="G186" s="4">
        <v>41449</v>
      </c>
      <c r="H186" s="3">
        <v>78</v>
      </c>
      <c r="I186" s="3">
        <v>61</v>
      </c>
      <c r="J186" s="3">
        <v>430</v>
      </c>
      <c r="K186" s="3">
        <v>212</v>
      </c>
      <c r="L186" s="3">
        <v>381</v>
      </c>
      <c r="M186" s="3" t="s">
        <v>30</v>
      </c>
    </row>
    <row r="187" spans="5:13">
      <c r="E187" t="str">
        <f t="shared" si="10"/>
        <v>June</v>
      </c>
      <c r="F187" t="str">
        <f t="shared" si="11"/>
        <v>Tuesday</v>
      </c>
      <c r="G187" s="4">
        <v>41450</v>
      </c>
      <c r="H187" s="3">
        <v>81</v>
      </c>
      <c r="I187" s="3">
        <v>61</v>
      </c>
      <c r="J187" s="3">
        <v>440</v>
      </c>
      <c r="K187" s="3">
        <v>251</v>
      </c>
      <c r="L187" s="3">
        <v>327</v>
      </c>
      <c r="M187" s="3" t="s">
        <v>30</v>
      </c>
    </row>
    <row r="188" spans="5:13">
      <c r="E188" t="str">
        <f t="shared" si="10"/>
        <v>June</v>
      </c>
      <c r="F188" t="str">
        <f t="shared" si="11"/>
        <v>Wednesday</v>
      </c>
      <c r="G188" s="4">
        <v>41451</v>
      </c>
      <c r="H188" s="3">
        <v>78</v>
      </c>
      <c r="I188" s="3">
        <v>51</v>
      </c>
      <c r="J188" s="3">
        <v>303</v>
      </c>
      <c r="K188" s="3">
        <v>265</v>
      </c>
      <c r="L188" s="3">
        <v>195</v>
      </c>
      <c r="M188" s="3" t="s">
        <v>30</v>
      </c>
    </row>
    <row r="189" spans="5:13">
      <c r="E189" t="str">
        <f t="shared" si="10"/>
        <v>June</v>
      </c>
      <c r="F189" t="str">
        <f t="shared" si="11"/>
        <v>Thursday</v>
      </c>
      <c r="G189" s="4">
        <v>41452</v>
      </c>
      <c r="H189" s="3">
        <v>79</v>
      </c>
      <c r="I189" s="3">
        <v>43</v>
      </c>
      <c r="J189" s="3">
        <v>429</v>
      </c>
      <c r="K189" s="3">
        <v>234</v>
      </c>
      <c r="L189" s="3">
        <v>469</v>
      </c>
      <c r="M189" s="3" t="s">
        <v>30</v>
      </c>
    </row>
    <row r="190" spans="5:13">
      <c r="E190" t="str">
        <f t="shared" si="10"/>
        <v>June</v>
      </c>
      <c r="F190" t="str">
        <f t="shared" si="11"/>
        <v>Friday</v>
      </c>
      <c r="G190" s="4">
        <v>41453</v>
      </c>
      <c r="H190" s="3">
        <v>98</v>
      </c>
      <c r="I190" s="3">
        <v>67</v>
      </c>
      <c r="J190" s="3">
        <v>632</v>
      </c>
      <c r="K190" s="3">
        <v>184</v>
      </c>
      <c r="L190" s="3">
        <v>495</v>
      </c>
      <c r="M190" s="3" t="s">
        <v>30</v>
      </c>
    </row>
    <row r="191" spans="5:13">
      <c r="E191" t="str">
        <f t="shared" si="10"/>
        <v>June</v>
      </c>
      <c r="F191" t="str">
        <f t="shared" si="11"/>
        <v>Saturday</v>
      </c>
      <c r="G191" s="4">
        <v>41454</v>
      </c>
      <c r="H191" s="3">
        <v>80</v>
      </c>
      <c r="I191" s="3">
        <v>62</v>
      </c>
      <c r="J191" s="3">
        <v>791</v>
      </c>
      <c r="K191" s="3">
        <v>204</v>
      </c>
      <c r="L191" s="3">
        <v>402</v>
      </c>
      <c r="M191" s="3" t="s">
        <v>30</v>
      </c>
    </row>
    <row r="192" spans="5:13">
      <c r="E192" t="str">
        <f t="shared" si="10"/>
        <v>June</v>
      </c>
      <c r="F192" t="str">
        <f t="shared" si="11"/>
        <v>Sunday</v>
      </c>
      <c r="G192" s="4">
        <v>41455</v>
      </c>
      <c r="H192" s="3">
        <v>113</v>
      </c>
      <c r="I192" s="3">
        <v>82</v>
      </c>
      <c r="J192" s="3">
        <v>590</v>
      </c>
      <c r="K192" s="3">
        <v>147</v>
      </c>
      <c r="L192" s="3">
        <v>489</v>
      </c>
      <c r="M192" s="3" t="s">
        <v>29</v>
      </c>
    </row>
    <row r="193" spans="5:13">
      <c r="E193" t="str">
        <f t="shared" si="10"/>
        <v>July</v>
      </c>
      <c r="F193" t="str">
        <f t="shared" si="11"/>
        <v>Monday</v>
      </c>
      <c r="G193" s="4">
        <v>41456</v>
      </c>
      <c r="H193" s="3">
        <v>76</v>
      </c>
      <c r="I193" s="3">
        <v>52</v>
      </c>
      <c r="J193" s="3">
        <v>504</v>
      </c>
      <c r="K193" s="3">
        <v>347</v>
      </c>
      <c r="L193" s="3">
        <v>366</v>
      </c>
      <c r="M193" s="3" t="s">
        <v>30</v>
      </c>
    </row>
    <row r="194" spans="5:13">
      <c r="E194" t="str">
        <f t="shared" si="10"/>
        <v>July</v>
      </c>
      <c r="F194" t="str">
        <f t="shared" si="11"/>
        <v>Tuesday</v>
      </c>
      <c r="G194" s="4">
        <v>41457</v>
      </c>
      <c r="H194" s="3">
        <v>80</v>
      </c>
      <c r="I194" s="3">
        <v>46</v>
      </c>
      <c r="J194" s="3">
        <v>546</v>
      </c>
      <c r="K194" s="3">
        <v>160</v>
      </c>
      <c r="L194" s="3">
        <v>291</v>
      </c>
      <c r="M194" s="3" t="s">
        <v>30</v>
      </c>
    </row>
    <row r="195" spans="5:13">
      <c r="E195" t="str">
        <f t="shared" si="10"/>
        <v>July</v>
      </c>
      <c r="F195" t="str">
        <f t="shared" si="11"/>
        <v>Wednesday</v>
      </c>
      <c r="G195" s="4">
        <v>41458</v>
      </c>
      <c r="H195" s="3">
        <v>55</v>
      </c>
      <c r="I195" s="3">
        <v>47</v>
      </c>
      <c r="J195" s="3">
        <v>369</v>
      </c>
      <c r="K195" s="3">
        <v>226</v>
      </c>
      <c r="L195" s="3">
        <v>359</v>
      </c>
      <c r="M195" s="3" t="s">
        <v>30</v>
      </c>
    </row>
    <row r="196" spans="5:13">
      <c r="E196" t="str">
        <f t="shared" si="10"/>
        <v>July</v>
      </c>
      <c r="F196" t="str">
        <f t="shared" si="11"/>
        <v>Thursday</v>
      </c>
      <c r="G196" s="4">
        <v>41459</v>
      </c>
      <c r="H196" s="3">
        <v>77</v>
      </c>
      <c r="I196" s="3">
        <v>51</v>
      </c>
      <c r="J196" s="3">
        <v>393</v>
      </c>
      <c r="K196" s="3">
        <v>247</v>
      </c>
      <c r="L196" s="3">
        <v>394</v>
      </c>
      <c r="M196" s="3" t="s">
        <v>30</v>
      </c>
    </row>
    <row r="197" spans="5:13">
      <c r="E197" t="str">
        <f t="shared" si="10"/>
        <v>July</v>
      </c>
      <c r="F197" t="str">
        <f t="shared" si="11"/>
        <v>Friday</v>
      </c>
      <c r="G197" s="4">
        <v>41460</v>
      </c>
      <c r="H197" s="3">
        <v>113</v>
      </c>
      <c r="I197" s="3">
        <v>81</v>
      </c>
      <c r="J197" s="3">
        <v>848</v>
      </c>
      <c r="K197" s="3">
        <v>437</v>
      </c>
      <c r="L197" s="3">
        <v>327</v>
      </c>
      <c r="M197" s="3" t="s">
        <v>29</v>
      </c>
    </row>
    <row r="198" spans="5:13">
      <c r="E198" t="str">
        <f t="shared" si="10"/>
        <v>July</v>
      </c>
      <c r="F198" t="str">
        <f t="shared" si="11"/>
        <v>Saturday</v>
      </c>
      <c r="G198" s="4">
        <v>41461</v>
      </c>
      <c r="H198" s="3">
        <v>90</v>
      </c>
      <c r="I198" s="3">
        <v>58</v>
      </c>
      <c r="J198" s="3">
        <v>550</v>
      </c>
      <c r="K198" s="3">
        <v>353</v>
      </c>
      <c r="L198" s="3">
        <v>357</v>
      </c>
      <c r="M198" s="3" t="s">
        <v>30</v>
      </c>
    </row>
    <row r="199" spans="5:13">
      <c r="E199" t="str">
        <f t="shared" si="10"/>
        <v>July</v>
      </c>
      <c r="F199" t="str">
        <f t="shared" si="11"/>
        <v>Sunday</v>
      </c>
      <c r="G199" s="4">
        <v>41462</v>
      </c>
      <c r="H199" s="3">
        <v>98</v>
      </c>
      <c r="I199" s="3">
        <v>53</v>
      </c>
      <c r="J199" s="3">
        <v>885</v>
      </c>
      <c r="K199" s="3">
        <v>244</v>
      </c>
      <c r="L199" s="3">
        <v>369</v>
      </c>
      <c r="M199" s="3" t="s">
        <v>30</v>
      </c>
    </row>
    <row r="200" spans="5:13">
      <c r="E200" t="str">
        <f t="shared" si="10"/>
        <v>July</v>
      </c>
      <c r="F200" t="str">
        <f t="shared" si="11"/>
        <v>Monday</v>
      </c>
      <c r="G200" s="4">
        <v>41463</v>
      </c>
      <c r="H200" s="3">
        <v>60</v>
      </c>
      <c r="I200" s="3">
        <v>53</v>
      </c>
      <c r="J200" s="3">
        <v>452</v>
      </c>
      <c r="K200" s="3">
        <v>279</v>
      </c>
      <c r="L200" s="3">
        <v>238</v>
      </c>
      <c r="M200" s="3" t="s">
        <v>30</v>
      </c>
    </row>
    <row r="201" spans="5:13">
      <c r="E201" t="str">
        <f t="shared" si="10"/>
        <v>July</v>
      </c>
      <c r="F201" t="str">
        <f t="shared" si="11"/>
        <v>Tuesday</v>
      </c>
      <c r="G201" s="4">
        <v>41464</v>
      </c>
      <c r="H201" s="3">
        <v>68</v>
      </c>
      <c r="I201" s="3">
        <v>37</v>
      </c>
      <c r="J201" s="3">
        <v>562</v>
      </c>
      <c r="K201" s="3">
        <v>281</v>
      </c>
      <c r="L201" s="3">
        <v>412</v>
      </c>
      <c r="M201" s="3" t="s">
        <v>30</v>
      </c>
    </row>
    <row r="202" spans="5:13">
      <c r="E202" t="str">
        <f t="shared" si="10"/>
        <v>July</v>
      </c>
      <c r="F202" t="str">
        <f t="shared" si="11"/>
        <v>Wednesday</v>
      </c>
      <c r="G202" s="4">
        <v>41465</v>
      </c>
      <c r="H202" s="3">
        <v>70</v>
      </c>
      <c r="I202" s="3">
        <v>55</v>
      </c>
      <c r="J202" s="3">
        <v>483</v>
      </c>
      <c r="K202" s="3">
        <v>227</v>
      </c>
      <c r="L202" s="3">
        <v>506</v>
      </c>
      <c r="M202" s="3" t="s">
        <v>30</v>
      </c>
    </row>
    <row r="203" spans="5:13">
      <c r="E203" t="str">
        <f t="shared" si="10"/>
        <v>July</v>
      </c>
      <c r="F203" t="str">
        <f t="shared" si="11"/>
        <v>Thursday</v>
      </c>
      <c r="G203" s="4">
        <v>41466</v>
      </c>
      <c r="H203" s="3">
        <v>76</v>
      </c>
      <c r="I203" s="3">
        <v>29</v>
      </c>
      <c r="J203" s="3">
        <v>393</v>
      </c>
      <c r="K203" s="3">
        <v>316</v>
      </c>
      <c r="L203" s="3">
        <v>445</v>
      </c>
      <c r="M203" s="3" t="s">
        <v>30</v>
      </c>
    </row>
    <row r="204" spans="5:13">
      <c r="E204" t="str">
        <f t="shared" si="10"/>
        <v>July</v>
      </c>
      <c r="F204" t="str">
        <f t="shared" si="11"/>
        <v>Friday</v>
      </c>
      <c r="G204" s="4">
        <v>41467</v>
      </c>
      <c r="H204" s="3">
        <v>99</v>
      </c>
      <c r="I204" s="3">
        <v>52</v>
      </c>
      <c r="J204" s="3">
        <v>572</v>
      </c>
      <c r="K204" s="3">
        <v>224</v>
      </c>
      <c r="L204" s="3">
        <v>327</v>
      </c>
      <c r="M204" s="3" t="s">
        <v>30</v>
      </c>
    </row>
    <row r="205" spans="5:13">
      <c r="E205" t="str">
        <f t="shared" ref="E205:E268" si="12">TEXT(G205,"MMMM")</f>
        <v>July</v>
      </c>
      <c r="F205" t="str">
        <f t="shared" ref="F205:F268" si="13">TEXT(G205,"DDDD")</f>
        <v>Saturday</v>
      </c>
      <c r="G205" s="4">
        <v>41468</v>
      </c>
      <c r="H205" s="3">
        <v>93</v>
      </c>
      <c r="I205" s="3">
        <v>75</v>
      </c>
      <c r="J205" s="3">
        <v>580</v>
      </c>
      <c r="K205" s="3">
        <v>295</v>
      </c>
      <c r="L205" s="3">
        <v>563</v>
      </c>
      <c r="M205" s="3" t="s">
        <v>30</v>
      </c>
    </row>
    <row r="206" spans="5:13">
      <c r="E206" t="str">
        <f t="shared" si="12"/>
        <v>July</v>
      </c>
      <c r="F206" t="str">
        <f t="shared" si="13"/>
        <v>Sunday</v>
      </c>
      <c r="G206" s="4">
        <v>41469</v>
      </c>
      <c r="H206" s="3">
        <v>123</v>
      </c>
      <c r="I206" s="3">
        <v>71</v>
      </c>
      <c r="J206" s="3">
        <v>561</v>
      </c>
      <c r="K206" s="3">
        <v>389</v>
      </c>
      <c r="L206" s="3">
        <v>566</v>
      </c>
      <c r="M206" s="3" t="s">
        <v>29</v>
      </c>
    </row>
    <row r="207" spans="5:13">
      <c r="E207" t="str">
        <f t="shared" si="12"/>
        <v>July</v>
      </c>
      <c r="F207" t="str">
        <f t="shared" si="13"/>
        <v>Monday</v>
      </c>
      <c r="G207" s="4">
        <v>41470</v>
      </c>
      <c r="H207" s="3">
        <v>77</v>
      </c>
      <c r="I207" s="3">
        <v>55</v>
      </c>
      <c r="J207" s="3">
        <v>564</v>
      </c>
      <c r="K207" s="3">
        <v>172</v>
      </c>
      <c r="L207" s="3">
        <v>308</v>
      </c>
      <c r="M207" s="3" t="s">
        <v>30</v>
      </c>
    </row>
    <row r="208" spans="5:13">
      <c r="E208" t="str">
        <f t="shared" si="12"/>
        <v>July</v>
      </c>
      <c r="F208" t="str">
        <f t="shared" si="13"/>
        <v>Tuesday</v>
      </c>
      <c r="G208" s="4">
        <v>41471</v>
      </c>
      <c r="H208" s="3">
        <v>79</v>
      </c>
      <c r="I208" s="3">
        <v>41</v>
      </c>
      <c r="J208" s="3">
        <v>379</v>
      </c>
      <c r="K208" s="3">
        <v>199</v>
      </c>
      <c r="L208" s="3">
        <v>302</v>
      </c>
      <c r="M208" s="3" t="s">
        <v>30</v>
      </c>
    </row>
    <row r="209" spans="5:13">
      <c r="E209" t="str">
        <f t="shared" si="12"/>
        <v>July</v>
      </c>
      <c r="F209" t="str">
        <f t="shared" si="13"/>
        <v>Wednesday</v>
      </c>
      <c r="G209" s="4">
        <v>41472</v>
      </c>
      <c r="H209" s="3">
        <v>82</v>
      </c>
      <c r="I209" s="3">
        <v>40</v>
      </c>
      <c r="J209" s="3">
        <v>411</v>
      </c>
      <c r="K209" s="3">
        <v>239</v>
      </c>
      <c r="L209" s="3">
        <v>236</v>
      </c>
      <c r="M209" s="3" t="s">
        <v>30</v>
      </c>
    </row>
    <row r="210" spans="5:13">
      <c r="E210" t="str">
        <f t="shared" si="12"/>
        <v>July</v>
      </c>
      <c r="F210" t="str">
        <f t="shared" si="13"/>
        <v>Thursday</v>
      </c>
      <c r="G210" s="4">
        <v>41473</v>
      </c>
      <c r="H210" s="3">
        <v>85</v>
      </c>
      <c r="I210" s="3">
        <v>56</v>
      </c>
      <c r="J210" s="3">
        <v>448</v>
      </c>
      <c r="K210" s="3">
        <v>221</v>
      </c>
      <c r="L210" s="3">
        <v>412</v>
      </c>
      <c r="M210" s="3" t="s">
        <v>30</v>
      </c>
    </row>
    <row r="211" spans="5:13">
      <c r="E211" t="str">
        <f t="shared" si="12"/>
        <v>July</v>
      </c>
      <c r="F211" t="str">
        <f t="shared" si="13"/>
        <v>Friday</v>
      </c>
      <c r="G211" s="4">
        <v>41474</v>
      </c>
      <c r="H211" s="3">
        <v>90</v>
      </c>
      <c r="I211" s="3">
        <v>77</v>
      </c>
      <c r="J211" s="3">
        <v>611</v>
      </c>
      <c r="K211" s="3">
        <v>411</v>
      </c>
      <c r="L211" s="3">
        <v>442</v>
      </c>
      <c r="M211" s="3" t="s">
        <v>30</v>
      </c>
    </row>
    <row r="212" spans="5:13">
      <c r="E212" t="str">
        <f t="shared" si="12"/>
        <v>July</v>
      </c>
      <c r="F212" t="str">
        <f t="shared" si="13"/>
        <v>Saturday</v>
      </c>
      <c r="G212" s="4">
        <v>41475</v>
      </c>
      <c r="H212" s="3">
        <v>65</v>
      </c>
      <c r="I212" s="3">
        <v>56</v>
      </c>
      <c r="J212" s="3">
        <v>613</v>
      </c>
      <c r="K212" s="3">
        <v>303</v>
      </c>
      <c r="L212" s="3">
        <v>446</v>
      </c>
      <c r="M212" s="3" t="s">
        <v>30</v>
      </c>
    </row>
    <row r="213" spans="5:13">
      <c r="E213" t="str">
        <f t="shared" si="12"/>
        <v>July</v>
      </c>
      <c r="F213" t="str">
        <f t="shared" si="13"/>
        <v>Sunday</v>
      </c>
      <c r="G213" s="4">
        <v>41476</v>
      </c>
      <c r="H213" s="3">
        <v>114</v>
      </c>
      <c r="I213" s="3">
        <v>66</v>
      </c>
      <c r="J213" s="3">
        <v>816</v>
      </c>
      <c r="K213" s="3">
        <v>149</v>
      </c>
      <c r="L213" s="3">
        <v>409</v>
      </c>
      <c r="M213" s="3" t="s">
        <v>30</v>
      </c>
    </row>
    <row r="214" spans="5:13">
      <c r="E214" t="str">
        <f t="shared" si="12"/>
        <v>July</v>
      </c>
      <c r="F214" t="str">
        <f t="shared" si="13"/>
        <v>Monday</v>
      </c>
      <c r="G214" s="4">
        <v>41477</v>
      </c>
      <c r="H214" s="3">
        <v>96</v>
      </c>
      <c r="I214" s="3">
        <v>54</v>
      </c>
      <c r="J214" s="3">
        <v>311</v>
      </c>
      <c r="K214" s="3">
        <v>135</v>
      </c>
      <c r="L214" s="3">
        <v>365</v>
      </c>
      <c r="M214" s="3" t="s">
        <v>30</v>
      </c>
    </row>
    <row r="215" spans="5:13">
      <c r="E215" t="str">
        <f t="shared" si="12"/>
        <v>July</v>
      </c>
      <c r="F215" t="str">
        <f t="shared" si="13"/>
        <v>Tuesday</v>
      </c>
      <c r="G215" s="4">
        <v>41478</v>
      </c>
      <c r="H215" s="3">
        <v>80</v>
      </c>
      <c r="I215" s="3">
        <v>62</v>
      </c>
      <c r="J215" s="3">
        <v>268</v>
      </c>
      <c r="K215" s="3">
        <v>284</v>
      </c>
      <c r="L215" s="3">
        <v>434</v>
      </c>
      <c r="M215" s="3" t="s">
        <v>30</v>
      </c>
    </row>
    <row r="216" spans="5:13">
      <c r="E216" t="str">
        <f t="shared" si="12"/>
        <v>July</v>
      </c>
      <c r="F216" t="str">
        <f t="shared" si="13"/>
        <v>Wednesday</v>
      </c>
      <c r="G216" s="4">
        <v>41479</v>
      </c>
      <c r="H216" s="3">
        <v>67</v>
      </c>
      <c r="I216" s="3">
        <v>43</v>
      </c>
      <c r="J216" s="3">
        <v>629</v>
      </c>
      <c r="K216" s="3">
        <v>265</v>
      </c>
      <c r="L216" s="3">
        <v>399</v>
      </c>
      <c r="M216" s="3" t="s">
        <v>30</v>
      </c>
    </row>
    <row r="217" spans="5:13">
      <c r="E217" t="str">
        <f t="shared" si="12"/>
        <v>July</v>
      </c>
      <c r="F217" t="str">
        <f t="shared" si="13"/>
        <v>Thursday</v>
      </c>
      <c r="G217" s="4">
        <v>41480</v>
      </c>
      <c r="H217" s="3">
        <v>76</v>
      </c>
      <c r="I217" s="3">
        <v>52</v>
      </c>
      <c r="J217" s="3">
        <v>556</v>
      </c>
      <c r="K217" s="3">
        <v>265</v>
      </c>
      <c r="L217" s="3">
        <v>421</v>
      </c>
      <c r="M217" s="3" t="s">
        <v>30</v>
      </c>
    </row>
    <row r="218" spans="5:13">
      <c r="E218" t="str">
        <f t="shared" si="12"/>
        <v>July</v>
      </c>
      <c r="F218" t="str">
        <f t="shared" si="13"/>
        <v>Friday</v>
      </c>
      <c r="G218" s="4">
        <v>41481</v>
      </c>
      <c r="H218" s="3">
        <v>101</v>
      </c>
      <c r="I218" s="3">
        <v>52</v>
      </c>
      <c r="J218" s="3">
        <v>640</v>
      </c>
      <c r="K218" s="3">
        <v>224</v>
      </c>
      <c r="L218" s="3">
        <v>494</v>
      </c>
      <c r="M218" s="3" t="s">
        <v>30</v>
      </c>
    </row>
    <row r="219" spans="5:13">
      <c r="E219" t="str">
        <f t="shared" si="12"/>
        <v>July</v>
      </c>
      <c r="F219" t="str">
        <f t="shared" si="13"/>
        <v>Saturday</v>
      </c>
      <c r="G219" s="4">
        <v>41482</v>
      </c>
      <c r="H219" s="3">
        <v>136</v>
      </c>
      <c r="I219" s="3">
        <v>76</v>
      </c>
      <c r="J219" s="3">
        <v>621</v>
      </c>
      <c r="K219" s="3">
        <v>511</v>
      </c>
      <c r="L219" s="3">
        <v>751</v>
      </c>
      <c r="M219" s="3" t="s">
        <v>29</v>
      </c>
    </row>
    <row r="220" spans="5:13">
      <c r="E220" t="str">
        <f t="shared" si="12"/>
        <v>July</v>
      </c>
      <c r="F220" t="str">
        <f t="shared" si="13"/>
        <v>Sunday</v>
      </c>
      <c r="G220" s="4">
        <v>41483</v>
      </c>
      <c r="H220" s="3">
        <v>93</v>
      </c>
      <c r="I220" s="3">
        <v>48</v>
      </c>
      <c r="J220" s="3">
        <v>523</v>
      </c>
      <c r="K220" s="3">
        <v>339</v>
      </c>
      <c r="L220" s="3">
        <v>381</v>
      </c>
      <c r="M220" s="3" t="s">
        <v>30</v>
      </c>
    </row>
    <row r="221" spans="5:13">
      <c r="E221" t="str">
        <f t="shared" si="12"/>
        <v>July</v>
      </c>
      <c r="F221" t="str">
        <f t="shared" si="13"/>
        <v>Monday</v>
      </c>
      <c r="G221" s="4">
        <v>41484</v>
      </c>
      <c r="H221" s="3">
        <v>83</v>
      </c>
      <c r="I221" s="3">
        <v>61</v>
      </c>
      <c r="J221" s="3">
        <v>469</v>
      </c>
      <c r="K221" s="3">
        <v>345</v>
      </c>
      <c r="L221" s="3">
        <v>402</v>
      </c>
      <c r="M221" s="3" t="s">
        <v>30</v>
      </c>
    </row>
    <row r="222" spans="5:13">
      <c r="E222" t="str">
        <f t="shared" si="12"/>
        <v>July</v>
      </c>
      <c r="F222" t="str">
        <f t="shared" si="13"/>
        <v>Tuesday</v>
      </c>
      <c r="G222" s="4">
        <v>41485</v>
      </c>
      <c r="H222" s="3">
        <v>77</v>
      </c>
      <c r="I222" s="3">
        <v>46</v>
      </c>
      <c r="J222" s="3">
        <v>453</v>
      </c>
      <c r="K222" s="3">
        <v>250</v>
      </c>
      <c r="L222" s="3">
        <v>420</v>
      </c>
      <c r="M222" s="3" t="s">
        <v>30</v>
      </c>
    </row>
    <row r="223" spans="5:13">
      <c r="E223" t="str">
        <f t="shared" si="12"/>
        <v>July</v>
      </c>
      <c r="F223" t="str">
        <f t="shared" si="13"/>
        <v>Wednesday</v>
      </c>
      <c r="G223" s="4">
        <v>41486</v>
      </c>
      <c r="H223" s="3">
        <v>70</v>
      </c>
      <c r="I223" s="3">
        <v>41</v>
      </c>
      <c r="J223" s="3">
        <v>506</v>
      </c>
      <c r="K223" s="3">
        <v>198</v>
      </c>
      <c r="L223" s="3">
        <v>227</v>
      </c>
      <c r="M223" s="3" t="s">
        <v>30</v>
      </c>
    </row>
    <row r="224" spans="5:13">
      <c r="E224" t="str">
        <f t="shared" si="12"/>
        <v>August</v>
      </c>
      <c r="F224" t="str">
        <f t="shared" si="13"/>
        <v>Thursday</v>
      </c>
      <c r="G224" s="4">
        <v>41487</v>
      </c>
      <c r="H224" s="3">
        <v>74</v>
      </c>
      <c r="I224" s="3">
        <v>44</v>
      </c>
      <c r="J224" s="3">
        <v>520</v>
      </c>
      <c r="K224" s="3">
        <v>268</v>
      </c>
      <c r="L224" s="3">
        <v>358</v>
      </c>
      <c r="M224" s="3" t="s">
        <v>30</v>
      </c>
    </row>
    <row r="225" spans="5:13">
      <c r="E225" t="str">
        <f t="shared" si="12"/>
        <v>August</v>
      </c>
      <c r="F225" t="str">
        <f t="shared" si="13"/>
        <v>Friday</v>
      </c>
      <c r="G225" s="4">
        <v>41488</v>
      </c>
      <c r="H225" s="3">
        <v>96</v>
      </c>
      <c r="I225" s="3">
        <v>40</v>
      </c>
      <c r="J225" s="3">
        <v>507</v>
      </c>
      <c r="K225" s="3">
        <v>307</v>
      </c>
      <c r="L225" s="3">
        <v>289</v>
      </c>
      <c r="M225" s="3" t="s">
        <v>30</v>
      </c>
    </row>
    <row r="226" spans="5:13">
      <c r="E226" t="str">
        <f t="shared" si="12"/>
        <v>August</v>
      </c>
      <c r="F226" t="str">
        <f t="shared" si="13"/>
        <v>Saturday</v>
      </c>
      <c r="G226" s="4">
        <v>41489</v>
      </c>
      <c r="H226" s="3">
        <v>78</v>
      </c>
      <c r="I226" s="3">
        <v>47</v>
      </c>
      <c r="J226" s="3">
        <v>785</v>
      </c>
      <c r="K226" s="3">
        <v>277</v>
      </c>
      <c r="L226" s="3">
        <v>548</v>
      </c>
      <c r="M226" s="3" t="s">
        <v>30</v>
      </c>
    </row>
    <row r="227" spans="5:13">
      <c r="E227" t="str">
        <f t="shared" si="12"/>
        <v>August</v>
      </c>
      <c r="F227" t="str">
        <f t="shared" si="13"/>
        <v>Sunday</v>
      </c>
      <c r="G227" s="4">
        <v>41490</v>
      </c>
      <c r="H227" s="3">
        <v>32</v>
      </c>
      <c r="I227" s="3">
        <v>58</v>
      </c>
      <c r="J227" s="3">
        <v>478</v>
      </c>
      <c r="K227" s="3">
        <v>307</v>
      </c>
      <c r="L227" s="3">
        <v>366</v>
      </c>
      <c r="M227" s="3" t="s">
        <v>30</v>
      </c>
    </row>
    <row r="228" spans="5:13">
      <c r="E228" t="str">
        <f t="shared" si="12"/>
        <v>August</v>
      </c>
      <c r="F228" t="str">
        <f t="shared" si="13"/>
        <v>Monday</v>
      </c>
      <c r="G228" s="4">
        <v>41491</v>
      </c>
      <c r="H228" s="3">
        <v>47</v>
      </c>
      <c r="I228" s="3">
        <v>41</v>
      </c>
      <c r="J228" s="3">
        <v>391</v>
      </c>
      <c r="K228" s="3">
        <v>239</v>
      </c>
      <c r="L228" s="3">
        <v>432</v>
      </c>
      <c r="M228" s="3" t="s">
        <v>30</v>
      </c>
    </row>
    <row r="229" spans="5:13">
      <c r="E229" t="str">
        <f t="shared" si="12"/>
        <v>August</v>
      </c>
      <c r="F229" t="str">
        <f t="shared" si="13"/>
        <v>Tuesday</v>
      </c>
      <c r="G229" s="4">
        <v>41492</v>
      </c>
      <c r="H229" s="3">
        <v>58</v>
      </c>
      <c r="I229" s="3">
        <v>50</v>
      </c>
      <c r="J229" s="3">
        <v>307</v>
      </c>
      <c r="K229" s="3">
        <v>277</v>
      </c>
      <c r="L229" s="3">
        <v>284</v>
      </c>
      <c r="M229" s="3" t="s">
        <v>30</v>
      </c>
    </row>
    <row r="230" spans="5:13">
      <c r="E230" t="str">
        <f t="shared" si="12"/>
        <v>August</v>
      </c>
      <c r="F230" t="str">
        <f t="shared" si="13"/>
        <v>Wednesday</v>
      </c>
      <c r="G230" s="4">
        <v>41493</v>
      </c>
      <c r="H230" s="3">
        <v>67</v>
      </c>
      <c r="I230" s="3">
        <v>56</v>
      </c>
      <c r="J230" s="3">
        <v>437</v>
      </c>
      <c r="K230" s="3">
        <v>198</v>
      </c>
      <c r="L230" s="3">
        <v>214</v>
      </c>
      <c r="M230" s="3" t="s">
        <v>30</v>
      </c>
    </row>
    <row r="231" spans="5:13">
      <c r="E231" t="str">
        <f t="shared" si="12"/>
        <v>August</v>
      </c>
      <c r="F231" t="str">
        <f t="shared" si="13"/>
        <v>Thursday</v>
      </c>
      <c r="G231" s="4">
        <v>41494</v>
      </c>
      <c r="H231" s="3">
        <v>77</v>
      </c>
      <c r="I231" s="3">
        <v>62</v>
      </c>
      <c r="J231" s="3">
        <v>462</v>
      </c>
      <c r="K231" s="3">
        <v>389</v>
      </c>
      <c r="L231" s="3">
        <v>418</v>
      </c>
      <c r="M231" s="3" t="s">
        <v>29</v>
      </c>
    </row>
    <row r="232" spans="5:13">
      <c r="E232" t="str">
        <f t="shared" si="12"/>
        <v>August</v>
      </c>
      <c r="F232" t="str">
        <f t="shared" si="13"/>
        <v>Friday</v>
      </c>
      <c r="G232" s="4">
        <v>41495</v>
      </c>
      <c r="H232" s="3">
        <v>90</v>
      </c>
      <c r="I232" s="3">
        <v>54</v>
      </c>
      <c r="J232" s="3">
        <v>586</v>
      </c>
      <c r="K232" s="3">
        <v>186</v>
      </c>
      <c r="L232" s="3">
        <v>270</v>
      </c>
      <c r="M232" s="3" t="s">
        <v>30</v>
      </c>
    </row>
    <row r="233" spans="5:13">
      <c r="E233" t="str">
        <f t="shared" si="12"/>
        <v>August</v>
      </c>
      <c r="F233" t="str">
        <f t="shared" si="13"/>
        <v>Saturday</v>
      </c>
      <c r="G233" s="4">
        <v>41496</v>
      </c>
      <c r="H233" s="3">
        <v>123</v>
      </c>
      <c r="I233" s="3">
        <v>81</v>
      </c>
      <c r="J233" s="3">
        <v>576</v>
      </c>
      <c r="K233" s="3">
        <v>291</v>
      </c>
      <c r="L233" s="3">
        <v>653</v>
      </c>
      <c r="M233" s="3" t="s">
        <v>30</v>
      </c>
    </row>
    <row r="234" spans="5:13">
      <c r="E234" t="str">
        <f t="shared" si="12"/>
        <v>August</v>
      </c>
      <c r="F234" t="str">
        <f t="shared" si="13"/>
        <v>Sunday</v>
      </c>
      <c r="G234" s="4">
        <v>41497</v>
      </c>
      <c r="H234" s="3">
        <v>81</v>
      </c>
      <c r="I234" s="3">
        <v>58</v>
      </c>
      <c r="J234" s="3">
        <v>752</v>
      </c>
      <c r="K234" s="3">
        <v>317</v>
      </c>
      <c r="L234" s="3">
        <v>371</v>
      </c>
      <c r="M234" s="3" t="s">
        <v>30</v>
      </c>
    </row>
    <row r="235" spans="5:13">
      <c r="E235" t="str">
        <f t="shared" si="12"/>
        <v>August</v>
      </c>
      <c r="F235" t="str">
        <f t="shared" si="13"/>
        <v>Monday</v>
      </c>
      <c r="G235" s="4">
        <v>41498</v>
      </c>
      <c r="H235" s="3">
        <v>73</v>
      </c>
      <c r="I235" s="3">
        <v>29</v>
      </c>
      <c r="J235" s="3">
        <v>309</v>
      </c>
      <c r="K235" s="3">
        <v>257</v>
      </c>
      <c r="L235" s="3">
        <v>278</v>
      </c>
      <c r="M235" s="3" t="s">
        <v>30</v>
      </c>
    </row>
    <row r="236" spans="5:13">
      <c r="E236" t="str">
        <f t="shared" si="12"/>
        <v>August</v>
      </c>
      <c r="F236" t="str">
        <f t="shared" si="13"/>
        <v>Tuesday</v>
      </c>
      <c r="G236" s="4">
        <v>41499</v>
      </c>
      <c r="H236" s="3">
        <v>85</v>
      </c>
      <c r="I236" s="3">
        <v>44</v>
      </c>
      <c r="J236" s="3">
        <v>503</v>
      </c>
      <c r="K236" s="3">
        <v>192</v>
      </c>
      <c r="L236" s="3">
        <v>302</v>
      </c>
      <c r="M236" s="3" t="s">
        <v>30</v>
      </c>
    </row>
    <row r="237" spans="5:13">
      <c r="E237" t="str">
        <f t="shared" si="12"/>
        <v>August</v>
      </c>
      <c r="F237" t="str">
        <f t="shared" si="13"/>
        <v>Wednesday</v>
      </c>
      <c r="G237" s="4">
        <v>41500</v>
      </c>
      <c r="H237" s="3">
        <v>63</v>
      </c>
      <c r="I237" s="3">
        <v>48</v>
      </c>
      <c r="J237" s="3">
        <v>361</v>
      </c>
      <c r="K237" s="3">
        <v>263</v>
      </c>
      <c r="L237" s="3">
        <v>273</v>
      </c>
      <c r="M237" s="3" t="s">
        <v>30</v>
      </c>
    </row>
    <row r="238" spans="5:13">
      <c r="E238" t="str">
        <f t="shared" si="12"/>
        <v>August</v>
      </c>
      <c r="F238" t="str">
        <f t="shared" si="13"/>
        <v>Thursday</v>
      </c>
      <c r="G238" s="4">
        <v>41501</v>
      </c>
      <c r="H238" s="3">
        <v>66</v>
      </c>
      <c r="I238" s="3">
        <v>57</v>
      </c>
      <c r="J238" s="3">
        <v>608</v>
      </c>
      <c r="K238" s="3">
        <v>260</v>
      </c>
      <c r="L238" s="3">
        <v>433</v>
      </c>
      <c r="M238" s="3" t="s">
        <v>29</v>
      </c>
    </row>
    <row r="239" spans="5:13">
      <c r="E239" t="str">
        <f t="shared" si="12"/>
        <v>August</v>
      </c>
      <c r="F239" t="str">
        <f t="shared" si="13"/>
        <v>Friday</v>
      </c>
      <c r="G239" s="4">
        <v>41502</v>
      </c>
      <c r="H239" s="3">
        <v>86</v>
      </c>
      <c r="I239" s="3">
        <v>94</v>
      </c>
      <c r="J239" s="3">
        <v>274</v>
      </c>
      <c r="K239" s="3">
        <v>351</v>
      </c>
      <c r="L239" s="3">
        <v>447</v>
      </c>
      <c r="M239" s="3" t="s">
        <v>30</v>
      </c>
    </row>
    <row r="240" spans="5:13">
      <c r="E240" t="str">
        <f t="shared" si="12"/>
        <v>August</v>
      </c>
      <c r="F240" t="str">
        <f t="shared" si="13"/>
        <v>Saturday</v>
      </c>
      <c r="G240" s="4">
        <v>41503</v>
      </c>
      <c r="H240" s="3">
        <v>87</v>
      </c>
      <c r="I240" s="3">
        <v>65</v>
      </c>
      <c r="J240" s="3">
        <v>650</v>
      </c>
      <c r="K240" s="3">
        <v>439</v>
      </c>
      <c r="L240" s="3">
        <v>349</v>
      </c>
      <c r="M240" s="3" t="s">
        <v>30</v>
      </c>
    </row>
    <row r="241" spans="5:13">
      <c r="E241" t="str">
        <f t="shared" si="12"/>
        <v>August</v>
      </c>
      <c r="F241" t="str">
        <f t="shared" si="13"/>
        <v>Sunday</v>
      </c>
      <c r="G241" s="4">
        <v>41504</v>
      </c>
      <c r="H241" s="3">
        <v>78</v>
      </c>
      <c r="I241" s="3">
        <v>79</v>
      </c>
      <c r="J241" s="3">
        <v>639</v>
      </c>
      <c r="K241" s="3">
        <v>294</v>
      </c>
      <c r="L241" s="3">
        <v>570</v>
      </c>
      <c r="M241" s="3" t="s">
        <v>30</v>
      </c>
    </row>
    <row r="242" spans="5:13">
      <c r="E242" t="str">
        <f t="shared" si="12"/>
        <v>August</v>
      </c>
      <c r="F242" t="str">
        <f t="shared" si="13"/>
        <v>Monday</v>
      </c>
      <c r="G242" s="4">
        <v>41505</v>
      </c>
      <c r="H242" s="3">
        <v>67</v>
      </c>
      <c r="I242" s="3">
        <v>43</v>
      </c>
      <c r="J242" s="3">
        <v>370</v>
      </c>
      <c r="K242" s="3">
        <v>258</v>
      </c>
      <c r="L242" s="3">
        <v>272</v>
      </c>
      <c r="M242" s="3" t="s">
        <v>30</v>
      </c>
    </row>
    <row r="243" spans="5:13">
      <c r="E243" t="str">
        <f t="shared" si="12"/>
        <v>August</v>
      </c>
      <c r="F243" t="str">
        <f t="shared" si="13"/>
        <v>Tuesday</v>
      </c>
      <c r="G243" s="4">
        <v>41506</v>
      </c>
      <c r="H243" s="3">
        <v>60</v>
      </c>
      <c r="I243" s="3">
        <v>51</v>
      </c>
      <c r="J243" s="3">
        <v>386</v>
      </c>
      <c r="K243" s="3">
        <v>179</v>
      </c>
      <c r="L243" s="3">
        <v>409</v>
      </c>
      <c r="M243" s="3" t="s">
        <v>30</v>
      </c>
    </row>
    <row r="244" spans="5:13">
      <c r="E244" t="str">
        <f t="shared" si="12"/>
        <v>August</v>
      </c>
      <c r="F244" t="str">
        <f t="shared" si="13"/>
        <v>Wednesday</v>
      </c>
      <c r="G244" s="4">
        <v>41507</v>
      </c>
      <c r="H244" s="3">
        <v>95</v>
      </c>
      <c r="I244" s="3">
        <v>72</v>
      </c>
      <c r="J244" s="3">
        <v>491</v>
      </c>
      <c r="K244" s="3">
        <v>326</v>
      </c>
      <c r="L244" s="3">
        <v>356</v>
      </c>
      <c r="M244" s="3" t="s">
        <v>29</v>
      </c>
    </row>
    <row r="245" spans="5:13">
      <c r="E245" t="str">
        <f t="shared" si="12"/>
        <v>August</v>
      </c>
      <c r="F245" t="str">
        <f t="shared" si="13"/>
        <v>Thursday</v>
      </c>
      <c r="G245" s="4">
        <v>41508</v>
      </c>
      <c r="H245" s="3">
        <v>88</v>
      </c>
      <c r="I245" s="3">
        <v>41</v>
      </c>
      <c r="J245" s="3">
        <v>551</v>
      </c>
      <c r="K245" s="3">
        <v>223</v>
      </c>
      <c r="L245" s="3">
        <v>431</v>
      </c>
      <c r="M245" s="3" t="s">
        <v>30</v>
      </c>
    </row>
    <row r="246" spans="5:13">
      <c r="E246" t="str">
        <f t="shared" si="12"/>
        <v>August</v>
      </c>
      <c r="F246" t="str">
        <f t="shared" si="13"/>
        <v>Friday</v>
      </c>
      <c r="G246" s="4">
        <v>41509</v>
      </c>
      <c r="H246" s="3">
        <v>68</v>
      </c>
      <c r="I246" s="3">
        <v>61</v>
      </c>
      <c r="J246" s="3">
        <v>548</v>
      </c>
      <c r="K246" s="3">
        <v>191</v>
      </c>
      <c r="L246" s="3">
        <v>424</v>
      </c>
      <c r="M246" s="3" t="s">
        <v>30</v>
      </c>
    </row>
    <row r="247" spans="5:13">
      <c r="E247" t="str">
        <f t="shared" si="12"/>
        <v>August</v>
      </c>
      <c r="F247" t="str">
        <f t="shared" si="13"/>
        <v>Saturday</v>
      </c>
      <c r="G247" s="4">
        <v>41510</v>
      </c>
      <c r="H247" s="3">
        <v>92</v>
      </c>
      <c r="I247" s="3">
        <v>54</v>
      </c>
      <c r="J247" s="3">
        <v>505</v>
      </c>
      <c r="K247" s="3">
        <v>349</v>
      </c>
      <c r="L247" s="3">
        <v>359</v>
      </c>
      <c r="M247" s="3" t="s">
        <v>30</v>
      </c>
    </row>
    <row r="248" spans="5:13">
      <c r="E248" t="str">
        <f t="shared" si="12"/>
        <v>August</v>
      </c>
      <c r="F248" t="str">
        <f t="shared" si="13"/>
        <v>Sunday</v>
      </c>
      <c r="G248" s="4">
        <v>41511</v>
      </c>
      <c r="H248" s="3">
        <v>72</v>
      </c>
      <c r="I248" s="3">
        <v>46</v>
      </c>
      <c r="J248" s="3">
        <v>522</v>
      </c>
      <c r="K248" s="3">
        <v>426</v>
      </c>
      <c r="L248" s="3">
        <v>259</v>
      </c>
      <c r="M248" s="3" t="s">
        <v>30</v>
      </c>
    </row>
    <row r="249" spans="5:13">
      <c r="E249" t="str">
        <f t="shared" si="12"/>
        <v>August</v>
      </c>
      <c r="F249" t="str">
        <f t="shared" si="13"/>
        <v>Monday</v>
      </c>
      <c r="G249" s="4">
        <v>41512</v>
      </c>
      <c r="H249" s="3">
        <v>75</v>
      </c>
      <c r="I249" s="3">
        <v>45</v>
      </c>
      <c r="J249" s="3">
        <v>366</v>
      </c>
      <c r="K249" s="3">
        <v>301</v>
      </c>
      <c r="L249" s="3">
        <v>359</v>
      </c>
      <c r="M249" s="3" t="s">
        <v>30</v>
      </c>
    </row>
    <row r="250" spans="5:13">
      <c r="E250" t="str">
        <f t="shared" si="12"/>
        <v>August</v>
      </c>
      <c r="F250" t="str">
        <f t="shared" si="13"/>
        <v>Tuesday</v>
      </c>
      <c r="G250" s="4">
        <v>41513</v>
      </c>
      <c r="H250" s="3">
        <v>73</v>
      </c>
      <c r="I250" s="3">
        <v>48</v>
      </c>
      <c r="J250" s="3">
        <v>617</v>
      </c>
      <c r="K250" s="3">
        <v>271</v>
      </c>
      <c r="L250" s="3">
        <v>180</v>
      </c>
      <c r="M250" s="3" t="s">
        <v>29</v>
      </c>
    </row>
    <row r="251" spans="5:13">
      <c r="E251" t="str">
        <f t="shared" si="12"/>
        <v>August</v>
      </c>
      <c r="F251" t="str">
        <f t="shared" si="13"/>
        <v>Wednesday</v>
      </c>
      <c r="G251" s="4">
        <v>41514</v>
      </c>
      <c r="H251" s="3">
        <v>62</v>
      </c>
      <c r="I251" s="3">
        <v>54</v>
      </c>
      <c r="J251" s="3">
        <v>507</v>
      </c>
      <c r="K251" s="3">
        <v>261</v>
      </c>
      <c r="L251" s="3">
        <v>349</v>
      </c>
      <c r="M251" s="3" t="s">
        <v>29</v>
      </c>
    </row>
    <row r="252" spans="5:13">
      <c r="E252" t="str">
        <f t="shared" si="12"/>
        <v>August</v>
      </c>
      <c r="F252" t="str">
        <f t="shared" si="13"/>
        <v>Thursday</v>
      </c>
      <c r="G252" s="4">
        <v>41515</v>
      </c>
      <c r="H252" s="3">
        <v>52</v>
      </c>
      <c r="I252" s="3">
        <v>35</v>
      </c>
      <c r="J252" s="3">
        <v>420</v>
      </c>
      <c r="K252" s="3">
        <v>183</v>
      </c>
      <c r="L252" s="3">
        <v>345</v>
      </c>
      <c r="M252" s="3" t="s">
        <v>30</v>
      </c>
    </row>
    <row r="253" spans="5:13">
      <c r="E253" t="str">
        <f t="shared" si="12"/>
        <v>August</v>
      </c>
      <c r="F253" t="str">
        <f t="shared" si="13"/>
        <v>Friday</v>
      </c>
      <c r="G253" s="4">
        <v>41516</v>
      </c>
      <c r="H253" s="3">
        <v>50</v>
      </c>
      <c r="I253" s="3">
        <v>61</v>
      </c>
      <c r="J253" s="3">
        <v>427</v>
      </c>
      <c r="K253" s="3">
        <v>282</v>
      </c>
      <c r="L253" s="3">
        <v>386</v>
      </c>
      <c r="M253" s="3" t="s">
        <v>30</v>
      </c>
    </row>
    <row r="254" spans="5:13">
      <c r="E254" t="str">
        <f t="shared" si="12"/>
        <v>August</v>
      </c>
      <c r="F254" t="str">
        <f t="shared" si="13"/>
        <v>Saturday</v>
      </c>
      <c r="G254" s="4">
        <v>41517</v>
      </c>
      <c r="H254" s="3">
        <v>118</v>
      </c>
      <c r="I254" s="3">
        <v>55</v>
      </c>
      <c r="J254" s="3">
        <v>547</v>
      </c>
      <c r="K254" s="3">
        <v>173</v>
      </c>
      <c r="L254" s="3">
        <v>519</v>
      </c>
      <c r="M254" s="3" t="s">
        <v>30</v>
      </c>
    </row>
    <row r="255" spans="5:13">
      <c r="E255" t="str">
        <f t="shared" si="12"/>
        <v>September</v>
      </c>
      <c r="F255" t="str">
        <f t="shared" si="13"/>
        <v>Sunday</v>
      </c>
      <c r="G255" s="4">
        <v>41518</v>
      </c>
      <c r="H255" s="3">
        <v>108</v>
      </c>
      <c r="I255" s="3">
        <v>46</v>
      </c>
      <c r="J255" s="3">
        <v>549</v>
      </c>
      <c r="K255" s="3">
        <v>316</v>
      </c>
      <c r="L255" s="3">
        <v>576</v>
      </c>
      <c r="M255" s="3" t="s">
        <v>30</v>
      </c>
    </row>
    <row r="256" spans="5:13">
      <c r="E256" t="str">
        <f t="shared" si="12"/>
        <v>September</v>
      </c>
      <c r="F256" t="str">
        <f t="shared" si="13"/>
        <v>Monday</v>
      </c>
      <c r="G256" s="4">
        <v>41519</v>
      </c>
      <c r="H256" s="3">
        <v>66</v>
      </c>
      <c r="I256" s="3">
        <v>32</v>
      </c>
      <c r="J256" s="3">
        <v>435</v>
      </c>
      <c r="K256" s="3">
        <v>162</v>
      </c>
      <c r="L256" s="3">
        <v>339</v>
      </c>
      <c r="M256" s="3" t="s">
        <v>30</v>
      </c>
    </row>
    <row r="257" spans="5:13">
      <c r="E257" t="str">
        <f t="shared" si="12"/>
        <v>September</v>
      </c>
      <c r="F257" t="str">
        <f t="shared" si="13"/>
        <v>Tuesday</v>
      </c>
      <c r="G257" s="4">
        <v>41520</v>
      </c>
      <c r="H257" s="3">
        <v>56</v>
      </c>
      <c r="I257" s="3">
        <v>47</v>
      </c>
      <c r="J257" s="3">
        <v>693</v>
      </c>
      <c r="K257" s="3">
        <v>214</v>
      </c>
      <c r="L257" s="3">
        <v>208</v>
      </c>
      <c r="M257" s="3" t="s">
        <v>29</v>
      </c>
    </row>
    <row r="258" spans="5:13">
      <c r="E258" t="str">
        <f t="shared" si="12"/>
        <v>September</v>
      </c>
      <c r="F258" t="str">
        <f t="shared" si="13"/>
        <v>Wednesday</v>
      </c>
      <c r="G258" s="4">
        <v>41521</v>
      </c>
      <c r="H258" s="3">
        <v>65</v>
      </c>
      <c r="I258" s="3">
        <v>46</v>
      </c>
      <c r="J258" s="3">
        <v>371</v>
      </c>
      <c r="K258" s="3">
        <v>219</v>
      </c>
      <c r="L258" s="3">
        <v>428</v>
      </c>
      <c r="M258" s="3" t="s">
        <v>30</v>
      </c>
    </row>
    <row r="259" spans="5:13">
      <c r="E259" t="str">
        <f t="shared" si="12"/>
        <v>September</v>
      </c>
      <c r="F259" t="str">
        <f t="shared" si="13"/>
        <v>Thursday</v>
      </c>
      <c r="G259" s="4">
        <v>41522</v>
      </c>
      <c r="H259" s="3">
        <v>42</v>
      </c>
      <c r="I259" s="3">
        <v>51</v>
      </c>
      <c r="J259" s="3">
        <v>522</v>
      </c>
      <c r="K259" s="3">
        <v>231</v>
      </c>
      <c r="L259" s="3">
        <v>239</v>
      </c>
      <c r="M259" s="3" t="s">
        <v>30</v>
      </c>
    </row>
    <row r="260" spans="5:13">
      <c r="E260" t="str">
        <f t="shared" si="12"/>
        <v>September</v>
      </c>
      <c r="F260" t="str">
        <f t="shared" si="13"/>
        <v>Friday</v>
      </c>
      <c r="G260" s="4">
        <v>41523</v>
      </c>
      <c r="H260" s="3">
        <v>84</v>
      </c>
      <c r="I260" s="3">
        <v>63</v>
      </c>
      <c r="J260" s="3">
        <v>336</v>
      </c>
      <c r="K260" s="3">
        <v>300</v>
      </c>
      <c r="L260" s="3">
        <v>256</v>
      </c>
      <c r="M260" s="3" t="s">
        <v>30</v>
      </c>
    </row>
    <row r="261" spans="5:13">
      <c r="E261" t="str">
        <f t="shared" si="12"/>
        <v>September</v>
      </c>
      <c r="F261" t="str">
        <f t="shared" si="13"/>
        <v>Saturday</v>
      </c>
      <c r="G261" s="4">
        <v>41524</v>
      </c>
      <c r="H261" s="3">
        <v>79</v>
      </c>
      <c r="I261" s="3">
        <v>51</v>
      </c>
      <c r="J261" s="3">
        <v>691</v>
      </c>
      <c r="K261" s="3">
        <v>357</v>
      </c>
      <c r="L261" s="3">
        <v>405</v>
      </c>
      <c r="M261" s="3" t="s">
        <v>30</v>
      </c>
    </row>
    <row r="262" spans="5:13">
      <c r="E262" t="str">
        <f t="shared" si="12"/>
        <v>September</v>
      </c>
      <c r="F262" t="str">
        <f t="shared" si="13"/>
        <v>Sunday</v>
      </c>
      <c r="G262" s="4">
        <v>41525</v>
      </c>
      <c r="H262" s="3">
        <v>88</v>
      </c>
      <c r="I262" s="3">
        <v>41</v>
      </c>
      <c r="J262" s="3">
        <v>633</v>
      </c>
      <c r="K262" s="3">
        <v>177</v>
      </c>
      <c r="L262" s="3">
        <v>340</v>
      </c>
      <c r="M262" s="3" t="s">
        <v>30</v>
      </c>
    </row>
    <row r="263" spans="5:13">
      <c r="E263" t="str">
        <f t="shared" si="12"/>
        <v>September</v>
      </c>
      <c r="F263" t="str">
        <f t="shared" si="13"/>
        <v>Monday</v>
      </c>
      <c r="G263" s="4">
        <v>41526</v>
      </c>
      <c r="H263" s="3">
        <v>64</v>
      </c>
      <c r="I263" s="3">
        <v>49</v>
      </c>
      <c r="J263" s="3">
        <v>539</v>
      </c>
      <c r="K263" s="3">
        <v>249</v>
      </c>
      <c r="L263" s="3">
        <v>331</v>
      </c>
      <c r="M263" s="3" t="s">
        <v>30</v>
      </c>
    </row>
    <row r="264" spans="5:13">
      <c r="E264" t="str">
        <f t="shared" si="12"/>
        <v>September</v>
      </c>
      <c r="F264" t="str">
        <f t="shared" si="13"/>
        <v>Tuesday</v>
      </c>
      <c r="G264" s="4">
        <v>41527</v>
      </c>
      <c r="H264" s="3">
        <v>93</v>
      </c>
      <c r="I264" s="3">
        <v>47</v>
      </c>
      <c r="J264" s="3">
        <v>402</v>
      </c>
      <c r="K264" s="3">
        <v>138</v>
      </c>
      <c r="L264" s="3">
        <v>275</v>
      </c>
      <c r="M264" s="3" t="s">
        <v>30</v>
      </c>
    </row>
    <row r="265" spans="5:13">
      <c r="E265" t="str">
        <f t="shared" si="12"/>
        <v>September</v>
      </c>
      <c r="F265" t="str">
        <f t="shared" si="13"/>
        <v>Wednesday</v>
      </c>
      <c r="G265" s="4">
        <v>41528</v>
      </c>
      <c r="H265" s="3">
        <v>73</v>
      </c>
      <c r="I265" s="3">
        <v>59</v>
      </c>
      <c r="J265" s="3">
        <v>460</v>
      </c>
      <c r="K265" s="3">
        <v>234</v>
      </c>
      <c r="L265" s="3">
        <v>315</v>
      </c>
      <c r="M265" s="3" t="s">
        <v>30</v>
      </c>
    </row>
    <row r="266" spans="5:13">
      <c r="E266" t="str">
        <f t="shared" si="12"/>
        <v>September</v>
      </c>
      <c r="F266" t="str">
        <f t="shared" si="13"/>
        <v>Thursday</v>
      </c>
      <c r="G266" s="4">
        <v>41529</v>
      </c>
      <c r="H266" s="3">
        <v>80</v>
      </c>
      <c r="I266" s="3">
        <v>42</v>
      </c>
      <c r="J266" s="3">
        <v>603</v>
      </c>
      <c r="K266" s="3">
        <v>274</v>
      </c>
      <c r="L266" s="3">
        <v>198</v>
      </c>
      <c r="M266" s="3" t="s">
        <v>29</v>
      </c>
    </row>
    <row r="267" spans="5:13">
      <c r="E267" t="str">
        <f t="shared" si="12"/>
        <v>September</v>
      </c>
      <c r="F267" t="str">
        <f t="shared" si="13"/>
        <v>Friday</v>
      </c>
      <c r="G267" s="4">
        <v>41530</v>
      </c>
      <c r="H267" s="3">
        <v>95</v>
      </c>
      <c r="I267" s="3">
        <v>50</v>
      </c>
      <c r="J267" s="3">
        <v>626</v>
      </c>
      <c r="K267" s="3">
        <v>187</v>
      </c>
      <c r="L267" s="3">
        <v>589</v>
      </c>
      <c r="M267" s="3" t="s">
        <v>30</v>
      </c>
    </row>
    <row r="268" spans="5:13">
      <c r="E268" t="str">
        <f t="shared" si="12"/>
        <v>September</v>
      </c>
      <c r="F268" t="str">
        <f t="shared" si="13"/>
        <v>Saturday</v>
      </c>
      <c r="G268" s="4">
        <v>41531</v>
      </c>
      <c r="H268" s="3">
        <v>89</v>
      </c>
      <c r="I268" s="3">
        <v>59</v>
      </c>
      <c r="J268" s="3">
        <v>725</v>
      </c>
      <c r="K268" s="3">
        <v>184</v>
      </c>
      <c r="L268" s="3">
        <v>394</v>
      </c>
      <c r="M268" s="3" t="s">
        <v>30</v>
      </c>
    </row>
    <row r="269" spans="5:13">
      <c r="E269" t="str">
        <f t="shared" ref="E269:E332" si="14">TEXT(G269,"MMMM")</f>
        <v>September</v>
      </c>
      <c r="F269" t="str">
        <f t="shared" ref="F269:F332" si="15">TEXT(G269,"DDDD")</f>
        <v>Sunday</v>
      </c>
      <c r="G269" s="4">
        <v>41532</v>
      </c>
      <c r="H269" s="3">
        <v>98</v>
      </c>
      <c r="I269" s="3">
        <v>79</v>
      </c>
      <c r="J269" s="3">
        <v>359</v>
      </c>
      <c r="K269" s="3">
        <v>316</v>
      </c>
      <c r="L269" s="3">
        <v>415</v>
      </c>
      <c r="M269" s="3" t="s">
        <v>29</v>
      </c>
    </row>
    <row r="270" spans="5:13">
      <c r="E270" t="str">
        <f t="shared" si="14"/>
        <v>September</v>
      </c>
      <c r="F270" t="str">
        <f t="shared" si="15"/>
        <v>Monday</v>
      </c>
      <c r="G270" s="4">
        <v>41533</v>
      </c>
      <c r="H270" s="3">
        <v>67</v>
      </c>
      <c r="I270" s="3">
        <v>48</v>
      </c>
      <c r="J270" s="3">
        <v>459</v>
      </c>
      <c r="K270" s="3">
        <v>247</v>
      </c>
      <c r="L270" s="3">
        <v>341</v>
      </c>
      <c r="M270" s="3" t="s">
        <v>30</v>
      </c>
    </row>
    <row r="271" spans="5:13">
      <c r="E271" t="str">
        <f t="shared" si="14"/>
        <v>September</v>
      </c>
      <c r="F271" t="str">
        <f t="shared" si="15"/>
        <v>Tuesday</v>
      </c>
      <c r="G271" s="4">
        <v>41534</v>
      </c>
      <c r="H271" s="3">
        <v>82</v>
      </c>
      <c r="I271" s="3">
        <v>40</v>
      </c>
      <c r="J271" s="3">
        <v>364</v>
      </c>
      <c r="K271" s="3">
        <v>203</v>
      </c>
      <c r="L271" s="3">
        <v>258</v>
      </c>
      <c r="M271" s="3" t="s">
        <v>30</v>
      </c>
    </row>
    <row r="272" spans="5:13">
      <c r="E272" t="str">
        <f t="shared" si="14"/>
        <v>September</v>
      </c>
      <c r="F272" t="str">
        <f t="shared" si="15"/>
        <v>Wednesday</v>
      </c>
      <c r="G272" s="4">
        <v>41535</v>
      </c>
      <c r="H272" s="3">
        <v>70</v>
      </c>
      <c r="I272" s="3">
        <v>48</v>
      </c>
      <c r="J272" s="3">
        <v>310</v>
      </c>
      <c r="K272" s="3">
        <v>230</v>
      </c>
      <c r="L272" s="3">
        <v>305</v>
      </c>
      <c r="M272" s="3" t="s">
        <v>30</v>
      </c>
    </row>
    <row r="273" spans="5:13">
      <c r="E273" t="str">
        <f t="shared" si="14"/>
        <v>September</v>
      </c>
      <c r="F273" t="str">
        <f t="shared" si="15"/>
        <v>Thursday</v>
      </c>
      <c r="G273" s="4">
        <v>41536</v>
      </c>
      <c r="H273" s="3">
        <v>75</v>
      </c>
      <c r="I273" s="3">
        <v>32</v>
      </c>
      <c r="J273" s="3">
        <v>509</v>
      </c>
      <c r="K273" s="3">
        <v>216</v>
      </c>
      <c r="L273" s="3">
        <v>257</v>
      </c>
      <c r="M273" s="3" t="s">
        <v>30</v>
      </c>
    </row>
    <row r="274" spans="5:13">
      <c r="E274" t="str">
        <f t="shared" si="14"/>
        <v>September</v>
      </c>
      <c r="F274" t="str">
        <f t="shared" si="15"/>
        <v>Friday</v>
      </c>
      <c r="G274" s="4">
        <v>41537</v>
      </c>
      <c r="H274" s="3">
        <v>91</v>
      </c>
      <c r="I274" s="3">
        <v>46</v>
      </c>
      <c r="J274" s="3">
        <v>387</v>
      </c>
      <c r="K274" s="3">
        <v>237</v>
      </c>
      <c r="L274" s="3">
        <v>477</v>
      </c>
      <c r="M274" s="3" t="s">
        <v>30</v>
      </c>
    </row>
    <row r="275" spans="5:13">
      <c r="E275" t="str">
        <f t="shared" si="14"/>
        <v>September</v>
      </c>
      <c r="F275" t="str">
        <f t="shared" si="15"/>
        <v>Saturday</v>
      </c>
      <c r="G275" s="4">
        <v>41538</v>
      </c>
      <c r="H275" s="3">
        <v>109</v>
      </c>
      <c r="I275" s="3">
        <v>69</v>
      </c>
      <c r="J275" s="3">
        <v>460</v>
      </c>
      <c r="K275" s="3">
        <v>199</v>
      </c>
      <c r="L275" s="3">
        <v>353</v>
      </c>
      <c r="M275" s="3" t="s">
        <v>30</v>
      </c>
    </row>
    <row r="276" spans="5:13">
      <c r="E276" t="str">
        <f t="shared" si="14"/>
        <v>September</v>
      </c>
      <c r="F276" t="str">
        <f t="shared" si="15"/>
        <v>Sunday</v>
      </c>
      <c r="G276" s="4">
        <v>41539</v>
      </c>
      <c r="H276" s="3">
        <v>91</v>
      </c>
      <c r="I276" s="3">
        <v>53</v>
      </c>
      <c r="J276" s="3">
        <v>665</v>
      </c>
      <c r="K276" s="3">
        <v>161</v>
      </c>
      <c r="L276" s="3">
        <v>209</v>
      </c>
      <c r="M276" s="3" t="s">
        <v>30</v>
      </c>
    </row>
    <row r="277" spans="5:13">
      <c r="E277" t="str">
        <f t="shared" si="14"/>
        <v>September</v>
      </c>
      <c r="F277" t="str">
        <f t="shared" si="15"/>
        <v>Monday</v>
      </c>
      <c r="G277" s="4">
        <v>41540</v>
      </c>
      <c r="H277" s="3">
        <v>59</v>
      </c>
      <c r="I277" s="3">
        <v>42</v>
      </c>
      <c r="J277" s="3">
        <v>647</v>
      </c>
      <c r="K277" s="3">
        <v>216</v>
      </c>
      <c r="L277" s="3">
        <v>394</v>
      </c>
      <c r="M277" s="3" t="s">
        <v>29</v>
      </c>
    </row>
    <row r="278" spans="5:13">
      <c r="E278" t="str">
        <f t="shared" si="14"/>
        <v>September</v>
      </c>
      <c r="F278" t="str">
        <f t="shared" si="15"/>
        <v>Tuesday</v>
      </c>
      <c r="G278" s="4">
        <v>41541</v>
      </c>
      <c r="H278" s="3">
        <v>69</v>
      </c>
      <c r="I278" s="3">
        <v>47</v>
      </c>
      <c r="J278" s="3">
        <v>437</v>
      </c>
      <c r="K278" s="3">
        <v>208</v>
      </c>
      <c r="L278" s="3">
        <v>267</v>
      </c>
      <c r="M278" s="3" t="s">
        <v>30</v>
      </c>
    </row>
    <row r="279" spans="5:13">
      <c r="E279" t="str">
        <f t="shared" si="14"/>
        <v>September</v>
      </c>
      <c r="F279" t="str">
        <f t="shared" si="15"/>
        <v>Wednesday</v>
      </c>
      <c r="G279" s="4">
        <v>41542</v>
      </c>
      <c r="H279" s="3">
        <v>81</v>
      </c>
      <c r="I279" s="3">
        <v>52</v>
      </c>
      <c r="J279" s="3">
        <v>247</v>
      </c>
      <c r="K279" s="3">
        <v>197</v>
      </c>
      <c r="L279" s="3">
        <v>359</v>
      </c>
      <c r="M279" s="3" t="s">
        <v>30</v>
      </c>
    </row>
    <row r="280" spans="5:13">
      <c r="E280" t="str">
        <f t="shared" si="14"/>
        <v>September</v>
      </c>
      <c r="F280" t="str">
        <f t="shared" si="15"/>
        <v>Thursday</v>
      </c>
      <c r="G280" s="4">
        <v>41543</v>
      </c>
      <c r="H280" s="3">
        <v>81</v>
      </c>
      <c r="I280" s="3">
        <v>53</v>
      </c>
      <c r="J280" s="3">
        <v>397</v>
      </c>
      <c r="K280" s="3">
        <v>200</v>
      </c>
      <c r="L280" s="3">
        <v>448</v>
      </c>
      <c r="M280" s="3" t="s">
        <v>30</v>
      </c>
    </row>
    <row r="281" spans="5:13">
      <c r="E281" t="str">
        <f t="shared" si="14"/>
        <v>September</v>
      </c>
      <c r="F281" t="str">
        <f t="shared" si="15"/>
        <v>Friday</v>
      </c>
      <c r="G281" s="4">
        <v>41544</v>
      </c>
      <c r="H281" s="3">
        <v>69</v>
      </c>
      <c r="I281" s="3">
        <v>46</v>
      </c>
      <c r="J281" s="3">
        <v>598</v>
      </c>
      <c r="K281" s="3">
        <v>157</v>
      </c>
      <c r="L281" s="3">
        <v>329</v>
      </c>
      <c r="M281" s="3" t="s">
        <v>30</v>
      </c>
    </row>
    <row r="282" spans="5:13">
      <c r="E282" t="str">
        <f t="shared" si="14"/>
        <v>September</v>
      </c>
      <c r="F282" t="str">
        <f t="shared" si="15"/>
        <v>Saturday</v>
      </c>
      <c r="G282" s="4">
        <v>41545</v>
      </c>
      <c r="H282" s="3">
        <v>68</v>
      </c>
      <c r="I282" s="3">
        <v>44</v>
      </c>
      <c r="J282" s="3">
        <v>702</v>
      </c>
      <c r="K282" s="3">
        <v>330</v>
      </c>
      <c r="L282" s="3">
        <v>475</v>
      </c>
      <c r="M282" s="3" t="s">
        <v>30</v>
      </c>
    </row>
    <row r="283" spans="5:13">
      <c r="E283" t="str">
        <f t="shared" si="14"/>
        <v>September</v>
      </c>
      <c r="F283" t="str">
        <f t="shared" si="15"/>
        <v>Sunday</v>
      </c>
      <c r="G283" s="4">
        <v>41546</v>
      </c>
      <c r="H283" s="3">
        <v>89</v>
      </c>
      <c r="I283" s="3">
        <v>57</v>
      </c>
      <c r="J283" s="3">
        <v>506</v>
      </c>
      <c r="K283" s="3">
        <v>207</v>
      </c>
      <c r="L283" s="3">
        <v>374</v>
      </c>
      <c r="M283" s="3" t="s">
        <v>30</v>
      </c>
    </row>
    <row r="284" spans="5:13">
      <c r="E284" t="str">
        <f t="shared" si="14"/>
        <v>September</v>
      </c>
      <c r="F284" t="str">
        <f t="shared" si="15"/>
        <v>Monday</v>
      </c>
      <c r="G284" s="4">
        <v>41547</v>
      </c>
      <c r="H284" s="3">
        <v>94</v>
      </c>
      <c r="I284" s="3">
        <v>46</v>
      </c>
      <c r="J284" s="3">
        <v>348</v>
      </c>
      <c r="K284" s="3">
        <v>237</v>
      </c>
      <c r="L284" s="3">
        <v>438</v>
      </c>
      <c r="M284" s="3" t="s">
        <v>30</v>
      </c>
    </row>
    <row r="285" spans="5:13">
      <c r="E285" t="str">
        <f t="shared" si="14"/>
        <v>October</v>
      </c>
      <c r="F285" t="str">
        <f t="shared" si="15"/>
        <v>Tuesday</v>
      </c>
      <c r="G285" s="4">
        <v>41548</v>
      </c>
      <c r="H285" s="3">
        <v>79</v>
      </c>
      <c r="I285" s="3">
        <v>49</v>
      </c>
      <c r="J285" s="3">
        <v>504</v>
      </c>
      <c r="K285" s="3">
        <v>87</v>
      </c>
      <c r="L285" s="3">
        <v>392</v>
      </c>
      <c r="M285" s="3" t="s">
        <v>30</v>
      </c>
    </row>
    <row r="286" spans="5:13">
      <c r="E286" t="str">
        <f t="shared" si="14"/>
        <v>October</v>
      </c>
      <c r="F286" t="str">
        <f t="shared" si="15"/>
        <v>Wednesday</v>
      </c>
      <c r="G286" s="4">
        <v>41549</v>
      </c>
      <c r="H286" s="3">
        <v>71</v>
      </c>
      <c r="I286" s="3">
        <v>50</v>
      </c>
      <c r="J286" s="3">
        <v>528</v>
      </c>
      <c r="K286" s="3">
        <v>232</v>
      </c>
      <c r="L286" s="3">
        <v>300</v>
      </c>
      <c r="M286" s="3" t="s">
        <v>30</v>
      </c>
    </row>
    <row r="287" spans="5:13">
      <c r="E287" t="str">
        <f t="shared" si="14"/>
        <v>October</v>
      </c>
      <c r="F287" t="str">
        <f t="shared" si="15"/>
        <v>Thursday</v>
      </c>
      <c r="G287" s="4">
        <v>41550</v>
      </c>
      <c r="H287" s="3">
        <v>75</v>
      </c>
      <c r="I287" s="3">
        <v>66</v>
      </c>
      <c r="J287" s="3">
        <v>433</v>
      </c>
      <c r="K287" s="3">
        <v>342</v>
      </c>
      <c r="L287" s="3">
        <v>288</v>
      </c>
      <c r="M287" s="3" t="s">
        <v>30</v>
      </c>
    </row>
    <row r="288" spans="5:13">
      <c r="E288" t="str">
        <f t="shared" si="14"/>
        <v>October</v>
      </c>
      <c r="F288" t="str">
        <f t="shared" si="15"/>
        <v>Friday</v>
      </c>
      <c r="G288" s="4">
        <v>41551</v>
      </c>
      <c r="H288" s="3">
        <v>98</v>
      </c>
      <c r="I288" s="3">
        <v>35</v>
      </c>
      <c r="J288" s="3">
        <v>743</v>
      </c>
      <c r="K288" s="3">
        <v>167</v>
      </c>
      <c r="L288" s="3">
        <v>413</v>
      </c>
      <c r="M288" s="3" t="s">
        <v>30</v>
      </c>
    </row>
    <row r="289" spans="5:13">
      <c r="E289" t="str">
        <f t="shared" si="14"/>
        <v>October</v>
      </c>
      <c r="F289" t="str">
        <f t="shared" si="15"/>
        <v>Saturday</v>
      </c>
      <c r="G289" s="4">
        <v>41552</v>
      </c>
      <c r="H289" s="3">
        <v>104</v>
      </c>
      <c r="I289" s="3">
        <v>91</v>
      </c>
      <c r="J289" s="3">
        <v>777</v>
      </c>
      <c r="K289" s="3">
        <v>191</v>
      </c>
      <c r="L289" s="3">
        <v>534</v>
      </c>
      <c r="M289" s="3" t="s">
        <v>30</v>
      </c>
    </row>
    <row r="290" spans="5:13">
      <c r="E290" t="str">
        <f t="shared" si="14"/>
        <v>October</v>
      </c>
      <c r="F290" t="str">
        <f t="shared" si="15"/>
        <v>Sunday</v>
      </c>
      <c r="G290" s="4">
        <v>41553</v>
      </c>
      <c r="H290" s="3">
        <v>110</v>
      </c>
      <c r="I290" s="3">
        <v>53</v>
      </c>
      <c r="J290" s="3">
        <v>796</v>
      </c>
      <c r="K290" s="3">
        <v>217</v>
      </c>
      <c r="L290" s="3">
        <v>378</v>
      </c>
      <c r="M290" s="3" t="s">
        <v>30</v>
      </c>
    </row>
    <row r="291" spans="5:13">
      <c r="E291" t="str">
        <f t="shared" si="14"/>
        <v>October</v>
      </c>
      <c r="F291" t="str">
        <f t="shared" si="15"/>
        <v>Monday</v>
      </c>
      <c r="G291" s="4">
        <v>41554</v>
      </c>
      <c r="H291" s="3">
        <v>59</v>
      </c>
      <c r="I291" s="3">
        <v>37</v>
      </c>
      <c r="J291" s="3">
        <v>551</v>
      </c>
      <c r="K291" s="3">
        <v>153</v>
      </c>
      <c r="L291" s="3">
        <v>339</v>
      </c>
      <c r="M291" s="3" t="s">
        <v>30</v>
      </c>
    </row>
    <row r="292" spans="5:13">
      <c r="E292" t="str">
        <f t="shared" si="14"/>
        <v>October</v>
      </c>
      <c r="F292" t="str">
        <f t="shared" si="15"/>
        <v>Tuesday</v>
      </c>
      <c r="G292" s="4">
        <v>41555</v>
      </c>
      <c r="H292" s="3">
        <v>58</v>
      </c>
      <c r="I292" s="3">
        <v>41</v>
      </c>
      <c r="J292" s="3">
        <v>633</v>
      </c>
      <c r="K292" s="3">
        <v>192</v>
      </c>
      <c r="L292" s="3">
        <v>375</v>
      </c>
      <c r="M292" s="3" t="s">
        <v>30</v>
      </c>
    </row>
    <row r="293" spans="5:13">
      <c r="E293" t="str">
        <f t="shared" si="14"/>
        <v>October</v>
      </c>
      <c r="F293" t="str">
        <f t="shared" si="15"/>
        <v>Wednesday</v>
      </c>
      <c r="G293" s="4">
        <v>41556</v>
      </c>
      <c r="H293" s="3">
        <v>86</v>
      </c>
      <c r="I293" s="3">
        <v>58</v>
      </c>
      <c r="J293" s="3">
        <v>507</v>
      </c>
      <c r="K293" s="3">
        <v>172</v>
      </c>
      <c r="L293" s="3">
        <v>253</v>
      </c>
      <c r="M293" s="3" t="s">
        <v>30</v>
      </c>
    </row>
    <row r="294" spans="5:13">
      <c r="E294" t="str">
        <f t="shared" si="14"/>
        <v>October</v>
      </c>
      <c r="F294" t="str">
        <f t="shared" si="15"/>
        <v>Thursday</v>
      </c>
      <c r="G294" s="4">
        <v>41557</v>
      </c>
      <c r="H294" s="3">
        <v>53</v>
      </c>
      <c r="I294" s="3">
        <v>51</v>
      </c>
      <c r="J294" s="3">
        <v>539</v>
      </c>
      <c r="K294" s="3">
        <v>159</v>
      </c>
      <c r="L294" s="3">
        <v>470</v>
      </c>
      <c r="M294" s="3" t="s">
        <v>30</v>
      </c>
    </row>
    <row r="295" spans="5:13">
      <c r="E295" t="str">
        <f t="shared" si="14"/>
        <v>October</v>
      </c>
      <c r="F295" t="str">
        <f t="shared" si="15"/>
        <v>Friday</v>
      </c>
      <c r="G295" s="4">
        <v>41558</v>
      </c>
      <c r="H295" s="3">
        <v>76</v>
      </c>
      <c r="I295" s="3">
        <v>48</v>
      </c>
      <c r="J295" s="3">
        <v>675</v>
      </c>
      <c r="K295" s="3">
        <v>207</v>
      </c>
      <c r="L295" s="3">
        <v>319</v>
      </c>
      <c r="M295" s="3" t="s">
        <v>30</v>
      </c>
    </row>
    <row r="296" spans="5:13">
      <c r="E296" t="str">
        <f t="shared" si="14"/>
        <v>October</v>
      </c>
      <c r="F296" t="str">
        <f t="shared" si="15"/>
        <v>Saturday</v>
      </c>
      <c r="G296" s="4">
        <v>41559</v>
      </c>
      <c r="H296" s="3">
        <v>102</v>
      </c>
      <c r="I296" s="3">
        <v>69</v>
      </c>
      <c r="J296" s="3">
        <v>624</v>
      </c>
      <c r="K296" s="3">
        <v>397</v>
      </c>
      <c r="L296" s="3">
        <v>432</v>
      </c>
      <c r="M296" s="3" t="s">
        <v>29</v>
      </c>
    </row>
    <row r="297" spans="5:13">
      <c r="E297" t="str">
        <f t="shared" si="14"/>
        <v>October</v>
      </c>
      <c r="F297" t="str">
        <f t="shared" si="15"/>
        <v>Sunday</v>
      </c>
      <c r="G297" s="4">
        <v>41560</v>
      </c>
      <c r="H297" s="3">
        <v>92</v>
      </c>
      <c r="I297" s="3">
        <v>75</v>
      </c>
      <c r="J297" s="3">
        <v>726</v>
      </c>
      <c r="K297" s="3">
        <v>175</v>
      </c>
      <c r="L297" s="3">
        <v>441</v>
      </c>
      <c r="M297" s="3" t="s">
        <v>30</v>
      </c>
    </row>
    <row r="298" spans="5:13">
      <c r="E298" t="str">
        <f t="shared" si="14"/>
        <v>October</v>
      </c>
      <c r="F298" t="str">
        <f t="shared" si="15"/>
        <v>Monday</v>
      </c>
      <c r="G298" s="4">
        <v>41561</v>
      </c>
      <c r="H298" s="3">
        <v>75</v>
      </c>
      <c r="I298" s="3">
        <v>39</v>
      </c>
      <c r="J298" s="3">
        <v>480</v>
      </c>
      <c r="K298" s="3">
        <v>141</v>
      </c>
      <c r="L298" s="3">
        <v>378</v>
      </c>
      <c r="M298" s="3" t="s">
        <v>30</v>
      </c>
    </row>
    <row r="299" spans="5:13">
      <c r="E299" t="str">
        <f t="shared" si="14"/>
        <v>October</v>
      </c>
      <c r="F299" t="str">
        <f t="shared" si="15"/>
        <v>Tuesday</v>
      </c>
      <c r="G299" s="4">
        <v>41562</v>
      </c>
      <c r="H299" s="3">
        <v>85</v>
      </c>
      <c r="I299" s="3">
        <v>60</v>
      </c>
      <c r="J299" s="3">
        <v>601</v>
      </c>
      <c r="K299" s="3">
        <v>166</v>
      </c>
      <c r="L299" s="3">
        <v>394</v>
      </c>
      <c r="M299" s="3" t="s">
        <v>30</v>
      </c>
    </row>
    <row r="300" spans="5:13">
      <c r="E300" t="str">
        <f t="shared" si="14"/>
        <v>October</v>
      </c>
      <c r="F300" t="str">
        <f t="shared" si="15"/>
        <v>Wednesday</v>
      </c>
      <c r="G300" s="4">
        <v>41563</v>
      </c>
      <c r="H300" s="3">
        <v>60</v>
      </c>
      <c r="I300" s="3">
        <v>51</v>
      </c>
      <c r="J300" s="3">
        <v>497</v>
      </c>
      <c r="K300" s="3">
        <v>191</v>
      </c>
      <c r="L300" s="3">
        <v>389</v>
      </c>
      <c r="M300" s="3" t="s">
        <v>30</v>
      </c>
    </row>
    <row r="301" spans="5:13">
      <c r="E301" t="str">
        <f t="shared" si="14"/>
        <v>October</v>
      </c>
      <c r="F301" t="str">
        <f t="shared" si="15"/>
        <v>Thursday</v>
      </c>
      <c r="G301" s="4">
        <v>41564</v>
      </c>
      <c r="H301" s="3">
        <v>99</v>
      </c>
      <c r="I301" s="3">
        <v>41</v>
      </c>
      <c r="J301" s="3">
        <v>453</v>
      </c>
      <c r="K301" s="3">
        <v>191</v>
      </c>
      <c r="L301" s="3">
        <v>349</v>
      </c>
      <c r="M301" s="3" t="s">
        <v>30</v>
      </c>
    </row>
    <row r="302" spans="5:13">
      <c r="E302" t="str">
        <f t="shared" si="14"/>
        <v>October</v>
      </c>
      <c r="F302" t="str">
        <f t="shared" si="15"/>
        <v>Friday</v>
      </c>
      <c r="G302" s="4">
        <v>41565</v>
      </c>
      <c r="H302" s="3">
        <v>101</v>
      </c>
      <c r="I302" s="3">
        <v>57</v>
      </c>
      <c r="J302" s="3">
        <v>452</v>
      </c>
      <c r="K302" s="3">
        <v>176</v>
      </c>
      <c r="L302" s="3">
        <v>325</v>
      </c>
      <c r="M302" s="3" t="s">
        <v>30</v>
      </c>
    </row>
    <row r="303" spans="5:13">
      <c r="E303" t="str">
        <f t="shared" si="14"/>
        <v>October</v>
      </c>
      <c r="F303" t="str">
        <f t="shared" si="15"/>
        <v>Saturday</v>
      </c>
      <c r="G303" s="4">
        <v>41566</v>
      </c>
      <c r="H303" s="3">
        <v>117</v>
      </c>
      <c r="I303" s="3">
        <v>98</v>
      </c>
      <c r="J303" s="3">
        <v>688</v>
      </c>
      <c r="K303" s="3">
        <v>238</v>
      </c>
      <c r="L303" s="3">
        <v>373</v>
      </c>
      <c r="M303" s="3" t="s">
        <v>29</v>
      </c>
    </row>
    <row r="304" spans="5:13">
      <c r="E304" t="str">
        <f t="shared" si="14"/>
        <v>October</v>
      </c>
      <c r="F304" t="str">
        <f t="shared" si="15"/>
        <v>Sunday</v>
      </c>
      <c r="G304" s="4">
        <v>41567</v>
      </c>
      <c r="H304" s="3">
        <v>100</v>
      </c>
      <c r="I304" s="3">
        <v>81</v>
      </c>
      <c r="J304" s="3">
        <v>630</v>
      </c>
      <c r="K304" s="3">
        <v>325</v>
      </c>
      <c r="L304" s="3">
        <v>448</v>
      </c>
      <c r="M304" s="3" t="s">
        <v>29</v>
      </c>
    </row>
    <row r="305" spans="5:13">
      <c r="E305" t="str">
        <f t="shared" si="14"/>
        <v>October</v>
      </c>
      <c r="F305" t="str">
        <f t="shared" si="15"/>
        <v>Monday</v>
      </c>
      <c r="G305" s="4">
        <v>41568</v>
      </c>
      <c r="H305" s="3">
        <v>51</v>
      </c>
      <c r="I305" s="3">
        <v>50</v>
      </c>
      <c r="J305" s="3">
        <v>648</v>
      </c>
      <c r="K305" s="3">
        <v>216</v>
      </c>
      <c r="L305" s="3">
        <v>324</v>
      </c>
      <c r="M305" s="3" t="s">
        <v>30</v>
      </c>
    </row>
    <row r="306" spans="5:13">
      <c r="E306" t="str">
        <f t="shared" si="14"/>
        <v>October</v>
      </c>
      <c r="F306" t="str">
        <f t="shared" si="15"/>
        <v>Tuesday</v>
      </c>
      <c r="G306" s="4">
        <v>41569</v>
      </c>
      <c r="H306" s="3">
        <v>84</v>
      </c>
      <c r="I306" s="3">
        <v>39</v>
      </c>
      <c r="J306" s="3">
        <v>596</v>
      </c>
      <c r="K306" s="3">
        <v>213</v>
      </c>
      <c r="L306" s="3">
        <v>412</v>
      </c>
      <c r="M306" s="3" t="s">
        <v>29</v>
      </c>
    </row>
    <row r="307" spans="5:13">
      <c r="E307" t="str">
        <f t="shared" si="14"/>
        <v>October</v>
      </c>
      <c r="F307" t="str">
        <f t="shared" si="15"/>
        <v>Wednesday</v>
      </c>
      <c r="G307" s="4">
        <v>41570</v>
      </c>
      <c r="H307" s="3">
        <v>73</v>
      </c>
      <c r="I307" s="3">
        <v>46</v>
      </c>
      <c r="J307" s="3">
        <v>304</v>
      </c>
      <c r="K307" s="3">
        <v>264</v>
      </c>
      <c r="L307" s="3">
        <v>348</v>
      </c>
      <c r="M307" s="3" t="s">
        <v>30</v>
      </c>
    </row>
    <row r="308" spans="5:13">
      <c r="E308" t="str">
        <f t="shared" si="14"/>
        <v>October</v>
      </c>
      <c r="F308" t="str">
        <f t="shared" si="15"/>
        <v>Thursday</v>
      </c>
      <c r="G308" s="4">
        <v>41571</v>
      </c>
      <c r="H308" s="3">
        <v>70</v>
      </c>
      <c r="I308" s="3">
        <v>49</v>
      </c>
      <c r="J308" s="3">
        <v>514</v>
      </c>
      <c r="K308" s="3">
        <v>50</v>
      </c>
      <c r="L308" s="3">
        <v>228</v>
      </c>
      <c r="M308" s="3" t="s">
        <v>30</v>
      </c>
    </row>
    <row r="309" spans="5:13">
      <c r="E309" t="str">
        <f t="shared" si="14"/>
        <v>October</v>
      </c>
      <c r="F309" t="str">
        <f t="shared" si="15"/>
        <v>Friday</v>
      </c>
      <c r="G309" s="4">
        <v>41572</v>
      </c>
      <c r="H309" s="3">
        <v>99</v>
      </c>
      <c r="I309" s="3">
        <v>57</v>
      </c>
      <c r="J309" s="3">
        <v>413</v>
      </c>
      <c r="K309" s="3">
        <v>184</v>
      </c>
      <c r="L309" s="3">
        <v>432</v>
      </c>
      <c r="M309" s="3" t="s">
        <v>30</v>
      </c>
    </row>
    <row r="310" spans="5:13">
      <c r="E310" t="str">
        <f t="shared" si="14"/>
        <v>October</v>
      </c>
      <c r="F310" t="str">
        <f t="shared" si="15"/>
        <v>Saturday</v>
      </c>
      <c r="G310" s="4">
        <v>41573</v>
      </c>
      <c r="H310" s="3">
        <v>102</v>
      </c>
      <c r="I310" s="3">
        <v>71</v>
      </c>
      <c r="J310" s="3">
        <v>564</v>
      </c>
      <c r="K310" s="3">
        <v>213</v>
      </c>
      <c r="L310" s="3">
        <v>399</v>
      </c>
      <c r="M310" s="3" t="s">
        <v>30</v>
      </c>
    </row>
    <row r="311" spans="5:13">
      <c r="E311" t="str">
        <f t="shared" si="14"/>
        <v>October</v>
      </c>
      <c r="F311" t="str">
        <f t="shared" si="15"/>
        <v>Sunday</v>
      </c>
      <c r="G311" s="4">
        <v>41574</v>
      </c>
      <c r="H311" s="3">
        <v>63</v>
      </c>
      <c r="I311" s="3">
        <v>42</v>
      </c>
      <c r="J311" s="3">
        <v>701</v>
      </c>
      <c r="K311" s="3">
        <v>261</v>
      </c>
      <c r="L311" s="3">
        <v>462</v>
      </c>
      <c r="M311" s="3" t="s">
        <v>30</v>
      </c>
    </row>
    <row r="312" spans="5:13">
      <c r="E312" t="str">
        <f t="shared" si="14"/>
        <v>October</v>
      </c>
      <c r="F312" t="str">
        <f t="shared" si="15"/>
        <v>Monday</v>
      </c>
      <c r="G312" s="4">
        <v>41575</v>
      </c>
      <c r="H312" s="3">
        <v>59</v>
      </c>
      <c r="I312" s="3">
        <v>42</v>
      </c>
      <c r="J312" s="3">
        <v>497</v>
      </c>
      <c r="K312" s="3">
        <v>153</v>
      </c>
      <c r="L312" s="3">
        <v>204</v>
      </c>
      <c r="M312" s="3" t="s">
        <v>30</v>
      </c>
    </row>
    <row r="313" spans="5:13">
      <c r="E313" t="str">
        <f t="shared" si="14"/>
        <v>October</v>
      </c>
      <c r="F313" t="str">
        <f t="shared" si="15"/>
        <v>Tuesday</v>
      </c>
      <c r="G313" s="4">
        <v>41576</v>
      </c>
      <c r="H313" s="3">
        <v>66</v>
      </c>
      <c r="I313" s="3">
        <v>24</v>
      </c>
      <c r="J313" s="3">
        <v>456</v>
      </c>
      <c r="K313" s="3">
        <v>232</v>
      </c>
      <c r="L313" s="3">
        <v>273</v>
      </c>
      <c r="M313" s="3" t="s">
        <v>30</v>
      </c>
    </row>
    <row r="314" spans="5:13">
      <c r="E314" t="str">
        <f t="shared" si="14"/>
        <v>October</v>
      </c>
      <c r="F314" t="str">
        <f t="shared" si="15"/>
        <v>Wednesday</v>
      </c>
      <c r="G314" s="4">
        <v>41577</v>
      </c>
      <c r="H314" s="3">
        <v>74</v>
      </c>
      <c r="I314" s="3">
        <v>42</v>
      </c>
      <c r="J314" s="3">
        <v>444</v>
      </c>
      <c r="K314" s="3">
        <v>115</v>
      </c>
      <c r="L314" s="3">
        <v>308</v>
      </c>
      <c r="M314" s="3" t="s">
        <v>30</v>
      </c>
    </row>
    <row r="315" spans="5:13">
      <c r="E315" t="str">
        <f t="shared" si="14"/>
        <v>October</v>
      </c>
      <c r="F315" t="str">
        <f t="shared" si="15"/>
        <v>Thursday</v>
      </c>
      <c r="G315" s="4">
        <v>41578</v>
      </c>
      <c r="H315" s="3">
        <v>66</v>
      </c>
      <c r="I315" s="3">
        <v>43</v>
      </c>
      <c r="J315" s="3">
        <v>443</v>
      </c>
      <c r="K315" s="3">
        <v>221</v>
      </c>
      <c r="L315" s="3">
        <v>305</v>
      </c>
      <c r="M315" s="3" t="s">
        <v>30</v>
      </c>
    </row>
    <row r="316" spans="5:13">
      <c r="E316" t="str">
        <f t="shared" si="14"/>
        <v>November</v>
      </c>
      <c r="F316" t="str">
        <f t="shared" si="15"/>
        <v>Friday</v>
      </c>
      <c r="G316" s="4">
        <v>41579</v>
      </c>
      <c r="H316" s="3">
        <v>48</v>
      </c>
      <c r="I316" s="3">
        <v>79</v>
      </c>
      <c r="J316" s="3">
        <v>512</v>
      </c>
      <c r="K316" s="3">
        <v>167</v>
      </c>
      <c r="L316" s="3">
        <v>446</v>
      </c>
      <c r="M316" s="3" t="s">
        <v>30</v>
      </c>
    </row>
    <row r="317" spans="5:13">
      <c r="E317" t="str">
        <f t="shared" si="14"/>
        <v>November</v>
      </c>
      <c r="F317" t="str">
        <f t="shared" si="15"/>
        <v>Saturday</v>
      </c>
      <c r="G317" s="4">
        <v>41580</v>
      </c>
      <c r="H317" s="3">
        <v>73</v>
      </c>
      <c r="I317" s="3">
        <v>55</v>
      </c>
      <c r="J317" s="3">
        <v>884</v>
      </c>
      <c r="K317" s="3">
        <v>243</v>
      </c>
      <c r="L317" s="3">
        <v>343</v>
      </c>
      <c r="M317" s="3" t="s">
        <v>30</v>
      </c>
    </row>
    <row r="318" spans="5:13">
      <c r="E318" t="str">
        <f t="shared" si="14"/>
        <v>November</v>
      </c>
      <c r="F318" t="str">
        <f t="shared" si="15"/>
        <v>Sunday</v>
      </c>
      <c r="G318" s="4">
        <v>41581</v>
      </c>
      <c r="H318" s="3">
        <v>106</v>
      </c>
      <c r="I318" s="3">
        <v>62</v>
      </c>
      <c r="J318" s="3">
        <v>348</v>
      </c>
      <c r="K318" s="3">
        <v>199</v>
      </c>
      <c r="L318" s="3">
        <v>380</v>
      </c>
      <c r="M318" s="3" t="s">
        <v>30</v>
      </c>
    </row>
    <row r="319" spans="5:13">
      <c r="E319" t="str">
        <f t="shared" si="14"/>
        <v>November</v>
      </c>
      <c r="F319" t="str">
        <f t="shared" si="15"/>
        <v>Monday</v>
      </c>
      <c r="G319" s="4">
        <v>41582</v>
      </c>
      <c r="H319" s="3">
        <v>80</v>
      </c>
      <c r="I319" s="3">
        <v>57</v>
      </c>
      <c r="J319" s="3">
        <v>485</v>
      </c>
      <c r="K319" s="3">
        <v>111</v>
      </c>
      <c r="L319" s="3">
        <v>443</v>
      </c>
      <c r="M319" s="3" t="s">
        <v>30</v>
      </c>
    </row>
    <row r="320" spans="5:13">
      <c r="E320" t="str">
        <f t="shared" si="14"/>
        <v>November</v>
      </c>
      <c r="F320" t="str">
        <f t="shared" si="15"/>
        <v>Tuesday</v>
      </c>
      <c r="G320" s="4">
        <v>41583</v>
      </c>
      <c r="H320" s="3">
        <v>84</v>
      </c>
      <c r="I320" s="3">
        <v>38</v>
      </c>
      <c r="J320" s="3">
        <v>665</v>
      </c>
      <c r="K320" s="3">
        <v>182</v>
      </c>
      <c r="L320" s="3">
        <v>363</v>
      </c>
      <c r="M320" s="3" t="s">
        <v>30</v>
      </c>
    </row>
    <row r="321" spans="5:13">
      <c r="E321" t="str">
        <f t="shared" si="14"/>
        <v>November</v>
      </c>
      <c r="F321" t="str">
        <f t="shared" si="15"/>
        <v>Wednesday</v>
      </c>
      <c r="G321" s="4">
        <v>41584</v>
      </c>
      <c r="H321" s="3">
        <v>67</v>
      </c>
      <c r="I321" s="3">
        <v>46</v>
      </c>
      <c r="J321" s="3">
        <v>730</v>
      </c>
      <c r="K321" s="3">
        <v>169</v>
      </c>
      <c r="L321" s="3">
        <v>328</v>
      </c>
      <c r="M321" s="3" t="s">
        <v>30</v>
      </c>
    </row>
    <row r="322" spans="5:13">
      <c r="E322" t="str">
        <f t="shared" si="14"/>
        <v>November</v>
      </c>
      <c r="F322" t="str">
        <f t="shared" si="15"/>
        <v>Thursday</v>
      </c>
      <c r="G322" s="4">
        <v>41585</v>
      </c>
      <c r="H322" s="3">
        <v>100</v>
      </c>
      <c r="I322" s="3">
        <v>41</v>
      </c>
      <c r="J322" s="3">
        <v>636</v>
      </c>
      <c r="K322" s="3">
        <v>151</v>
      </c>
      <c r="L322" s="3">
        <v>478</v>
      </c>
      <c r="M322" s="3" t="s">
        <v>29</v>
      </c>
    </row>
    <row r="323" spans="5:13">
      <c r="E323" t="str">
        <f t="shared" si="14"/>
        <v>November</v>
      </c>
      <c r="F323" t="str">
        <f t="shared" si="15"/>
        <v>Friday</v>
      </c>
      <c r="G323" s="4">
        <v>41586</v>
      </c>
      <c r="H323" s="3">
        <v>113</v>
      </c>
      <c r="I323" s="3">
        <v>80</v>
      </c>
      <c r="J323" s="3">
        <v>543</v>
      </c>
      <c r="K323" s="3">
        <v>230</v>
      </c>
      <c r="L323" s="3">
        <v>410</v>
      </c>
      <c r="M323" s="3" t="s">
        <v>30</v>
      </c>
    </row>
    <row r="324" spans="5:13">
      <c r="E324" t="str">
        <f t="shared" si="14"/>
        <v>November</v>
      </c>
      <c r="F324" t="str">
        <f t="shared" si="15"/>
        <v>Saturday</v>
      </c>
      <c r="G324" s="4">
        <v>41587</v>
      </c>
      <c r="H324" s="3">
        <v>114</v>
      </c>
      <c r="I324" s="3">
        <v>67</v>
      </c>
      <c r="J324" s="3">
        <v>674</v>
      </c>
      <c r="K324" s="3">
        <v>206</v>
      </c>
      <c r="L324" s="3">
        <v>545</v>
      </c>
      <c r="M324" s="3" t="s">
        <v>30</v>
      </c>
    </row>
    <row r="325" spans="5:13">
      <c r="E325" t="str">
        <f t="shared" si="14"/>
        <v>November</v>
      </c>
      <c r="F325" t="str">
        <f t="shared" si="15"/>
        <v>Sunday</v>
      </c>
      <c r="G325" s="4">
        <v>41588</v>
      </c>
      <c r="H325" s="3">
        <v>96</v>
      </c>
      <c r="I325" s="3">
        <v>40</v>
      </c>
      <c r="J325" s="3">
        <v>568</v>
      </c>
      <c r="K325" s="3">
        <v>203</v>
      </c>
      <c r="L325" s="3">
        <v>382</v>
      </c>
      <c r="M325" s="3" t="s">
        <v>30</v>
      </c>
    </row>
    <row r="326" spans="5:13">
      <c r="E326" t="str">
        <f t="shared" si="14"/>
        <v>November</v>
      </c>
      <c r="F326" t="str">
        <f t="shared" si="15"/>
        <v>Monday</v>
      </c>
      <c r="G326" s="4">
        <v>41589</v>
      </c>
      <c r="H326" s="3">
        <v>93</v>
      </c>
      <c r="I326" s="3">
        <v>51</v>
      </c>
      <c r="J326" s="3">
        <v>446</v>
      </c>
      <c r="K326" s="3">
        <v>180</v>
      </c>
      <c r="L326" s="3">
        <v>364</v>
      </c>
      <c r="M326" s="3" t="s">
        <v>30</v>
      </c>
    </row>
    <row r="327" spans="5:13">
      <c r="E327" t="str">
        <f t="shared" si="14"/>
        <v>November</v>
      </c>
      <c r="F327" t="str">
        <f t="shared" si="15"/>
        <v>Tuesday</v>
      </c>
      <c r="G327" s="4">
        <v>41590</v>
      </c>
      <c r="H327" s="3">
        <v>101</v>
      </c>
      <c r="I327" s="3">
        <v>34</v>
      </c>
      <c r="J327" s="3">
        <v>703</v>
      </c>
      <c r="K327" s="3">
        <v>154</v>
      </c>
      <c r="L327" s="3">
        <v>346</v>
      </c>
      <c r="M327" s="3" t="s">
        <v>30</v>
      </c>
    </row>
    <row r="328" spans="5:13">
      <c r="E328" t="str">
        <f t="shared" si="14"/>
        <v>November</v>
      </c>
      <c r="F328" t="str">
        <f t="shared" si="15"/>
        <v>Wednesday</v>
      </c>
      <c r="G328" s="4">
        <v>41591</v>
      </c>
      <c r="H328" s="3">
        <v>79</v>
      </c>
      <c r="I328" s="3">
        <v>52</v>
      </c>
      <c r="J328" s="3">
        <v>512</v>
      </c>
      <c r="K328" s="3">
        <v>123</v>
      </c>
      <c r="L328" s="3">
        <v>394</v>
      </c>
      <c r="M328" s="3" t="s">
        <v>30</v>
      </c>
    </row>
    <row r="329" spans="5:13">
      <c r="E329" t="str">
        <f t="shared" si="14"/>
        <v>November</v>
      </c>
      <c r="F329" t="str">
        <f t="shared" si="15"/>
        <v>Thursday</v>
      </c>
      <c r="G329" s="4">
        <v>41592</v>
      </c>
      <c r="H329" s="3">
        <v>72</v>
      </c>
      <c r="I329" s="3">
        <v>53</v>
      </c>
      <c r="J329" s="3">
        <v>497</v>
      </c>
      <c r="K329" s="3">
        <v>167</v>
      </c>
      <c r="L329" s="3">
        <v>302</v>
      </c>
      <c r="M329" s="3" t="s">
        <v>30</v>
      </c>
    </row>
    <row r="330" spans="5:13">
      <c r="E330" t="str">
        <f t="shared" si="14"/>
        <v>November</v>
      </c>
      <c r="F330" t="str">
        <f t="shared" si="15"/>
        <v>Friday</v>
      </c>
      <c r="G330" s="4">
        <v>41593</v>
      </c>
      <c r="H330" s="3">
        <v>96</v>
      </c>
      <c r="I330" s="3">
        <v>51</v>
      </c>
      <c r="J330" s="3">
        <v>803</v>
      </c>
      <c r="K330" s="3">
        <v>160</v>
      </c>
      <c r="L330" s="3">
        <v>365</v>
      </c>
      <c r="M330" s="3" t="s">
        <v>30</v>
      </c>
    </row>
    <row r="331" spans="5:13">
      <c r="E331" t="str">
        <f t="shared" si="14"/>
        <v>November</v>
      </c>
      <c r="F331" t="str">
        <f t="shared" si="15"/>
        <v>Saturday</v>
      </c>
      <c r="G331" s="4">
        <v>41594</v>
      </c>
      <c r="H331" s="3">
        <v>112</v>
      </c>
      <c r="I331" s="3">
        <v>63</v>
      </c>
      <c r="J331" s="3">
        <v>855</v>
      </c>
      <c r="K331" s="3">
        <v>166</v>
      </c>
      <c r="L331" s="3">
        <v>554</v>
      </c>
      <c r="M331" s="3" t="s">
        <v>30</v>
      </c>
    </row>
    <row r="332" spans="5:13">
      <c r="E332" t="str">
        <f t="shared" si="14"/>
        <v>November</v>
      </c>
      <c r="F332" t="str">
        <f t="shared" si="15"/>
        <v>Sunday</v>
      </c>
      <c r="G332" s="4">
        <v>41595</v>
      </c>
      <c r="H332" s="3">
        <v>121</v>
      </c>
      <c r="I332" s="3">
        <v>58</v>
      </c>
      <c r="J332" s="3">
        <v>694</v>
      </c>
      <c r="K332" s="3">
        <v>175</v>
      </c>
      <c r="L332" s="3">
        <v>405</v>
      </c>
      <c r="M332" s="3" t="s">
        <v>30</v>
      </c>
    </row>
    <row r="333" spans="5:13">
      <c r="E333" t="str">
        <f t="shared" ref="E333:E396" si="16">TEXT(G333,"MMMM")</f>
        <v>November</v>
      </c>
      <c r="F333" t="str">
        <f t="shared" ref="F333:F396" si="17">TEXT(G333,"DDDD")</f>
        <v>Monday</v>
      </c>
      <c r="G333" s="4">
        <v>41596</v>
      </c>
      <c r="H333" s="3">
        <v>73</v>
      </c>
      <c r="I333" s="3">
        <v>44</v>
      </c>
      <c r="J333" s="3">
        <v>526</v>
      </c>
      <c r="K333" s="3">
        <v>197</v>
      </c>
      <c r="L333" s="3">
        <v>423</v>
      </c>
      <c r="M333" s="3" t="s">
        <v>30</v>
      </c>
    </row>
    <row r="334" spans="5:13">
      <c r="E334" t="str">
        <f t="shared" si="16"/>
        <v>November</v>
      </c>
      <c r="F334" t="str">
        <f t="shared" si="17"/>
        <v>Tuesday</v>
      </c>
      <c r="G334" s="4">
        <v>41597</v>
      </c>
      <c r="H334" s="3">
        <v>77</v>
      </c>
      <c r="I334" s="3">
        <v>49</v>
      </c>
      <c r="J334" s="3">
        <v>513</v>
      </c>
      <c r="K334" s="3">
        <v>72</v>
      </c>
      <c r="L334" s="3">
        <v>355</v>
      </c>
      <c r="M334" s="3" t="s">
        <v>30</v>
      </c>
    </row>
    <row r="335" spans="5:13">
      <c r="E335" t="str">
        <f t="shared" si="16"/>
        <v>November</v>
      </c>
      <c r="F335" t="str">
        <f t="shared" si="17"/>
        <v>Wednesday</v>
      </c>
      <c r="G335" s="4">
        <v>41598</v>
      </c>
      <c r="H335" s="3">
        <v>77</v>
      </c>
      <c r="I335" s="3">
        <v>41</v>
      </c>
      <c r="J335" s="3">
        <v>388</v>
      </c>
      <c r="K335" s="3">
        <v>99</v>
      </c>
      <c r="L335" s="3">
        <v>289</v>
      </c>
      <c r="M335" s="3" t="s">
        <v>30</v>
      </c>
    </row>
    <row r="336" spans="5:13">
      <c r="E336" t="str">
        <f t="shared" si="16"/>
        <v>November</v>
      </c>
      <c r="F336" t="str">
        <f t="shared" si="17"/>
        <v>Thursday</v>
      </c>
      <c r="G336" s="4">
        <v>41599</v>
      </c>
      <c r="H336" s="3">
        <v>79</v>
      </c>
      <c r="I336" s="3">
        <v>52</v>
      </c>
      <c r="J336" s="3">
        <v>443</v>
      </c>
      <c r="K336" s="3">
        <v>149</v>
      </c>
      <c r="L336" s="3">
        <v>221</v>
      </c>
      <c r="M336" s="3" t="s">
        <v>30</v>
      </c>
    </row>
    <row r="337" spans="5:13">
      <c r="E337" t="str">
        <f t="shared" si="16"/>
        <v>November</v>
      </c>
      <c r="F337" t="str">
        <f t="shared" si="17"/>
        <v>Friday</v>
      </c>
      <c r="G337" s="4">
        <v>41600</v>
      </c>
      <c r="H337" s="3">
        <v>87</v>
      </c>
      <c r="I337" s="3">
        <v>44</v>
      </c>
      <c r="J337" s="3">
        <v>692</v>
      </c>
      <c r="K337" s="3">
        <v>169</v>
      </c>
      <c r="L337" s="3">
        <v>439</v>
      </c>
      <c r="M337" s="3" t="s">
        <v>30</v>
      </c>
    </row>
    <row r="338" spans="5:13">
      <c r="E338" t="str">
        <f t="shared" si="16"/>
        <v>November</v>
      </c>
      <c r="F338" t="str">
        <f t="shared" si="17"/>
        <v>Saturday</v>
      </c>
      <c r="G338" s="4">
        <v>41601</v>
      </c>
      <c r="H338" s="3">
        <v>141</v>
      </c>
      <c r="I338" s="3">
        <v>88</v>
      </c>
      <c r="J338" s="3">
        <v>645</v>
      </c>
      <c r="K338" s="3">
        <v>340</v>
      </c>
      <c r="L338" s="3">
        <v>771</v>
      </c>
      <c r="M338" s="3" t="s">
        <v>29</v>
      </c>
    </row>
    <row r="339" spans="5:13">
      <c r="E339" t="str">
        <f t="shared" si="16"/>
        <v>November</v>
      </c>
      <c r="F339" t="str">
        <f t="shared" si="17"/>
        <v>Sunday</v>
      </c>
      <c r="G339" s="4">
        <v>41602</v>
      </c>
      <c r="H339" s="3">
        <v>82</v>
      </c>
      <c r="I339" s="3">
        <v>48</v>
      </c>
      <c r="J339" s="3">
        <v>575</v>
      </c>
      <c r="K339" s="3">
        <v>203</v>
      </c>
      <c r="L339" s="3">
        <v>446</v>
      </c>
      <c r="M339" s="3" t="s">
        <v>30</v>
      </c>
    </row>
    <row r="340" spans="5:13">
      <c r="E340" t="str">
        <f t="shared" si="16"/>
        <v>November</v>
      </c>
      <c r="F340" t="str">
        <f t="shared" si="17"/>
        <v>Monday</v>
      </c>
      <c r="G340" s="4">
        <v>41603</v>
      </c>
      <c r="H340" s="3">
        <v>64</v>
      </c>
      <c r="I340" s="3">
        <v>52</v>
      </c>
      <c r="J340" s="3">
        <v>430</v>
      </c>
      <c r="K340" s="3">
        <v>200</v>
      </c>
      <c r="L340" s="3">
        <v>451</v>
      </c>
      <c r="M340" s="3" t="s">
        <v>29</v>
      </c>
    </row>
    <row r="341" spans="5:13">
      <c r="E341" t="str">
        <f t="shared" si="16"/>
        <v>November</v>
      </c>
      <c r="F341" t="str">
        <f t="shared" si="17"/>
        <v>Tuesday</v>
      </c>
      <c r="G341" s="4">
        <v>41604</v>
      </c>
      <c r="H341" s="3">
        <v>73</v>
      </c>
      <c r="I341" s="3">
        <v>58</v>
      </c>
      <c r="J341" s="3">
        <v>489</v>
      </c>
      <c r="K341" s="3">
        <v>152</v>
      </c>
      <c r="L341" s="3">
        <v>275</v>
      </c>
      <c r="M341" s="3" t="s">
        <v>30</v>
      </c>
    </row>
    <row r="342" spans="5:13">
      <c r="E342" t="str">
        <f t="shared" si="16"/>
        <v>November</v>
      </c>
      <c r="F342" t="str">
        <f t="shared" si="17"/>
        <v>Wednesday</v>
      </c>
      <c r="G342" s="4">
        <v>41605</v>
      </c>
      <c r="H342" s="3">
        <v>85</v>
      </c>
      <c r="I342" s="3">
        <v>65</v>
      </c>
      <c r="J342" s="3">
        <v>538</v>
      </c>
      <c r="K342" s="3">
        <v>111</v>
      </c>
      <c r="L342" s="3">
        <v>426</v>
      </c>
      <c r="M342" s="3" t="s">
        <v>29</v>
      </c>
    </row>
    <row r="343" spans="5:13">
      <c r="E343" t="str">
        <f t="shared" si="16"/>
        <v>November</v>
      </c>
      <c r="F343" t="str">
        <f t="shared" si="17"/>
        <v>Thursday</v>
      </c>
      <c r="G343" s="4">
        <v>41606</v>
      </c>
      <c r="H343" s="3">
        <v>81</v>
      </c>
      <c r="I343" s="3">
        <v>57</v>
      </c>
      <c r="J343" s="3">
        <v>409</v>
      </c>
      <c r="K343" s="3">
        <v>104</v>
      </c>
      <c r="L343" s="3">
        <v>403</v>
      </c>
      <c r="M343" s="3" t="s">
        <v>30</v>
      </c>
    </row>
    <row r="344" spans="5:13">
      <c r="E344" t="str">
        <f t="shared" si="16"/>
        <v>November</v>
      </c>
      <c r="F344" t="str">
        <f t="shared" si="17"/>
        <v>Friday</v>
      </c>
      <c r="G344" s="4">
        <v>41607</v>
      </c>
      <c r="H344" s="3">
        <v>97</v>
      </c>
      <c r="I344" s="3">
        <v>54</v>
      </c>
      <c r="J344" s="3">
        <v>647</v>
      </c>
      <c r="K344" s="3">
        <v>182</v>
      </c>
      <c r="L344" s="3">
        <v>412</v>
      </c>
      <c r="M344" s="3" t="s">
        <v>30</v>
      </c>
    </row>
    <row r="345" spans="5:13">
      <c r="E345" t="str">
        <f t="shared" si="16"/>
        <v>November</v>
      </c>
      <c r="F345" t="str">
        <f t="shared" si="17"/>
        <v>Saturday</v>
      </c>
      <c r="G345" s="4">
        <v>41608</v>
      </c>
      <c r="H345" s="3">
        <v>116</v>
      </c>
      <c r="I345" s="3">
        <v>51</v>
      </c>
      <c r="J345" s="3">
        <v>794</v>
      </c>
      <c r="K345" s="3">
        <v>183</v>
      </c>
      <c r="L345" s="3">
        <v>399</v>
      </c>
      <c r="M345" s="3" t="s">
        <v>30</v>
      </c>
    </row>
    <row r="346" spans="5:13">
      <c r="E346" t="str">
        <f t="shared" si="16"/>
        <v>December</v>
      </c>
      <c r="F346" t="str">
        <f t="shared" si="17"/>
        <v>Sunday</v>
      </c>
      <c r="G346" s="4">
        <v>41609</v>
      </c>
      <c r="H346" s="3">
        <v>81</v>
      </c>
      <c r="I346" s="3">
        <v>29</v>
      </c>
      <c r="J346" s="3">
        <v>694</v>
      </c>
      <c r="K346" s="3">
        <v>220</v>
      </c>
      <c r="L346" s="3">
        <v>367</v>
      </c>
      <c r="M346" s="3" t="s">
        <v>30</v>
      </c>
    </row>
    <row r="347" spans="5:13">
      <c r="E347" t="str">
        <f t="shared" si="16"/>
        <v>December</v>
      </c>
      <c r="F347" t="str">
        <f t="shared" si="17"/>
        <v>Monday</v>
      </c>
      <c r="G347" s="4">
        <v>41610</v>
      </c>
      <c r="H347" s="3">
        <v>92</v>
      </c>
      <c r="I347" s="3">
        <v>46</v>
      </c>
      <c r="J347" s="3">
        <v>358</v>
      </c>
      <c r="K347" s="3">
        <v>126</v>
      </c>
      <c r="L347" s="3">
        <v>404</v>
      </c>
      <c r="M347" s="3" t="s">
        <v>30</v>
      </c>
    </row>
    <row r="348" spans="5:13">
      <c r="E348" t="str">
        <f t="shared" si="16"/>
        <v>December</v>
      </c>
      <c r="F348" t="str">
        <f t="shared" si="17"/>
        <v>Tuesday</v>
      </c>
      <c r="G348" s="4">
        <v>41611</v>
      </c>
      <c r="H348" s="3">
        <v>78</v>
      </c>
      <c r="I348" s="3">
        <v>41</v>
      </c>
      <c r="J348" s="3">
        <v>342</v>
      </c>
      <c r="K348" s="3">
        <v>154</v>
      </c>
      <c r="L348" s="3">
        <v>428</v>
      </c>
      <c r="M348" s="3" t="s">
        <v>30</v>
      </c>
    </row>
    <row r="349" spans="5:13">
      <c r="E349" t="str">
        <f t="shared" si="16"/>
        <v>December</v>
      </c>
      <c r="F349" t="str">
        <f t="shared" si="17"/>
        <v>Wednesday</v>
      </c>
      <c r="G349" s="4">
        <v>41612</v>
      </c>
      <c r="H349" s="3">
        <v>71</v>
      </c>
      <c r="I349" s="3">
        <v>51</v>
      </c>
      <c r="J349" s="3">
        <v>407</v>
      </c>
      <c r="K349" s="3">
        <v>155</v>
      </c>
      <c r="L349" s="3">
        <v>195</v>
      </c>
      <c r="M349" s="3" t="s">
        <v>30</v>
      </c>
    </row>
    <row r="350" spans="5:13">
      <c r="E350" t="str">
        <f t="shared" si="16"/>
        <v>December</v>
      </c>
      <c r="F350" t="str">
        <f t="shared" si="17"/>
        <v>Thursday</v>
      </c>
      <c r="G350" s="4">
        <v>41613</v>
      </c>
      <c r="H350" s="3">
        <v>59</v>
      </c>
      <c r="I350" s="3">
        <v>61</v>
      </c>
      <c r="J350" s="3">
        <v>360</v>
      </c>
      <c r="K350" s="3">
        <v>164</v>
      </c>
      <c r="L350" s="3">
        <v>336</v>
      </c>
      <c r="M350" s="3" t="s">
        <v>30</v>
      </c>
    </row>
    <row r="351" spans="5:13">
      <c r="E351" t="str">
        <f t="shared" si="16"/>
        <v>December</v>
      </c>
      <c r="F351" t="str">
        <f t="shared" si="17"/>
        <v>Friday</v>
      </c>
      <c r="G351" s="4">
        <v>41614</v>
      </c>
      <c r="H351" s="3">
        <v>98</v>
      </c>
      <c r="I351" s="3">
        <v>56</v>
      </c>
      <c r="J351" s="3">
        <v>722</v>
      </c>
      <c r="K351" s="3">
        <v>311</v>
      </c>
      <c r="L351" s="3">
        <v>441</v>
      </c>
      <c r="M351" s="3" t="s">
        <v>30</v>
      </c>
    </row>
    <row r="352" spans="5:13">
      <c r="E352" t="str">
        <f t="shared" si="16"/>
        <v>December</v>
      </c>
      <c r="F352" t="str">
        <f t="shared" si="17"/>
        <v>Saturday</v>
      </c>
      <c r="G352" s="4">
        <v>41615</v>
      </c>
      <c r="H352" s="3">
        <v>99</v>
      </c>
      <c r="I352" s="3">
        <v>71</v>
      </c>
      <c r="J352" s="3">
        <v>684</v>
      </c>
      <c r="K352" s="3">
        <v>202</v>
      </c>
      <c r="L352" s="3">
        <v>217</v>
      </c>
      <c r="M352" s="3" t="s">
        <v>30</v>
      </c>
    </row>
    <row r="353" spans="5:13">
      <c r="E353" t="str">
        <f t="shared" si="16"/>
        <v>December</v>
      </c>
      <c r="F353" t="str">
        <f t="shared" si="17"/>
        <v>Sunday</v>
      </c>
      <c r="G353" s="4">
        <v>41616</v>
      </c>
      <c r="H353" s="3">
        <v>84</v>
      </c>
      <c r="I353" s="3">
        <v>61</v>
      </c>
      <c r="J353" s="3">
        <v>534</v>
      </c>
      <c r="K353" s="3">
        <v>178</v>
      </c>
      <c r="L353" s="3">
        <v>561</v>
      </c>
      <c r="M353" s="3" t="s">
        <v>30</v>
      </c>
    </row>
    <row r="354" spans="5:13">
      <c r="E354" t="str">
        <f t="shared" si="16"/>
        <v>December</v>
      </c>
      <c r="F354" t="str">
        <f t="shared" si="17"/>
        <v>Monday</v>
      </c>
      <c r="G354" s="4">
        <v>41617</v>
      </c>
      <c r="H354" s="3">
        <v>86</v>
      </c>
      <c r="I354" s="3">
        <v>52</v>
      </c>
      <c r="J354" s="3">
        <v>425</v>
      </c>
      <c r="K354" s="3">
        <v>103</v>
      </c>
      <c r="L354" s="3">
        <v>317</v>
      </c>
      <c r="M354" s="3" t="s">
        <v>30</v>
      </c>
    </row>
    <row r="355" spans="5:13">
      <c r="E355" t="str">
        <f t="shared" si="16"/>
        <v>December</v>
      </c>
      <c r="F355" t="str">
        <f t="shared" si="17"/>
        <v>Tuesday</v>
      </c>
      <c r="G355" s="4">
        <v>41618</v>
      </c>
      <c r="H355" s="3">
        <v>65</v>
      </c>
      <c r="I355" s="3">
        <v>54</v>
      </c>
      <c r="J355" s="3">
        <v>557</v>
      </c>
      <c r="K355" s="3">
        <v>163</v>
      </c>
      <c r="L355" s="3">
        <v>446</v>
      </c>
      <c r="M355" s="3" t="s">
        <v>29</v>
      </c>
    </row>
    <row r="356" spans="5:13">
      <c r="E356" t="str">
        <f t="shared" si="16"/>
        <v>December</v>
      </c>
      <c r="F356" t="str">
        <f t="shared" si="17"/>
        <v>Wednesday</v>
      </c>
      <c r="G356" s="4">
        <v>41619</v>
      </c>
      <c r="H356" s="3">
        <v>67</v>
      </c>
      <c r="I356" s="3">
        <v>36</v>
      </c>
      <c r="J356" s="3">
        <v>418</v>
      </c>
      <c r="K356" s="3">
        <v>148</v>
      </c>
      <c r="L356" s="3">
        <v>373</v>
      </c>
      <c r="M356" s="3" t="s">
        <v>30</v>
      </c>
    </row>
    <row r="357" spans="5:13">
      <c r="E357" t="str">
        <f t="shared" si="16"/>
        <v>December</v>
      </c>
      <c r="F357" t="str">
        <f t="shared" si="17"/>
        <v>Thursday</v>
      </c>
      <c r="G357" s="4">
        <v>41620</v>
      </c>
      <c r="H357" s="3">
        <v>76</v>
      </c>
      <c r="I357" s="3">
        <v>53</v>
      </c>
      <c r="J357" s="3">
        <v>476</v>
      </c>
      <c r="K357" s="3">
        <v>186</v>
      </c>
      <c r="L357" s="3">
        <v>346</v>
      </c>
      <c r="M357" s="3" t="s">
        <v>30</v>
      </c>
    </row>
    <row r="358" spans="5:13">
      <c r="E358" t="str">
        <f t="shared" si="16"/>
        <v>December</v>
      </c>
      <c r="F358" t="str">
        <f t="shared" si="17"/>
        <v>Friday</v>
      </c>
      <c r="G358" s="4">
        <v>41621</v>
      </c>
      <c r="H358" s="3">
        <v>103</v>
      </c>
      <c r="I358" s="3">
        <v>66</v>
      </c>
      <c r="J358" s="3">
        <v>538</v>
      </c>
      <c r="K358" s="3">
        <v>201</v>
      </c>
      <c r="L358" s="3">
        <v>391</v>
      </c>
      <c r="M358" s="3" t="s">
        <v>30</v>
      </c>
    </row>
    <row r="359" spans="5:13">
      <c r="E359" t="str">
        <f t="shared" si="16"/>
        <v>December</v>
      </c>
      <c r="F359" t="str">
        <f t="shared" si="17"/>
        <v>Saturday</v>
      </c>
      <c r="G359" s="4">
        <v>41622</v>
      </c>
      <c r="H359" s="3">
        <v>72</v>
      </c>
      <c r="I359" s="3">
        <v>61</v>
      </c>
      <c r="J359" s="3">
        <v>681</v>
      </c>
      <c r="K359" s="3">
        <v>214</v>
      </c>
      <c r="L359" s="3">
        <v>449</v>
      </c>
      <c r="M359" s="3" t="s">
        <v>30</v>
      </c>
    </row>
    <row r="360" spans="5:13">
      <c r="E360" t="str">
        <f t="shared" si="16"/>
        <v>December</v>
      </c>
      <c r="F360" t="str">
        <f t="shared" si="17"/>
        <v>Sunday</v>
      </c>
      <c r="G360" s="4">
        <v>41623</v>
      </c>
      <c r="H360" s="3">
        <v>82</v>
      </c>
      <c r="I360" s="3">
        <v>61</v>
      </c>
      <c r="J360" s="3">
        <v>515</v>
      </c>
      <c r="K360" s="3">
        <v>259</v>
      </c>
      <c r="L360" s="3">
        <v>529</v>
      </c>
      <c r="M360" s="3" t="s">
        <v>30</v>
      </c>
    </row>
    <row r="361" spans="5:13">
      <c r="E361" t="str">
        <f t="shared" si="16"/>
        <v>December</v>
      </c>
      <c r="F361" t="str">
        <f t="shared" si="17"/>
        <v>Monday</v>
      </c>
      <c r="G361" s="4">
        <v>41624</v>
      </c>
      <c r="H361" s="3">
        <v>84</v>
      </c>
      <c r="I361" s="3">
        <v>46</v>
      </c>
      <c r="J361" s="3">
        <v>322</v>
      </c>
      <c r="K361" s="3">
        <v>148</v>
      </c>
      <c r="L361" s="3">
        <v>318</v>
      </c>
      <c r="M361" s="3" t="s">
        <v>30</v>
      </c>
    </row>
    <row r="362" spans="5:13">
      <c r="E362" t="str">
        <f t="shared" si="16"/>
        <v>December</v>
      </c>
      <c r="F362" t="str">
        <f t="shared" si="17"/>
        <v>Tuesday</v>
      </c>
      <c r="G362" s="4">
        <v>41625</v>
      </c>
      <c r="H362" s="3">
        <v>65</v>
      </c>
      <c r="I362" s="3">
        <v>43</v>
      </c>
      <c r="J362" s="3">
        <v>487</v>
      </c>
      <c r="K362" s="3">
        <v>195</v>
      </c>
      <c r="L362" s="3">
        <v>300</v>
      </c>
      <c r="M362" s="3" t="s">
        <v>30</v>
      </c>
    </row>
    <row r="363" spans="5:13">
      <c r="E363" t="str">
        <f t="shared" si="16"/>
        <v>December</v>
      </c>
      <c r="F363" t="str">
        <f t="shared" si="17"/>
        <v>Wednesday</v>
      </c>
      <c r="G363" s="4">
        <v>41626</v>
      </c>
      <c r="H363" s="3">
        <v>66</v>
      </c>
      <c r="I363" s="3">
        <v>51</v>
      </c>
      <c r="J363" s="3">
        <v>478</v>
      </c>
      <c r="K363" s="3">
        <v>181</v>
      </c>
      <c r="L363" s="3">
        <v>317</v>
      </c>
      <c r="M363" s="3" t="s">
        <v>30</v>
      </c>
    </row>
    <row r="364" spans="5:13">
      <c r="E364" t="str">
        <f t="shared" si="16"/>
        <v>December</v>
      </c>
      <c r="F364" t="str">
        <f t="shared" si="17"/>
        <v>Thursday</v>
      </c>
      <c r="G364" s="4">
        <v>41627</v>
      </c>
      <c r="H364" s="3">
        <v>93</v>
      </c>
      <c r="I364" s="3">
        <v>57</v>
      </c>
      <c r="J364" s="3">
        <v>704</v>
      </c>
      <c r="K364" s="3">
        <v>224</v>
      </c>
      <c r="L364" s="3">
        <v>564</v>
      </c>
      <c r="M364" s="3" t="s">
        <v>29</v>
      </c>
    </row>
    <row r="365" spans="5:13">
      <c r="E365" t="str">
        <f t="shared" si="16"/>
        <v>December</v>
      </c>
      <c r="F365" t="str">
        <f t="shared" si="17"/>
        <v>Friday</v>
      </c>
      <c r="G365" s="4">
        <v>41628</v>
      </c>
      <c r="H365" s="3">
        <v>90</v>
      </c>
      <c r="I365" s="3">
        <v>62</v>
      </c>
      <c r="J365" s="3">
        <v>628</v>
      </c>
      <c r="K365" s="3">
        <v>237</v>
      </c>
      <c r="L365" s="3">
        <v>408</v>
      </c>
      <c r="M365" s="3" t="s">
        <v>30</v>
      </c>
    </row>
    <row r="366" spans="5:13">
      <c r="E366" t="str">
        <f t="shared" si="16"/>
        <v>December</v>
      </c>
      <c r="F366" t="str">
        <f t="shared" si="17"/>
        <v>Saturday</v>
      </c>
      <c r="G366" s="4">
        <v>41629</v>
      </c>
      <c r="H366" s="3">
        <v>86</v>
      </c>
      <c r="I366" s="3">
        <v>65</v>
      </c>
      <c r="J366" s="3">
        <v>613</v>
      </c>
      <c r="K366" s="3">
        <v>147</v>
      </c>
      <c r="L366" s="3">
        <v>310</v>
      </c>
      <c r="M366" s="3" t="s">
        <v>30</v>
      </c>
    </row>
    <row r="367" spans="5:13">
      <c r="E367" t="str">
        <f t="shared" si="16"/>
        <v>December</v>
      </c>
      <c r="F367" t="str">
        <f t="shared" si="17"/>
        <v>Sunday</v>
      </c>
      <c r="G367" s="4">
        <v>41630</v>
      </c>
      <c r="H367" s="3">
        <v>100</v>
      </c>
      <c r="I367" s="3">
        <v>50</v>
      </c>
      <c r="J367" s="3">
        <v>532</v>
      </c>
      <c r="K367" s="3">
        <v>175</v>
      </c>
      <c r="L367" s="3">
        <v>535</v>
      </c>
      <c r="M367" s="3" t="s">
        <v>30</v>
      </c>
    </row>
    <row r="368" spans="5:13">
      <c r="E368" t="str">
        <f t="shared" si="16"/>
        <v>December</v>
      </c>
      <c r="F368" t="str">
        <f t="shared" si="17"/>
        <v>Monday</v>
      </c>
      <c r="G368" s="4">
        <v>41631</v>
      </c>
      <c r="H368" s="3">
        <v>58</v>
      </c>
      <c r="I368" s="3">
        <v>27</v>
      </c>
      <c r="J368" s="3">
        <v>329</v>
      </c>
      <c r="K368" s="3">
        <v>133</v>
      </c>
      <c r="L368" s="3">
        <v>341</v>
      </c>
      <c r="M368" s="3" t="s">
        <v>30</v>
      </c>
    </row>
    <row r="369" spans="5:13">
      <c r="E369" t="str">
        <f t="shared" si="16"/>
        <v>December</v>
      </c>
      <c r="F369" t="str">
        <f t="shared" si="17"/>
        <v>Tuesday</v>
      </c>
      <c r="G369" s="4">
        <v>41632</v>
      </c>
      <c r="H369" s="3">
        <v>84</v>
      </c>
      <c r="I369" s="3">
        <v>49</v>
      </c>
      <c r="J369" s="3">
        <v>476</v>
      </c>
      <c r="K369" s="3">
        <v>231</v>
      </c>
      <c r="L369" s="3">
        <v>357</v>
      </c>
      <c r="M369" s="3" t="s">
        <v>30</v>
      </c>
    </row>
    <row r="370" spans="5:13">
      <c r="E370" t="str">
        <f t="shared" si="16"/>
        <v>December</v>
      </c>
      <c r="F370" t="str">
        <f t="shared" si="17"/>
        <v>Wednesday</v>
      </c>
      <c r="G370" s="4">
        <v>41633</v>
      </c>
      <c r="H370" s="3">
        <v>84</v>
      </c>
      <c r="I370" s="3">
        <v>63</v>
      </c>
      <c r="J370" s="3">
        <v>591</v>
      </c>
      <c r="K370" s="3">
        <v>98</v>
      </c>
      <c r="L370" s="3">
        <v>286</v>
      </c>
      <c r="M370" s="3" t="s">
        <v>29</v>
      </c>
    </row>
    <row r="371" spans="5:13">
      <c r="E371" t="str">
        <f t="shared" si="16"/>
        <v>December</v>
      </c>
      <c r="F371" t="str">
        <f t="shared" si="17"/>
        <v>Thursday</v>
      </c>
      <c r="G371" s="4">
        <v>41634</v>
      </c>
      <c r="H371" s="3">
        <v>76</v>
      </c>
      <c r="I371" s="3">
        <v>47</v>
      </c>
      <c r="J371" s="3">
        <v>455</v>
      </c>
      <c r="K371" s="3">
        <v>131</v>
      </c>
      <c r="L371" s="3">
        <v>337</v>
      </c>
      <c r="M371" s="3" t="s">
        <v>30</v>
      </c>
    </row>
    <row r="372" spans="5:13">
      <c r="E372" t="str">
        <f t="shared" si="16"/>
        <v>December</v>
      </c>
      <c r="F372" t="str">
        <f t="shared" si="17"/>
        <v>Friday</v>
      </c>
      <c r="G372" s="4">
        <v>41635</v>
      </c>
      <c r="H372" s="3">
        <v>96</v>
      </c>
      <c r="I372" s="3">
        <v>50</v>
      </c>
      <c r="J372" s="3">
        <v>270</v>
      </c>
      <c r="K372" s="3">
        <v>149</v>
      </c>
      <c r="L372" s="3">
        <v>384</v>
      </c>
      <c r="M372" s="3" t="s">
        <v>30</v>
      </c>
    </row>
    <row r="373" spans="5:13">
      <c r="E373" t="str">
        <f t="shared" si="16"/>
        <v>December</v>
      </c>
      <c r="F373" t="str">
        <f t="shared" si="17"/>
        <v>Saturday</v>
      </c>
      <c r="G373" s="4">
        <v>41636</v>
      </c>
      <c r="H373" s="3">
        <v>101</v>
      </c>
      <c r="I373" s="3">
        <v>76</v>
      </c>
      <c r="J373" s="3">
        <v>658</v>
      </c>
      <c r="K373" s="3">
        <v>206</v>
      </c>
      <c r="L373" s="3">
        <v>518</v>
      </c>
      <c r="M373" s="3" t="s">
        <v>30</v>
      </c>
    </row>
    <row r="374" spans="5:13">
      <c r="E374" t="str">
        <f t="shared" si="16"/>
        <v>December</v>
      </c>
      <c r="F374" t="str">
        <f t="shared" si="17"/>
        <v>Sunday</v>
      </c>
      <c r="G374" s="4">
        <v>41637</v>
      </c>
      <c r="H374" s="3">
        <v>114</v>
      </c>
      <c r="I374" s="3">
        <v>43</v>
      </c>
      <c r="J374" s="3">
        <v>514</v>
      </c>
      <c r="K374" s="3">
        <v>180</v>
      </c>
      <c r="L374" s="3">
        <v>493</v>
      </c>
      <c r="M374" s="3" t="s">
        <v>30</v>
      </c>
    </row>
    <row r="375" spans="5:13">
      <c r="E375" t="str">
        <f t="shared" si="16"/>
        <v>December</v>
      </c>
      <c r="F375" t="str">
        <f t="shared" si="17"/>
        <v>Monday</v>
      </c>
      <c r="G375" s="4">
        <v>41638</v>
      </c>
      <c r="H375" s="3">
        <v>85</v>
      </c>
      <c r="I375" s="3">
        <v>51</v>
      </c>
      <c r="J375" s="3">
        <v>438</v>
      </c>
      <c r="K375" s="3">
        <v>157</v>
      </c>
      <c r="L375" s="3">
        <v>390</v>
      </c>
      <c r="M375" s="3" t="s">
        <v>30</v>
      </c>
    </row>
    <row r="376" spans="5:13">
      <c r="E376" t="str">
        <f t="shared" si="16"/>
        <v>December</v>
      </c>
      <c r="F376" t="str">
        <f t="shared" si="17"/>
        <v>Tuesday</v>
      </c>
      <c r="G376" s="4">
        <v>41639</v>
      </c>
      <c r="H376" s="3">
        <v>71</v>
      </c>
      <c r="I376" s="3">
        <v>51</v>
      </c>
      <c r="J376" s="3">
        <v>506</v>
      </c>
      <c r="K376" s="3">
        <v>181</v>
      </c>
      <c r="L376" s="3">
        <v>363</v>
      </c>
      <c r="M376" s="3" t="s">
        <v>30</v>
      </c>
    </row>
    <row r="377" spans="5:13">
      <c r="E377" t="str">
        <f t="shared" si="16"/>
        <v>January</v>
      </c>
      <c r="F377" t="str">
        <f t="shared" si="17"/>
        <v>Wednesday</v>
      </c>
      <c r="G377" s="4">
        <v>41640</v>
      </c>
      <c r="H377" s="3">
        <v>85</v>
      </c>
      <c r="I377" s="3">
        <v>52</v>
      </c>
      <c r="J377" s="3">
        <v>475</v>
      </c>
      <c r="K377" s="3">
        <v>146</v>
      </c>
      <c r="L377" s="3">
        <v>331</v>
      </c>
      <c r="M377" s="3" t="s">
        <v>30</v>
      </c>
    </row>
    <row r="378" spans="5:13">
      <c r="E378" t="str">
        <f t="shared" si="16"/>
        <v>January</v>
      </c>
      <c r="F378" t="str">
        <f t="shared" si="17"/>
        <v>Thursday</v>
      </c>
      <c r="G378" s="4">
        <v>41641</v>
      </c>
      <c r="H378" s="3">
        <v>56</v>
      </c>
      <c r="I378" s="3">
        <v>47</v>
      </c>
      <c r="J378" s="3">
        <v>461</v>
      </c>
      <c r="K378" s="3">
        <v>129</v>
      </c>
      <c r="L378" s="3">
        <v>409</v>
      </c>
      <c r="M378" s="3" t="s">
        <v>30</v>
      </c>
    </row>
    <row r="379" spans="5:13">
      <c r="E379" t="str">
        <f t="shared" si="16"/>
        <v>January</v>
      </c>
      <c r="F379" t="str">
        <f t="shared" si="17"/>
        <v>Friday</v>
      </c>
      <c r="G379" s="4">
        <v>41642</v>
      </c>
      <c r="H379" s="3">
        <v>86</v>
      </c>
      <c r="I379" s="3">
        <v>71</v>
      </c>
      <c r="J379" s="3">
        <v>752</v>
      </c>
      <c r="K379" s="3">
        <v>266</v>
      </c>
      <c r="L379" s="3">
        <v>536</v>
      </c>
      <c r="M379" s="3" t="s">
        <v>30</v>
      </c>
    </row>
    <row r="380" spans="5:13">
      <c r="E380" t="str">
        <f t="shared" si="16"/>
        <v>January</v>
      </c>
      <c r="F380" t="str">
        <f t="shared" si="17"/>
        <v>Saturday</v>
      </c>
      <c r="G380" s="4">
        <v>41643</v>
      </c>
      <c r="H380" s="3">
        <v>51</v>
      </c>
      <c r="I380" s="3">
        <v>79</v>
      </c>
      <c r="J380" s="3">
        <v>354</v>
      </c>
      <c r="K380" s="3">
        <v>282</v>
      </c>
      <c r="L380" s="3">
        <v>512</v>
      </c>
      <c r="M380" s="3" t="s">
        <v>30</v>
      </c>
    </row>
    <row r="381" spans="5:13">
      <c r="E381" t="str">
        <f t="shared" si="16"/>
        <v>January</v>
      </c>
      <c r="F381" t="str">
        <f t="shared" si="17"/>
        <v>Sunday</v>
      </c>
      <c r="G381" s="4">
        <v>41644</v>
      </c>
      <c r="H381" s="3">
        <v>75</v>
      </c>
      <c r="I381" s="3">
        <v>64</v>
      </c>
      <c r="J381" s="3">
        <v>466</v>
      </c>
      <c r="K381" s="3">
        <v>205</v>
      </c>
      <c r="L381" s="3">
        <v>288</v>
      </c>
      <c r="M381" s="3" t="s">
        <v>30</v>
      </c>
    </row>
    <row r="382" spans="5:13">
      <c r="E382" t="str">
        <f t="shared" si="16"/>
        <v>January</v>
      </c>
      <c r="F382" t="str">
        <f t="shared" si="17"/>
        <v>Monday</v>
      </c>
      <c r="G382" s="4">
        <v>41645</v>
      </c>
      <c r="H382" s="3">
        <v>84</v>
      </c>
      <c r="I382" s="3">
        <v>62</v>
      </c>
      <c r="J382" s="3">
        <v>475</v>
      </c>
      <c r="K382" s="3">
        <v>177</v>
      </c>
      <c r="L382" s="3">
        <v>379</v>
      </c>
      <c r="M382" s="3" t="s">
        <v>30</v>
      </c>
    </row>
    <row r="383" spans="5:13">
      <c r="E383" t="str">
        <f t="shared" si="16"/>
        <v>January</v>
      </c>
      <c r="F383" t="str">
        <f t="shared" si="17"/>
        <v>Tuesday</v>
      </c>
      <c r="G383" s="4">
        <v>41646</v>
      </c>
      <c r="H383" s="3">
        <v>84</v>
      </c>
      <c r="I383" s="3">
        <v>42</v>
      </c>
      <c r="J383" s="3">
        <v>408</v>
      </c>
      <c r="K383" s="3">
        <v>126</v>
      </c>
      <c r="L383" s="3">
        <v>445</v>
      </c>
      <c r="M383" s="3" t="s">
        <v>30</v>
      </c>
    </row>
    <row r="384" spans="5:13">
      <c r="E384" t="str">
        <f t="shared" si="16"/>
        <v>January</v>
      </c>
      <c r="F384" t="str">
        <f t="shared" si="17"/>
        <v>Wednesday</v>
      </c>
      <c r="G384" s="4">
        <v>41647</v>
      </c>
      <c r="H384" s="3">
        <v>85</v>
      </c>
      <c r="I384" s="3">
        <v>31</v>
      </c>
      <c r="J384" s="3">
        <v>653</v>
      </c>
      <c r="K384" s="3">
        <v>178</v>
      </c>
      <c r="L384" s="3">
        <v>387</v>
      </c>
      <c r="M384" s="3" t="s">
        <v>30</v>
      </c>
    </row>
    <row r="385" spans="5:13">
      <c r="E385" t="str">
        <f t="shared" si="16"/>
        <v>January</v>
      </c>
      <c r="F385" t="str">
        <f t="shared" si="17"/>
        <v>Thursday</v>
      </c>
      <c r="G385" s="4">
        <v>41648</v>
      </c>
      <c r="H385" s="3">
        <v>78</v>
      </c>
      <c r="I385" s="3">
        <v>56</v>
      </c>
      <c r="J385" s="3">
        <v>620</v>
      </c>
      <c r="K385" s="3">
        <v>203</v>
      </c>
      <c r="L385" s="3">
        <v>326</v>
      </c>
      <c r="M385" s="3" t="s">
        <v>29</v>
      </c>
    </row>
    <row r="386" spans="5:13">
      <c r="E386" t="str">
        <f t="shared" si="16"/>
        <v>January</v>
      </c>
      <c r="F386" t="str">
        <f t="shared" si="17"/>
        <v>Friday</v>
      </c>
      <c r="G386" s="4">
        <v>41649</v>
      </c>
      <c r="H386" s="3">
        <v>51</v>
      </c>
      <c r="I386" s="3">
        <v>51</v>
      </c>
      <c r="J386" s="3">
        <v>661</v>
      </c>
      <c r="K386" s="3">
        <v>128</v>
      </c>
      <c r="L386" s="3">
        <v>375</v>
      </c>
      <c r="M386" s="3" t="s">
        <v>30</v>
      </c>
    </row>
    <row r="387" spans="5:13">
      <c r="E387" t="str">
        <f t="shared" si="16"/>
        <v>January</v>
      </c>
      <c r="F387" t="str">
        <f t="shared" si="17"/>
        <v>Saturday</v>
      </c>
      <c r="G387" s="4">
        <v>41650</v>
      </c>
      <c r="H387" s="3">
        <v>122</v>
      </c>
      <c r="I387" s="3">
        <v>85</v>
      </c>
      <c r="J387" s="3">
        <v>644</v>
      </c>
      <c r="K387" s="3">
        <v>235</v>
      </c>
      <c r="L387" s="3">
        <v>719</v>
      </c>
      <c r="M387" s="3" t="s">
        <v>29</v>
      </c>
    </row>
    <row r="388" spans="5:13">
      <c r="E388" t="str">
        <f t="shared" si="16"/>
        <v>January</v>
      </c>
      <c r="F388" t="str">
        <f t="shared" si="17"/>
        <v>Sunday</v>
      </c>
      <c r="G388" s="4">
        <v>41651</v>
      </c>
      <c r="H388" s="3">
        <v>123</v>
      </c>
      <c r="I388" s="3">
        <v>65</v>
      </c>
      <c r="J388" s="3">
        <v>556</v>
      </c>
      <c r="K388" s="3">
        <v>187</v>
      </c>
      <c r="L388" s="3">
        <v>405</v>
      </c>
      <c r="M388" s="3" t="s">
        <v>30</v>
      </c>
    </row>
    <row r="389" spans="5:13">
      <c r="E389" t="str">
        <f t="shared" si="16"/>
        <v>January</v>
      </c>
      <c r="F389" t="str">
        <f t="shared" si="17"/>
        <v>Monday</v>
      </c>
      <c r="G389" s="4">
        <v>41652</v>
      </c>
      <c r="H389" s="3">
        <v>71</v>
      </c>
      <c r="I389" s="3">
        <v>43</v>
      </c>
      <c r="J389" s="3">
        <v>412</v>
      </c>
      <c r="K389" s="3">
        <v>70</v>
      </c>
      <c r="L389" s="3">
        <v>478</v>
      </c>
      <c r="M389" s="3" t="s">
        <v>30</v>
      </c>
    </row>
    <row r="390" spans="5:13">
      <c r="E390" t="str">
        <f t="shared" si="16"/>
        <v>January</v>
      </c>
      <c r="F390" t="str">
        <f t="shared" si="17"/>
        <v>Tuesday</v>
      </c>
      <c r="G390" s="4">
        <v>41653</v>
      </c>
      <c r="H390" s="3">
        <v>80</v>
      </c>
      <c r="I390" s="3">
        <v>46</v>
      </c>
      <c r="J390" s="3">
        <v>375</v>
      </c>
      <c r="K390" s="3">
        <v>198</v>
      </c>
      <c r="L390" s="3">
        <v>302</v>
      </c>
      <c r="M390" s="3" t="s">
        <v>30</v>
      </c>
    </row>
    <row r="391" spans="5:13">
      <c r="E391" t="str">
        <f t="shared" si="16"/>
        <v>January</v>
      </c>
      <c r="F391" t="str">
        <f t="shared" si="17"/>
        <v>Wednesday</v>
      </c>
      <c r="G391" s="4">
        <v>41654</v>
      </c>
      <c r="H391" s="3">
        <v>73</v>
      </c>
      <c r="I391" s="3">
        <v>33</v>
      </c>
      <c r="J391" s="3">
        <v>671</v>
      </c>
      <c r="K391" s="3">
        <v>167</v>
      </c>
      <c r="L391" s="3">
        <v>513</v>
      </c>
      <c r="M391" s="3" t="s">
        <v>29</v>
      </c>
    </row>
    <row r="392" spans="5:13">
      <c r="E392" t="str">
        <f t="shared" si="16"/>
        <v>January</v>
      </c>
      <c r="F392" t="str">
        <f t="shared" si="17"/>
        <v>Thursday</v>
      </c>
      <c r="G392" s="4">
        <v>41655</v>
      </c>
      <c r="H392" s="3">
        <v>62</v>
      </c>
      <c r="I392" s="3">
        <v>38</v>
      </c>
      <c r="J392" s="3">
        <v>508</v>
      </c>
      <c r="K392" s="3">
        <v>98</v>
      </c>
      <c r="L392" s="3">
        <v>332</v>
      </c>
      <c r="M392" s="3" t="s">
        <v>30</v>
      </c>
    </row>
    <row r="393" spans="5:13">
      <c r="E393" t="str">
        <f t="shared" si="16"/>
        <v>January</v>
      </c>
      <c r="F393" t="str">
        <f t="shared" si="17"/>
        <v>Friday</v>
      </c>
      <c r="G393" s="4">
        <v>41656</v>
      </c>
      <c r="H393" s="3">
        <v>87</v>
      </c>
      <c r="I393" s="3">
        <v>52</v>
      </c>
      <c r="J393" s="3">
        <v>525</v>
      </c>
      <c r="K393" s="3">
        <v>185</v>
      </c>
      <c r="L393" s="3">
        <v>406</v>
      </c>
      <c r="M393" s="3" t="s">
        <v>30</v>
      </c>
    </row>
    <row r="394" spans="5:13">
      <c r="E394" t="str">
        <f t="shared" si="16"/>
        <v>January</v>
      </c>
      <c r="F394" t="str">
        <f t="shared" si="17"/>
        <v>Saturday</v>
      </c>
      <c r="G394" s="4">
        <v>41657</v>
      </c>
      <c r="H394" s="3">
        <v>88</v>
      </c>
      <c r="I394" s="3">
        <v>71</v>
      </c>
      <c r="J394" s="3">
        <v>661</v>
      </c>
      <c r="K394" s="3">
        <v>184</v>
      </c>
      <c r="L394" s="3">
        <v>609</v>
      </c>
      <c r="M394" s="3" t="s">
        <v>30</v>
      </c>
    </row>
    <row r="395" spans="5:13">
      <c r="E395" t="str">
        <f t="shared" si="16"/>
        <v>January</v>
      </c>
      <c r="F395" t="str">
        <f t="shared" si="17"/>
        <v>Sunday</v>
      </c>
      <c r="G395" s="4">
        <v>41658</v>
      </c>
      <c r="H395" s="3">
        <v>95</v>
      </c>
      <c r="I395" s="3">
        <v>53</v>
      </c>
      <c r="J395" s="3">
        <v>441</v>
      </c>
      <c r="K395" s="3">
        <v>152</v>
      </c>
      <c r="L395" s="3">
        <v>456</v>
      </c>
      <c r="M395" s="3" t="s">
        <v>30</v>
      </c>
    </row>
    <row r="396" spans="5:13">
      <c r="E396" t="str">
        <f t="shared" si="16"/>
        <v>January</v>
      </c>
      <c r="F396" t="str">
        <f t="shared" si="17"/>
        <v>Monday</v>
      </c>
      <c r="G396" s="4">
        <v>41659</v>
      </c>
      <c r="H396" s="3">
        <v>89</v>
      </c>
      <c r="I396" s="3">
        <v>39</v>
      </c>
      <c r="J396" s="3">
        <v>542</v>
      </c>
      <c r="K396" s="3">
        <v>174</v>
      </c>
      <c r="L396" s="3">
        <v>491</v>
      </c>
      <c r="M396" s="3" t="s">
        <v>30</v>
      </c>
    </row>
    <row r="397" spans="5:13">
      <c r="E397" t="str">
        <f t="shared" ref="E397:E460" si="18">TEXT(G397,"MMMM")</f>
        <v>January</v>
      </c>
      <c r="F397" t="str">
        <f t="shared" ref="F397:F460" si="19">TEXT(G397,"DDDD")</f>
        <v>Tuesday</v>
      </c>
      <c r="G397" s="4">
        <v>41660</v>
      </c>
      <c r="H397" s="3">
        <v>56</v>
      </c>
      <c r="I397" s="3">
        <v>39</v>
      </c>
      <c r="J397" s="3">
        <v>393</v>
      </c>
      <c r="K397" s="3">
        <v>148</v>
      </c>
      <c r="L397" s="3">
        <v>328</v>
      </c>
      <c r="M397" s="3" t="s">
        <v>30</v>
      </c>
    </row>
    <row r="398" spans="5:13">
      <c r="E398" t="str">
        <f t="shared" si="18"/>
        <v>January</v>
      </c>
      <c r="F398" t="str">
        <f t="shared" si="19"/>
        <v>Wednesday</v>
      </c>
      <c r="G398" s="4">
        <v>41661</v>
      </c>
      <c r="H398" s="3">
        <v>111</v>
      </c>
      <c r="I398" s="3">
        <v>51</v>
      </c>
      <c r="J398" s="3">
        <v>461</v>
      </c>
      <c r="K398" s="3">
        <v>180</v>
      </c>
      <c r="L398" s="3">
        <v>218</v>
      </c>
      <c r="M398" s="3" t="s">
        <v>29</v>
      </c>
    </row>
    <row r="399" spans="5:13">
      <c r="E399" t="str">
        <f t="shared" si="18"/>
        <v>January</v>
      </c>
      <c r="F399" t="str">
        <f t="shared" si="19"/>
        <v>Thursday</v>
      </c>
      <c r="G399" s="4">
        <v>41662</v>
      </c>
      <c r="H399" s="3">
        <v>63</v>
      </c>
      <c r="I399" s="3">
        <v>43</v>
      </c>
      <c r="J399" s="3">
        <v>426</v>
      </c>
      <c r="K399" s="3">
        <v>172</v>
      </c>
      <c r="L399" s="3">
        <v>459</v>
      </c>
      <c r="M399" s="3" t="s">
        <v>30</v>
      </c>
    </row>
    <row r="400" spans="5:13">
      <c r="E400" t="str">
        <f t="shared" si="18"/>
        <v>January</v>
      </c>
      <c r="F400" t="str">
        <f t="shared" si="19"/>
        <v>Friday</v>
      </c>
      <c r="G400" s="4">
        <v>41663</v>
      </c>
      <c r="H400" s="3">
        <v>85</v>
      </c>
      <c r="I400" s="3">
        <v>62</v>
      </c>
      <c r="J400" s="3">
        <v>576</v>
      </c>
      <c r="K400" s="3">
        <v>150</v>
      </c>
      <c r="L400" s="3">
        <v>466</v>
      </c>
      <c r="M400" s="3" t="s">
        <v>30</v>
      </c>
    </row>
    <row r="401" spans="5:13">
      <c r="E401" t="str">
        <f t="shared" si="18"/>
        <v>January</v>
      </c>
      <c r="F401" t="str">
        <f t="shared" si="19"/>
        <v>Saturday</v>
      </c>
      <c r="G401" s="4">
        <v>41664</v>
      </c>
      <c r="H401" s="3">
        <v>101</v>
      </c>
      <c r="I401" s="3">
        <v>43</v>
      </c>
      <c r="J401" s="3">
        <v>714</v>
      </c>
      <c r="K401" s="3">
        <v>216</v>
      </c>
      <c r="L401" s="3">
        <v>419</v>
      </c>
      <c r="M401" s="3" t="s">
        <v>30</v>
      </c>
    </row>
    <row r="402" spans="5:13">
      <c r="E402" t="str">
        <f t="shared" si="18"/>
        <v>January</v>
      </c>
      <c r="F402" t="str">
        <f t="shared" si="19"/>
        <v>Sunday</v>
      </c>
      <c r="G402" s="4">
        <v>41665</v>
      </c>
      <c r="H402" s="3">
        <v>93</v>
      </c>
      <c r="I402" s="3">
        <v>84</v>
      </c>
      <c r="J402" s="3">
        <v>407</v>
      </c>
      <c r="K402" s="3">
        <v>238</v>
      </c>
      <c r="L402" s="3">
        <v>382</v>
      </c>
      <c r="M402" s="3" t="s">
        <v>30</v>
      </c>
    </row>
    <row r="403" spans="5:13">
      <c r="E403" t="str">
        <f t="shared" si="18"/>
        <v>January</v>
      </c>
      <c r="F403" t="str">
        <f t="shared" si="19"/>
        <v>Monday</v>
      </c>
      <c r="G403" s="4">
        <v>41666</v>
      </c>
      <c r="H403" s="3">
        <v>94</v>
      </c>
      <c r="I403" s="3">
        <v>54</v>
      </c>
      <c r="J403" s="3">
        <v>524</v>
      </c>
      <c r="K403" s="3">
        <v>224</v>
      </c>
      <c r="L403" s="3">
        <v>372</v>
      </c>
      <c r="M403" s="3" t="s">
        <v>30</v>
      </c>
    </row>
    <row r="404" spans="5:13">
      <c r="E404" t="str">
        <f t="shared" si="18"/>
        <v>January</v>
      </c>
      <c r="F404" t="str">
        <f t="shared" si="19"/>
        <v>Tuesday</v>
      </c>
      <c r="G404" s="4">
        <v>41667</v>
      </c>
      <c r="H404" s="3">
        <v>78</v>
      </c>
      <c r="I404" s="3">
        <v>43</v>
      </c>
      <c r="J404" s="3">
        <v>425</v>
      </c>
      <c r="K404" s="3">
        <v>163</v>
      </c>
      <c r="L404" s="3">
        <v>327</v>
      </c>
      <c r="M404" s="3" t="s">
        <v>30</v>
      </c>
    </row>
    <row r="405" spans="5:13">
      <c r="E405" t="str">
        <f t="shared" si="18"/>
        <v>January</v>
      </c>
      <c r="F405" t="str">
        <f t="shared" si="19"/>
        <v>Wednesday</v>
      </c>
      <c r="G405" s="4">
        <v>41668</v>
      </c>
      <c r="H405" s="3">
        <v>100</v>
      </c>
      <c r="I405" s="3">
        <v>50</v>
      </c>
      <c r="J405" s="3">
        <v>487</v>
      </c>
      <c r="K405" s="3">
        <v>190</v>
      </c>
      <c r="L405" s="3">
        <v>343</v>
      </c>
      <c r="M405" s="3" t="s">
        <v>30</v>
      </c>
    </row>
    <row r="406" spans="5:13">
      <c r="E406" t="str">
        <f t="shared" si="18"/>
        <v>January</v>
      </c>
      <c r="F406" t="str">
        <f t="shared" si="19"/>
        <v>Thursday</v>
      </c>
      <c r="G406" s="4">
        <v>41669</v>
      </c>
      <c r="H406" s="3">
        <v>77</v>
      </c>
      <c r="I406" s="3">
        <v>62</v>
      </c>
      <c r="J406" s="3">
        <v>459</v>
      </c>
      <c r="K406" s="3">
        <v>181</v>
      </c>
      <c r="L406" s="3">
        <v>443</v>
      </c>
      <c r="M406" s="3" t="s">
        <v>30</v>
      </c>
    </row>
    <row r="407" spans="5:13">
      <c r="E407" t="str">
        <f t="shared" si="18"/>
        <v>January</v>
      </c>
      <c r="F407" t="str">
        <f t="shared" si="19"/>
        <v>Friday</v>
      </c>
      <c r="G407" s="4">
        <v>41670</v>
      </c>
      <c r="H407" s="3">
        <v>70</v>
      </c>
      <c r="I407" s="3">
        <v>62</v>
      </c>
      <c r="J407" s="3">
        <v>500</v>
      </c>
      <c r="K407" s="3">
        <v>267</v>
      </c>
      <c r="L407" s="3">
        <v>505</v>
      </c>
      <c r="M407" s="3" t="s">
        <v>30</v>
      </c>
    </row>
    <row r="408" spans="5:13">
      <c r="E408" t="str">
        <f t="shared" si="18"/>
        <v>February</v>
      </c>
      <c r="F408" t="str">
        <f t="shared" si="19"/>
        <v>Saturday</v>
      </c>
      <c r="G408" s="4">
        <v>41671</v>
      </c>
      <c r="H408" s="3">
        <v>98</v>
      </c>
      <c r="I408" s="3">
        <v>54</v>
      </c>
      <c r="J408" s="3">
        <v>754</v>
      </c>
      <c r="K408" s="3">
        <v>186</v>
      </c>
      <c r="L408" s="3">
        <v>603</v>
      </c>
      <c r="M408" s="3" t="s">
        <v>30</v>
      </c>
    </row>
    <row r="409" spans="5:13">
      <c r="E409" t="str">
        <f t="shared" si="18"/>
        <v>February</v>
      </c>
      <c r="F409" t="str">
        <f t="shared" si="19"/>
        <v>Sunday</v>
      </c>
      <c r="G409" s="4">
        <v>41672</v>
      </c>
      <c r="H409" s="3">
        <v>92</v>
      </c>
      <c r="I409" s="3">
        <v>70</v>
      </c>
      <c r="J409" s="3">
        <v>572</v>
      </c>
      <c r="K409" s="3">
        <v>209</v>
      </c>
      <c r="L409" s="3">
        <v>506</v>
      </c>
      <c r="M409" s="3" t="s">
        <v>30</v>
      </c>
    </row>
    <row r="410" spans="5:13">
      <c r="E410" t="str">
        <f t="shared" si="18"/>
        <v>February</v>
      </c>
      <c r="F410" t="str">
        <f t="shared" si="19"/>
        <v>Monday</v>
      </c>
      <c r="G410" s="4">
        <v>41673</v>
      </c>
      <c r="H410" s="3">
        <v>80</v>
      </c>
      <c r="I410" s="3">
        <v>71</v>
      </c>
      <c r="J410" s="3">
        <v>555</v>
      </c>
      <c r="K410" s="3">
        <v>166</v>
      </c>
      <c r="L410" s="3">
        <v>284</v>
      </c>
      <c r="M410" s="3" t="s">
        <v>30</v>
      </c>
    </row>
    <row r="411" spans="5:13">
      <c r="E411" t="str">
        <f t="shared" si="18"/>
        <v>February</v>
      </c>
      <c r="F411" t="str">
        <f t="shared" si="19"/>
        <v>Tuesday</v>
      </c>
      <c r="G411" s="4">
        <v>41674</v>
      </c>
      <c r="H411" s="3">
        <v>58</v>
      </c>
      <c r="I411" s="3">
        <v>41</v>
      </c>
      <c r="J411" s="3">
        <v>554</v>
      </c>
      <c r="K411" s="3">
        <v>176</v>
      </c>
      <c r="L411" s="3">
        <v>263</v>
      </c>
      <c r="M411" s="3" t="s">
        <v>30</v>
      </c>
    </row>
    <row r="412" spans="5:13">
      <c r="E412" t="str">
        <f t="shared" si="18"/>
        <v>February</v>
      </c>
      <c r="F412" t="str">
        <f t="shared" si="19"/>
        <v>Wednesday</v>
      </c>
      <c r="G412" s="4">
        <v>41675</v>
      </c>
      <c r="H412" s="3">
        <v>90</v>
      </c>
      <c r="I412" s="3">
        <v>49</v>
      </c>
      <c r="J412" s="3">
        <v>407</v>
      </c>
      <c r="K412" s="3">
        <v>75</v>
      </c>
      <c r="L412" s="3">
        <v>443</v>
      </c>
      <c r="M412" s="3" t="s">
        <v>30</v>
      </c>
    </row>
    <row r="413" spans="5:13">
      <c r="E413" t="str">
        <f t="shared" si="18"/>
        <v>February</v>
      </c>
      <c r="F413" t="str">
        <f t="shared" si="19"/>
        <v>Thursday</v>
      </c>
      <c r="G413" s="4">
        <v>41676</v>
      </c>
      <c r="H413" s="3">
        <v>79</v>
      </c>
      <c r="I413" s="3">
        <v>49</v>
      </c>
      <c r="J413" s="3">
        <v>517</v>
      </c>
      <c r="K413" s="3">
        <v>102</v>
      </c>
      <c r="L413" s="3">
        <v>320</v>
      </c>
      <c r="M413" s="3" t="s">
        <v>30</v>
      </c>
    </row>
    <row r="414" spans="5:13">
      <c r="E414" t="str">
        <f t="shared" si="18"/>
        <v>February</v>
      </c>
      <c r="F414" t="str">
        <f t="shared" si="19"/>
        <v>Friday</v>
      </c>
      <c r="G414" s="4">
        <v>41677</v>
      </c>
      <c r="H414" s="3">
        <v>73</v>
      </c>
      <c r="I414" s="3">
        <v>44</v>
      </c>
      <c r="J414" s="3">
        <v>397</v>
      </c>
      <c r="K414" s="3">
        <v>136</v>
      </c>
      <c r="L414" s="3">
        <v>507</v>
      </c>
      <c r="M414" s="3" t="s">
        <v>30</v>
      </c>
    </row>
    <row r="415" spans="5:13">
      <c r="E415" t="str">
        <f t="shared" si="18"/>
        <v>February</v>
      </c>
      <c r="F415" t="str">
        <f t="shared" si="19"/>
        <v>Saturday</v>
      </c>
      <c r="G415" s="4">
        <v>41678</v>
      </c>
      <c r="H415" s="3">
        <v>87</v>
      </c>
      <c r="I415" s="3">
        <v>72</v>
      </c>
      <c r="J415" s="3">
        <v>752</v>
      </c>
      <c r="K415" s="3">
        <v>180</v>
      </c>
      <c r="L415" s="3">
        <v>568</v>
      </c>
      <c r="M415" s="3" t="s">
        <v>30</v>
      </c>
    </row>
    <row r="416" spans="5:13">
      <c r="E416" t="str">
        <f t="shared" si="18"/>
        <v>February</v>
      </c>
      <c r="F416" t="str">
        <f t="shared" si="19"/>
        <v>Sunday</v>
      </c>
      <c r="G416" s="4">
        <v>41679</v>
      </c>
      <c r="H416" s="3">
        <v>94</v>
      </c>
      <c r="I416" s="3">
        <v>68</v>
      </c>
      <c r="J416" s="3">
        <v>546</v>
      </c>
      <c r="K416" s="3">
        <v>214</v>
      </c>
      <c r="L416" s="3">
        <v>582</v>
      </c>
      <c r="M416" s="3" t="s">
        <v>30</v>
      </c>
    </row>
    <row r="417" spans="5:13">
      <c r="E417" t="str">
        <f t="shared" si="18"/>
        <v>February</v>
      </c>
      <c r="F417" t="str">
        <f t="shared" si="19"/>
        <v>Monday</v>
      </c>
      <c r="G417" s="4">
        <v>41680</v>
      </c>
      <c r="H417" s="3">
        <v>77</v>
      </c>
      <c r="I417" s="3">
        <v>37</v>
      </c>
      <c r="J417" s="3">
        <v>462</v>
      </c>
      <c r="K417" s="3">
        <v>136</v>
      </c>
      <c r="L417" s="3">
        <v>356</v>
      </c>
      <c r="M417" s="3" t="s">
        <v>30</v>
      </c>
    </row>
    <row r="418" spans="5:13">
      <c r="E418" t="str">
        <f t="shared" si="18"/>
        <v>February</v>
      </c>
      <c r="F418" t="str">
        <f t="shared" si="19"/>
        <v>Tuesday</v>
      </c>
      <c r="G418" s="4">
        <v>41681</v>
      </c>
      <c r="H418" s="3">
        <v>60</v>
      </c>
      <c r="I418" s="3">
        <v>57</v>
      </c>
      <c r="J418" s="3">
        <v>422</v>
      </c>
      <c r="K418" s="3">
        <v>160</v>
      </c>
      <c r="L418" s="3">
        <v>376</v>
      </c>
      <c r="M418" s="3" t="s">
        <v>30</v>
      </c>
    </row>
    <row r="419" spans="5:13">
      <c r="E419" t="str">
        <f t="shared" si="18"/>
        <v>February</v>
      </c>
      <c r="F419" t="str">
        <f t="shared" si="19"/>
        <v>Wednesday</v>
      </c>
      <c r="G419" s="4">
        <v>41682</v>
      </c>
      <c r="H419" s="3">
        <v>99</v>
      </c>
      <c r="I419" s="3">
        <v>50</v>
      </c>
      <c r="J419" s="3">
        <v>548</v>
      </c>
      <c r="K419" s="3">
        <v>204</v>
      </c>
      <c r="L419" s="3">
        <v>365</v>
      </c>
      <c r="M419" s="3" t="s">
        <v>29</v>
      </c>
    </row>
    <row r="420" spans="5:13">
      <c r="E420" t="str">
        <f t="shared" si="18"/>
        <v>February</v>
      </c>
      <c r="F420" t="str">
        <f t="shared" si="19"/>
        <v>Thursday</v>
      </c>
      <c r="G420" s="4">
        <v>41683</v>
      </c>
      <c r="H420" s="3">
        <v>63</v>
      </c>
      <c r="I420" s="3">
        <v>44</v>
      </c>
      <c r="J420" s="3">
        <v>484</v>
      </c>
      <c r="K420" s="3">
        <v>128</v>
      </c>
      <c r="L420" s="3">
        <v>397</v>
      </c>
      <c r="M420" s="3" t="s">
        <v>30</v>
      </c>
    </row>
    <row r="421" spans="5:13">
      <c r="E421" t="str">
        <f t="shared" si="18"/>
        <v>February</v>
      </c>
      <c r="F421" t="str">
        <f t="shared" si="19"/>
        <v>Friday</v>
      </c>
      <c r="G421" s="4">
        <v>41684</v>
      </c>
      <c r="H421" s="3">
        <v>89</v>
      </c>
      <c r="I421" s="3">
        <v>77</v>
      </c>
      <c r="J421" s="3">
        <v>660</v>
      </c>
      <c r="K421" s="3">
        <v>176</v>
      </c>
      <c r="L421" s="3">
        <v>398</v>
      </c>
      <c r="M421" s="3" t="s">
        <v>30</v>
      </c>
    </row>
    <row r="422" spans="5:13">
      <c r="E422" t="str">
        <f t="shared" si="18"/>
        <v>February</v>
      </c>
      <c r="F422" t="str">
        <f t="shared" si="19"/>
        <v>Saturday</v>
      </c>
      <c r="G422" s="4">
        <v>41685</v>
      </c>
      <c r="H422" s="3">
        <v>121</v>
      </c>
      <c r="I422" s="3">
        <v>63</v>
      </c>
      <c r="J422" s="3">
        <v>690</v>
      </c>
      <c r="K422" s="3">
        <v>125</v>
      </c>
      <c r="L422" s="3">
        <v>493</v>
      </c>
      <c r="M422" s="3" t="s">
        <v>30</v>
      </c>
    </row>
    <row r="423" spans="5:13">
      <c r="E423" t="str">
        <f t="shared" si="18"/>
        <v>February</v>
      </c>
      <c r="F423" t="str">
        <f t="shared" si="19"/>
        <v>Sunday</v>
      </c>
      <c r="G423" s="4">
        <v>41686</v>
      </c>
      <c r="H423" s="3">
        <v>106</v>
      </c>
      <c r="I423" s="3">
        <v>66</v>
      </c>
      <c r="J423" s="3">
        <v>340</v>
      </c>
      <c r="K423" s="3">
        <v>142</v>
      </c>
      <c r="L423" s="3">
        <v>374</v>
      </c>
      <c r="M423" s="3" t="s">
        <v>30</v>
      </c>
    </row>
    <row r="424" spans="5:13">
      <c r="E424" t="str">
        <f t="shared" si="18"/>
        <v>February</v>
      </c>
      <c r="F424" t="str">
        <f t="shared" si="19"/>
        <v>Monday</v>
      </c>
      <c r="G424" s="4">
        <v>41687</v>
      </c>
      <c r="H424" s="3">
        <v>50</v>
      </c>
      <c r="I424" s="3">
        <v>53</v>
      </c>
      <c r="J424" s="3">
        <v>495</v>
      </c>
      <c r="K424" s="3">
        <v>129</v>
      </c>
      <c r="L424" s="3">
        <v>268</v>
      </c>
      <c r="M424" s="3" t="s">
        <v>29</v>
      </c>
    </row>
    <row r="425" spans="5:13">
      <c r="E425" t="str">
        <f t="shared" si="18"/>
        <v>February</v>
      </c>
      <c r="F425" t="str">
        <f t="shared" si="19"/>
        <v>Tuesday</v>
      </c>
      <c r="G425" s="4">
        <v>41688</v>
      </c>
      <c r="H425" s="3">
        <v>47</v>
      </c>
      <c r="I425" s="3">
        <v>34</v>
      </c>
      <c r="J425" s="3">
        <v>564</v>
      </c>
      <c r="K425" s="3">
        <v>173</v>
      </c>
      <c r="L425" s="3">
        <v>219</v>
      </c>
      <c r="M425" s="3" t="s">
        <v>30</v>
      </c>
    </row>
    <row r="426" spans="5:13">
      <c r="E426" t="str">
        <f t="shared" si="18"/>
        <v>February</v>
      </c>
      <c r="F426" t="str">
        <f t="shared" si="19"/>
        <v>Wednesday</v>
      </c>
      <c r="G426" s="4">
        <v>41689</v>
      </c>
      <c r="H426" s="3">
        <v>63</v>
      </c>
      <c r="I426" s="3">
        <v>51</v>
      </c>
      <c r="J426" s="3">
        <v>442</v>
      </c>
      <c r="K426" s="3">
        <v>193</v>
      </c>
      <c r="L426" s="3">
        <v>397</v>
      </c>
      <c r="M426" s="3" t="s">
        <v>30</v>
      </c>
    </row>
    <row r="427" spans="5:13">
      <c r="E427" t="str">
        <f t="shared" si="18"/>
        <v>February</v>
      </c>
      <c r="F427" t="str">
        <f t="shared" si="19"/>
        <v>Thursday</v>
      </c>
      <c r="G427" s="4">
        <v>41690</v>
      </c>
      <c r="H427" s="3">
        <v>77</v>
      </c>
      <c r="I427" s="3">
        <v>51</v>
      </c>
      <c r="J427" s="3">
        <v>324</v>
      </c>
      <c r="K427" s="3">
        <v>151</v>
      </c>
      <c r="L427" s="3">
        <v>392</v>
      </c>
      <c r="M427" s="3" t="s">
        <v>30</v>
      </c>
    </row>
    <row r="428" spans="5:13">
      <c r="E428" t="str">
        <f t="shared" si="18"/>
        <v>February</v>
      </c>
      <c r="F428" t="str">
        <f t="shared" si="19"/>
        <v>Friday</v>
      </c>
      <c r="G428" s="4">
        <v>41691</v>
      </c>
      <c r="H428" s="3">
        <v>111</v>
      </c>
      <c r="I428" s="3">
        <v>40</v>
      </c>
      <c r="J428" s="3">
        <v>510</v>
      </c>
      <c r="K428" s="3">
        <v>205</v>
      </c>
      <c r="L428" s="3">
        <v>493</v>
      </c>
      <c r="M428" s="3" t="s">
        <v>30</v>
      </c>
    </row>
    <row r="429" spans="5:13">
      <c r="E429" t="str">
        <f t="shared" si="18"/>
        <v>February</v>
      </c>
      <c r="F429" t="str">
        <f t="shared" si="19"/>
        <v>Saturday</v>
      </c>
      <c r="G429" s="4">
        <v>41692</v>
      </c>
      <c r="H429" s="3">
        <v>67</v>
      </c>
      <c r="I429" s="3">
        <v>73</v>
      </c>
      <c r="J429" s="3">
        <v>288</v>
      </c>
      <c r="K429" s="3">
        <v>200</v>
      </c>
      <c r="L429" s="3">
        <v>561</v>
      </c>
      <c r="M429" s="3" t="s">
        <v>30</v>
      </c>
    </row>
    <row r="430" spans="5:13">
      <c r="E430" t="str">
        <f t="shared" si="18"/>
        <v>February</v>
      </c>
      <c r="F430" t="str">
        <f t="shared" si="19"/>
        <v>Sunday</v>
      </c>
      <c r="G430" s="4">
        <v>41693</v>
      </c>
      <c r="H430" s="3">
        <v>116</v>
      </c>
      <c r="I430" s="3">
        <v>45</v>
      </c>
      <c r="J430" s="3">
        <v>458</v>
      </c>
      <c r="K430" s="3">
        <v>205</v>
      </c>
      <c r="L430" s="3">
        <v>506</v>
      </c>
      <c r="M430" s="3" t="s">
        <v>30</v>
      </c>
    </row>
    <row r="431" spans="5:13">
      <c r="E431" t="str">
        <f t="shared" si="18"/>
        <v>February</v>
      </c>
      <c r="F431" t="str">
        <f t="shared" si="19"/>
        <v>Monday</v>
      </c>
      <c r="G431" s="4">
        <v>41694</v>
      </c>
      <c r="H431" s="3">
        <v>80</v>
      </c>
      <c r="I431" s="3">
        <v>58</v>
      </c>
      <c r="J431" s="3">
        <v>680</v>
      </c>
      <c r="K431" s="3">
        <v>178</v>
      </c>
      <c r="L431" s="3">
        <v>330</v>
      </c>
      <c r="M431" s="3" t="s">
        <v>30</v>
      </c>
    </row>
    <row r="432" spans="5:13">
      <c r="E432" t="str">
        <f t="shared" si="18"/>
        <v>February</v>
      </c>
      <c r="F432" t="str">
        <f t="shared" si="19"/>
        <v>Tuesday</v>
      </c>
      <c r="G432" s="4">
        <v>41695</v>
      </c>
      <c r="H432" s="3">
        <v>90</v>
      </c>
      <c r="I432" s="3">
        <v>50</v>
      </c>
      <c r="J432" s="3">
        <v>490</v>
      </c>
      <c r="K432" s="3">
        <v>205</v>
      </c>
      <c r="L432" s="3">
        <v>399</v>
      </c>
      <c r="M432" s="3" t="s">
        <v>30</v>
      </c>
    </row>
    <row r="433" spans="5:13">
      <c r="E433" t="str">
        <f t="shared" si="18"/>
        <v>February</v>
      </c>
      <c r="F433" t="str">
        <f t="shared" si="19"/>
        <v>Wednesday</v>
      </c>
      <c r="G433" s="4">
        <v>41696</v>
      </c>
      <c r="H433" s="3">
        <v>79</v>
      </c>
      <c r="I433" s="3">
        <v>39</v>
      </c>
      <c r="J433" s="3">
        <v>368</v>
      </c>
      <c r="K433" s="3">
        <v>165</v>
      </c>
      <c r="L433" s="3">
        <v>282</v>
      </c>
      <c r="M433" s="3" t="s">
        <v>30</v>
      </c>
    </row>
    <row r="434" spans="5:13">
      <c r="E434" t="str">
        <f t="shared" si="18"/>
        <v>February</v>
      </c>
      <c r="F434" t="str">
        <f t="shared" si="19"/>
        <v>Thursday</v>
      </c>
      <c r="G434" s="4">
        <v>41697</v>
      </c>
      <c r="H434" s="3">
        <v>87</v>
      </c>
      <c r="I434" s="3">
        <v>24</v>
      </c>
      <c r="J434" s="3">
        <v>525</v>
      </c>
      <c r="K434" s="3">
        <v>117</v>
      </c>
      <c r="L434" s="3">
        <v>428</v>
      </c>
      <c r="M434" s="3" t="s">
        <v>30</v>
      </c>
    </row>
    <row r="435" spans="5:13">
      <c r="E435" t="str">
        <f t="shared" si="18"/>
        <v>February</v>
      </c>
      <c r="F435" t="str">
        <f t="shared" si="19"/>
        <v>Friday</v>
      </c>
      <c r="G435" s="4">
        <v>41698</v>
      </c>
      <c r="H435" s="3">
        <v>90</v>
      </c>
      <c r="I435" s="3">
        <v>51</v>
      </c>
      <c r="J435" s="3">
        <v>464</v>
      </c>
      <c r="K435" s="3">
        <v>240</v>
      </c>
      <c r="L435" s="3">
        <v>495</v>
      </c>
      <c r="M435" s="3" t="s">
        <v>30</v>
      </c>
    </row>
    <row r="436" spans="5:13">
      <c r="E436" t="str">
        <f t="shared" si="18"/>
        <v>March</v>
      </c>
      <c r="F436" t="str">
        <f t="shared" si="19"/>
        <v>Saturday</v>
      </c>
      <c r="G436" s="4">
        <v>41699</v>
      </c>
      <c r="H436" s="3">
        <v>93</v>
      </c>
      <c r="I436" s="3">
        <v>86</v>
      </c>
      <c r="J436" s="3">
        <v>684</v>
      </c>
      <c r="K436" s="3">
        <v>95</v>
      </c>
      <c r="L436" s="3">
        <v>405</v>
      </c>
      <c r="M436" s="3" t="s">
        <v>30</v>
      </c>
    </row>
    <row r="437" spans="5:13">
      <c r="E437" t="str">
        <f t="shared" si="18"/>
        <v>March</v>
      </c>
      <c r="F437" t="str">
        <f t="shared" si="19"/>
        <v>Sunday</v>
      </c>
      <c r="G437" s="4">
        <v>41700</v>
      </c>
      <c r="H437" s="3">
        <v>87</v>
      </c>
      <c r="I437" s="3">
        <v>57</v>
      </c>
      <c r="J437" s="3">
        <v>818</v>
      </c>
      <c r="K437" s="3">
        <v>217</v>
      </c>
      <c r="L437" s="3">
        <v>507</v>
      </c>
      <c r="M437" s="3" t="s">
        <v>30</v>
      </c>
    </row>
    <row r="438" spans="5:13">
      <c r="E438" t="str">
        <f t="shared" si="18"/>
        <v>March</v>
      </c>
      <c r="F438" t="str">
        <f t="shared" si="19"/>
        <v>Monday</v>
      </c>
      <c r="G438" s="4">
        <v>41701</v>
      </c>
      <c r="H438" s="3">
        <v>97</v>
      </c>
      <c r="I438" s="3">
        <v>59</v>
      </c>
      <c r="J438" s="3">
        <v>561</v>
      </c>
      <c r="K438" s="3">
        <v>167</v>
      </c>
      <c r="L438" s="3">
        <v>500</v>
      </c>
      <c r="M438" s="3" t="s">
        <v>29</v>
      </c>
    </row>
    <row r="439" spans="5:13">
      <c r="E439" t="str">
        <f t="shared" si="18"/>
        <v>March</v>
      </c>
      <c r="F439" t="str">
        <f t="shared" si="19"/>
        <v>Tuesday</v>
      </c>
      <c r="G439" s="4">
        <v>41702</v>
      </c>
      <c r="H439" s="3">
        <v>70</v>
      </c>
      <c r="I439" s="3">
        <v>38</v>
      </c>
      <c r="J439" s="3">
        <v>509</v>
      </c>
      <c r="K439" s="3">
        <v>174</v>
      </c>
      <c r="L439" s="3">
        <v>361</v>
      </c>
      <c r="M439" s="3" t="s">
        <v>30</v>
      </c>
    </row>
    <row r="440" spans="5:13">
      <c r="E440" t="str">
        <f t="shared" si="18"/>
        <v>March</v>
      </c>
      <c r="F440" t="str">
        <f t="shared" si="19"/>
        <v>Wednesday</v>
      </c>
      <c r="G440" s="4">
        <v>41703</v>
      </c>
      <c r="H440" s="3">
        <v>72</v>
      </c>
      <c r="I440" s="3">
        <v>64</v>
      </c>
      <c r="J440" s="3">
        <v>687</v>
      </c>
      <c r="K440" s="3">
        <v>178</v>
      </c>
      <c r="L440" s="3">
        <v>401</v>
      </c>
      <c r="M440" s="3" t="s">
        <v>29</v>
      </c>
    </row>
    <row r="441" spans="5:13">
      <c r="E441" t="str">
        <f t="shared" si="18"/>
        <v>March</v>
      </c>
      <c r="F441" t="str">
        <f t="shared" si="19"/>
        <v>Thursday</v>
      </c>
      <c r="G441" s="4">
        <v>41704</v>
      </c>
      <c r="H441" s="3">
        <v>69</v>
      </c>
      <c r="I441" s="3">
        <v>66</v>
      </c>
      <c r="J441" s="3">
        <v>330</v>
      </c>
      <c r="K441" s="3">
        <v>162</v>
      </c>
      <c r="L441" s="3">
        <v>320</v>
      </c>
      <c r="M441" s="3" t="s">
        <v>30</v>
      </c>
    </row>
    <row r="442" spans="5:13">
      <c r="E442" t="str">
        <f t="shared" si="18"/>
        <v>March</v>
      </c>
      <c r="F442" t="str">
        <f t="shared" si="19"/>
        <v>Friday</v>
      </c>
      <c r="G442" s="4">
        <v>41705</v>
      </c>
      <c r="H442" s="3">
        <v>113</v>
      </c>
      <c r="I442" s="3">
        <v>64</v>
      </c>
      <c r="J442" s="3">
        <v>679</v>
      </c>
      <c r="K442" s="3">
        <v>137</v>
      </c>
      <c r="L442" s="3">
        <v>320</v>
      </c>
      <c r="M442" s="3" t="s">
        <v>30</v>
      </c>
    </row>
    <row r="443" spans="5:13">
      <c r="E443" t="str">
        <f t="shared" si="18"/>
        <v>March</v>
      </c>
      <c r="F443" t="str">
        <f t="shared" si="19"/>
        <v>Saturday</v>
      </c>
      <c r="G443" s="4">
        <v>41706</v>
      </c>
      <c r="H443" s="3">
        <v>100</v>
      </c>
      <c r="I443" s="3">
        <v>64</v>
      </c>
      <c r="J443" s="3">
        <v>707</v>
      </c>
      <c r="K443" s="3">
        <v>253</v>
      </c>
      <c r="L443" s="3">
        <v>368</v>
      </c>
      <c r="M443" s="3" t="s">
        <v>30</v>
      </c>
    </row>
    <row r="444" spans="5:13">
      <c r="E444" t="str">
        <f t="shared" si="18"/>
        <v>March</v>
      </c>
      <c r="F444" t="str">
        <f t="shared" si="19"/>
        <v>Sunday</v>
      </c>
      <c r="G444" s="4">
        <v>41707</v>
      </c>
      <c r="H444" s="3">
        <v>80</v>
      </c>
      <c r="I444" s="3">
        <v>64</v>
      </c>
      <c r="J444" s="3">
        <v>593</v>
      </c>
      <c r="K444" s="3">
        <v>187</v>
      </c>
      <c r="L444" s="3">
        <v>299</v>
      </c>
      <c r="M444" s="3" t="s">
        <v>30</v>
      </c>
    </row>
    <row r="445" spans="5:13">
      <c r="E445" t="str">
        <f t="shared" si="18"/>
        <v>March</v>
      </c>
      <c r="F445" t="str">
        <f t="shared" si="19"/>
        <v>Monday</v>
      </c>
      <c r="G445" s="4">
        <v>41708</v>
      </c>
      <c r="H445" s="3">
        <v>94</v>
      </c>
      <c r="I445" s="3">
        <v>54</v>
      </c>
      <c r="J445" s="3">
        <v>505</v>
      </c>
      <c r="K445" s="3">
        <v>177</v>
      </c>
      <c r="L445" s="3">
        <v>526</v>
      </c>
      <c r="M445" s="3" t="s">
        <v>29</v>
      </c>
    </row>
    <row r="446" spans="5:13">
      <c r="E446" t="str">
        <f t="shared" si="18"/>
        <v>March</v>
      </c>
      <c r="F446" t="str">
        <f t="shared" si="19"/>
        <v>Tuesday</v>
      </c>
      <c r="G446" s="4">
        <v>41709</v>
      </c>
      <c r="H446" s="3">
        <v>78</v>
      </c>
      <c r="I446" s="3">
        <v>46</v>
      </c>
      <c r="J446" s="3">
        <v>324</v>
      </c>
      <c r="K446" s="3">
        <v>126</v>
      </c>
      <c r="L446" s="3">
        <v>471</v>
      </c>
      <c r="M446" s="3" t="s">
        <v>30</v>
      </c>
    </row>
    <row r="447" spans="5:13">
      <c r="E447" t="str">
        <f t="shared" si="18"/>
        <v>March</v>
      </c>
      <c r="F447" t="str">
        <f t="shared" si="19"/>
        <v>Wednesday</v>
      </c>
      <c r="G447" s="4">
        <v>41710</v>
      </c>
      <c r="H447" s="3">
        <v>47</v>
      </c>
      <c r="I447" s="3">
        <v>65</v>
      </c>
      <c r="J447" s="3">
        <v>562</v>
      </c>
      <c r="K447" s="3">
        <v>123</v>
      </c>
      <c r="L447" s="3">
        <v>280</v>
      </c>
      <c r="M447" s="3" t="s">
        <v>30</v>
      </c>
    </row>
    <row r="448" spans="5:13">
      <c r="E448" t="str">
        <f t="shared" si="18"/>
        <v>March</v>
      </c>
      <c r="F448" t="str">
        <f t="shared" si="19"/>
        <v>Thursday</v>
      </c>
      <c r="G448" s="4">
        <v>41711</v>
      </c>
      <c r="H448" s="3">
        <v>96</v>
      </c>
      <c r="I448" s="3">
        <v>71</v>
      </c>
      <c r="J448" s="3">
        <v>746</v>
      </c>
      <c r="K448" s="3">
        <v>162</v>
      </c>
      <c r="L448" s="3">
        <v>468</v>
      </c>
      <c r="M448" s="3" t="s">
        <v>29</v>
      </c>
    </row>
    <row r="449" spans="5:13">
      <c r="E449" t="str">
        <f t="shared" si="18"/>
        <v>March</v>
      </c>
      <c r="F449" t="str">
        <f t="shared" si="19"/>
        <v>Friday</v>
      </c>
      <c r="G449" s="4">
        <v>41712</v>
      </c>
      <c r="H449" s="3">
        <v>89</v>
      </c>
      <c r="I449" s="3">
        <v>59</v>
      </c>
      <c r="J449" s="3">
        <v>776</v>
      </c>
      <c r="K449" s="3">
        <v>276</v>
      </c>
      <c r="L449" s="3">
        <v>516</v>
      </c>
      <c r="M449" s="3" t="s">
        <v>30</v>
      </c>
    </row>
    <row r="450" spans="5:13">
      <c r="E450" t="str">
        <f t="shared" si="18"/>
        <v>March</v>
      </c>
      <c r="F450" t="str">
        <f t="shared" si="19"/>
        <v>Saturday</v>
      </c>
      <c r="G450" s="4">
        <v>41713</v>
      </c>
      <c r="H450" s="3">
        <v>72</v>
      </c>
      <c r="I450" s="3">
        <v>88</v>
      </c>
      <c r="J450" s="3">
        <v>596</v>
      </c>
      <c r="K450" s="3">
        <v>209</v>
      </c>
      <c r="L450" s="3">
        <v>299</v>
      </c>
      <c r="M450" s="3" t="s">
        <v>30</v>
      </c>
    </row>
    <row r="451" spans="5:13">
      <c r="E451" t="str">
        <f t="shared" si="18"/>
        <v>March</v>
      </c>
      <c r="F451" t="str">
        <f t="shared" si="19"/>
        <v>Sunday</v>
      </c>
      <c r="G451" s="4">
        <v>41714</v>
      </c>
      <c r="H451" s="3">
        <v>75</v>
      </c>
      <c r="I451" s="3">
        <v>60</v>
      </c>
      <c r="J451" s="3">
        <v>534</v>
      </c>
      <c r="K451" s="3">
        <v>227</v>
      </c>
      <c r="L451" s="3">
        <v>366</v>
      </c>
      <c r="M451" s="3" t="s">
        <v>30</v>
      </c>
    </row>
    <row r="452" spans="5:13">
      <c r="E452" t="str">
        <f t="shared" si="18"/>
        <v>March</v>
      </c>
      <c r="F452" t="str">
        <f t="shared" si="19"/>
        <v>Monday</v>
      </c>
      <c r="G452" s="4">
        <v>41715</v>
      </c>
      <c r="H452" s="3">
        <v>96</v>
      </c>
      <c r="I452" s="3">
        <v>38</v>
      </c>
      <c r="J452" s="3">
        <v>579</v>
      </c>
      <c r="K452" s="3">
        <v>147</v>
      </c>
      <c r="L452" s="3">
        <v>486</v>
      </c>
      <c r="M452" s="3" t="s">
        <v>29</v>
      </c>
    </row>
    <row r="453" spans="5:13">
      <c r="E453" t="str">
        <f t="shared" si="18"/>
        <v>March</v>
      </c>
      <c r="F453" t="str">
        <f t="shared" si="19"/>
        <v>Tuesday</v>
      </c>
      <c r="G453" s="4">
        <v>41716</v>
      </c>
      <c r="H453" s="3">
        <v>75</v>
      </c>
      <c r="I453" s="3">
        <v>44</v>
      </c>
      <c r="J453" s="3">
        <v>552</v>
      </c>
      <c r="K453" s="3">
        <v>108</v>
      </c>
      <c r="L453" s="3">
        <v>254</v>
      </c>
      <c r="M453" s="3" t="s">
        <v>30</v>
      </c>
    </row>
    <row r="454" spans="5:13">
      <c r="E454" t="str">
        <f t="shared" si="18"/>
        <v>March</v>
      </c>
      <c r="F454" t="str">
        <f t="shared" si="19"/>
        <v>Wednesday</v>
      </c>
      <c r="G454" s="4">
        <v>41717</v>
      </c>
      <c r="H454" s="3">
        <v>73</v>
      </c>
      <c r="I454" s="3">
        <v>46</v>
      </c>
      <c r="J454" s="3">
        <v>651</v>
      </c>
      <c r="K454" s="3">
        <v>178</v>
      </c>
      <c r="L454" s="3">
        <v>448</v>
      </c>
      <c r="M454" s="3" t="s">
        <v>30</v>
      </c>
    </row>
    <row r="455" spans="5:13">
      <c r="E455" t="str">
        <f t="shared" si="18"/>
        <v>March</v>
      </c>
      <c r="F455" t="str">
        <f t="shared" si="19"/>
        <v>Thursday</v>
      </c>
      <c r="G455" s="4">
        <v>41718</v>
      </c>
      <c r="H455" s="3">
        <v>56</v>
      </c>
      <c r="I455" s="3">
        <v>29</v>
      </c>
      <c r="J455" s="3">
        <v>414</v>
      </c>
      <c r="K455" s="3">
        <v>169</v>
      </c>
      <c r="L455" s="3">
        <v>453</v>
      </c>
      <c r="M455" s="3" t="s">
        <v>30</v>
      </c>
    </row>
    <row r="456" spans="5:13">
      <c r="E456" t="str">
        <f t="shared" si="18"/>
        <v>March</v>
      </c>
      <c r="F456" t="str">
        <f t="shared" si="19"/>
        <v>Friday</v>
      </c>
      <c r="G456" s="4">
        <v>41719</v>
      </c>
      <c r="H456" s="3">
        <v>74</v>
      </c>
      <c r="I456" s="3">
        <v>40</v>
      </c>
      <c r="J456" s="3">
        <v>752</v>
      </c>
      <c r="K456" s="3">
        <v>165</v>
      </c>
      <c r="L456" s="3">
        <v>471</v>
      </c>
      <c r="M456" s="3" t="s">
        <v>30</v>
      </c>
    </row>
    <row r="457" spans="5:13">
      <c r="E457" t="str">
        <f t="shared" si="18"/>
        <v>March</v>
      </c>
      <c r="F457" t="str">
        <f t="shared" si="19"/>
        <v>Saturday</v>
      </c>
      <c r="G457" s="4">
        <v>41720</v>
      </c>
      <c r="H457" s="3">
        <v>116</v>
      </c>
      <c r="I457" s="3">
        <v>53</v>
      </c>
      <c r="J457" s="3">
        <v>760</v>
      </c>
      <c r="K457" s="3">
        <v>243</v>
      </c>
      <c r="L457" s="3">
        <v>375</v>
      </c>
      <c r="M457" s="3" t="s">
        <v>30</v>
      </c>
    </row>
    <row r="458" spans="5:13">
      <c r="E458" t="str">
        <f t="shared" si="18"/>
        <v>March</v>
      </c>
      <c r="F458" t="str">
        <f t="shared" si="19"/>
        <v>Sunday</v>
      </c>
      <c r="G458" s="4">
        <v>41721</v>
      </c>
      <c r="H458" s="3">
        <v>80</v>
      </c>
      <c r="I458" s="3">
        <v>61</v>
      </c>
      <c r="J458" s="3">
        <v>691</v>
      </c>
      <c r="K458" s="3">
        <v>246</v>
      </c>
      <c r="L458" s="3">
        <v>492</v>
      </c>
      <c r="M458" s="3" t="s">
        <v>30</v>
      </c>
    </row>
    <row r="459" spans="5:13">
      <c r="E459" t="str">
        <f t="shared" si="18"/>
        <v>March</v>
      </c>
      <c r="F459" t="str">
        <f t="shared" si="19"/>
        <v>Monday</v>
      </c>
      <c r="G459" s="4">
        <v>41722</v>
      </c>
      <c r="H459" s="3">
        <v>78</v>
      </c>
      <c r="I459" s="3">
        <v>58</v>
      </c>
      <c r="J459" s="3">
        <v>479</v>
      </c>
      <c r="K459" s="3">
        <v>144</v>
      </c>
      <c r="L459" s="3">
        <v>245</v>
      </c>
      <c r="M459" s="3" t="s">
        <v>30</v>
      </c>
    </row>
    <row r="460" spans="5:13">
      <c r="E460" t="str">
        <f t="shared" si="18"/>
        <v>March</v>
      </c>
      <c r="F460" t="str">
        <f t="shared" si="19"/>
        <v>Tuesday</v>
      </c>
      <c r="G460" s="4">
        <v>41723</v>
      </c>
      <c r="H460" s="3">
        <v>59</v>
      </c>
      <c r="I460" s="3">
        <v>51</v>
      </c>
      <c r="J460" s="3">
        <v>582</v>
      </c>
      <c r="K460" s="3">
        <v>197</v>
      </c>
      <c r="L460" s="3">
        <v>362</v>
      </c>
      <c r="M460" s="3" t="s">
        <v>30</v>
      </c>
    </row>
    <row r="461" spans="5:13">
      <c r="E461" t="str">
        <f t="shared" ref="E461:E524" si="20">TEXT(G461,"MMMM")</f>
        <v>March</v>
      </c>
      <c r="F461" t="str">
        <f t="shared" ref="F461:F524" si="21">TEXT(G461,"DDDD")</f>
        <v>Wednesday</v>
      </c>
      <c r="G461" s="4">
        <v>41724</v>
      </c>
      <c r="H461" s="3">
        <v>58</v>
      </c>
      <c r="I461" s="3">
        <v>45</v>
      </c>
      <c r="J461" s="3">
        <v>519</v>
      </c>
      <c r="K461" s="3">
        <v>206</v>
      </c>
      <c r="L461" s="3">
        <v>412</v>
      </c>
      <c r="M461" s="3" t="s">
        <v>30</v>
      </c>
    </row>
    <row r="462" spans="5:13">
      <c r="E462" t="str">
        <f t="shared" si="20"/>
        <v>March</v>
      </c>
      <c r="F462" t="str">
        <f t="shared" si="21"/>
        <v>Thursday</v>
      </c>
      <c r="G462" s="4">
        <v>41725</v>
      </c>
      <c r="H462" s="3">
        <v>80</v>
      </c>
      <c r="I462" s="3">
        <v>55</v>
      </c>
      <c r="J462" s="3">
        <v>461</v>
      </c>
      <c r="K462" s="3">
        <v>194</v>
      </c>
      <c r="L462" s="3">
        <v>286</v>
      </c>
      <c r="M462" s="3" t="s">
        <v>30</v>
      </c>
    </row>
    <row r="463" spans="5:13">
      <c r="E463" t="str">
        <f t="shared" si="20"/>
        <v>March</v>
      </c>
      <c r="F463" t="str">
        <f t="shared" si="21"/>
        <v>Friday</v>
      </c>
      <c r="G463" s="4">
        <v>41726</v>
      </c>
      <c r="H463" s="3">
        <v>122</v>
      </c>
      <c r="I463" s="3">
        <v>45</v>
      </c>
      <c r="J463" s="3">
        <v>561</v>
      </c>
      <c r="K463" s="3">
        <v>201</v>
      </c>
      <c r="L463" s="3">
        <v>548</v>
      </c>
      <c r="M463" s="3" t="s">
        <v>30</v>
      </c>
    </row>
    <row r="464" spans="5:13">
      <c r="E464" t="str">
        <f t="shared" si="20"/>
        <v>March</v>
      </c>
      <c r="F464" t="str">
        <f t="shared" si="21"/>
        <v>Saturday</v>
      </c>
      <c r="G464" s="4">
        <v>41727</v>
      </c>
      <c r="H464" s="3">
        <v>98</v>
      </c>
      <c r="I464" s="3">
        <v>42</v>
      </c>
      <c r="J464" s="3">
        <v>581</v>
      </c>
      <c r="K464" s="3">
        <v>186</v>
      </c>
      <c r="L464" s="3">
        <v>434</v>
      </c>
      <c r="M464" s="3" t="s">
        <v>30</v>
      </c>
    </row>
    <row r="465" spans="5:13">
      <c r="E465" t="str">
        <f t="shared" si="20"/>
        <v>March</v>
      </c>
      <c r="F465" t="str">
        <f t="shared" si="21"/>
        <v>Sunday</v>
      </c>
      <c r="G465" s="4">
        <v>41728</v>
      </c>
      <c r="H465" s="3">
        <v>97</v>
      </c>
      <c r="I465" s="3">
        <v>60</v>
      </c>
      <c r="J465" s="3">
        <v>519</v>
      </c>
      <c r="K465" s="3">
        <v>127</v>
      </c>
      <c r="L465" s="3">
        <v>397</v>
      </c>
      <c r="M465" s="3" t="s">
        <v>29</v>
      </c>
    </row>
    <row r="466" spans="5:13">
      <c r="E466" t="str">
        <f t="shared" si="20"/>
        <v>March</v>
      </c>
      <c r="F466" t="str">
        <f t="shared" si="21"/>
        <v>Monday</v>
      </c>
      <c r="G466" s="4">
        <v>41729</v>
      </c>
      <c r="H466" s="3">
        <v>74</v>
      </c>
      <c r="I466" s="3">
        <v>53</v>
      </c>
      <c r="J466" s="3">
        <v>446</v>
      </c>
      <c r="K466" s="3">
        <v>206</v>
      </c>
      <c r="L466" s="3">
        <v>346</v>
      </c>
      <c r="M466" s="3" t="s">
        <v>30</v>
      </c>
    </row>
    <row r="467" spans="5:13">
      <c r="E467" t="str">
        <f t="shared" si="20"/>
        <v>April</v>
      </c>
      <c r="F467" t="str">
        <f t="shared" si="21"/>
        <v>Tuesday</v>
      </c>
      <c r="G467" s="4">
        <v>41730</v>
      </c>
      <c r="H467" s="3">
        <v>85</v>
      </c>
      <c r="I467" s="3">
        <v>38</v>
      </c>
      <c r="J467" s="3">
        <v>420</v>
      </c>
      <c r="K467" s="3">
        <v>203</v>
      </c>
      <c r="L467" s="3">
        <v>352</v>
      </c>
      <c r="M467" s="3" t="s">
        <v>30</v>
      </c>
    </row>
    <row r="468" spans="5:13">
      <c r="E468" t="str">
        <f t="shared" si="20"/>
        <v>April</v>
      </c>
      <c r="F468" t="str">
        <f t="shared" si="21"/>
        <v>Wednesday</v>
      </c>
      <c r="G468" s="4">
        <v>41731</v>
      </c>
      <c r="H468" s="3">
        <v>76</v>
      </c>
      <c r="I468" s="3">
        <v>57</v>
      </c>
      <c r="J468" s="3">
        <v>378</v>
      </c>
      <c r="K468" s="3">
        <v>186</v>
      </c>
      <c r="L468" s="3">
        <v>262</v>
      </c>
      <c r="M468" s="3" t="s">
        <v>30</v>
      </c>
    </row>
    <row r="469" spans="5:13">
      <c r="E469" t="str">
        <f t="shared" si="20"/>
        <v>April</v>
      </c>
      <c r="F469" t="str">
        <f t="shared" si="21"/>
        <v>Thursday</v>
      </c>
      <c r="G469" s="4">
        <v>41732</v>
      </c>
      <c r="H469" s="3">
        <v>74</v>
      </c>
      <c r="I469" s="3">
        <v>53</v>
      </c>
      <c r="J469" s="3">
        <v>530</v>
      </c>
      <c r="K469" s="3">
        <v>164</v>
      </c>
      <c r="L469" s="3">
        <v>382</v>
      </c>
      <c r="M469" s="3" t="s">
        <v>30</v>
      </c>
    </row>
    <row r="470" spans="5:13">
      <c r="E470" t="str">
        <f t="shared" si="20"/>
        <v>April</v>
      </c>
      <c r="F470" t="str">
        <f t="shared" si="21"/>
        <v>Friday</v>
      </c>
      <c r="G470" s="4">
        <v>41733</v>
      </c>
      <c r="H470" s="3">
        <v>108</v>
      </c>
      <c r="I470" s="3">
        <v>66</v>
      </c>
      <c r="J470" s="3">
        <v>522</v>
      </c>
      <c r="K470" s="3">
        <v>224</v>
      </c>
      <c r="L470" s="3">
        <v>465</v>
      </c>
      <c r="M470" s="3" t="s">
        <v>30</v>
      </c>
    </row>
    <row r="471" spans="5:13">
      <c r="E471" t="str">
        <f t="shared" si="20"/>
        <v>April</v>
      </c>
      <c r="F471" t="str">
        <f t="shared" si="21"/>
        <v>Saturday</v>
      </c>
      <c r="G471" s="4">
        <v>41734</v>
      </c>
      <c r="H471" s="3">
        <v>109</v>
      </c>
      <c r="I471" s="3">
        <v>57</v>
      </c>
      <c r="J471" s="3">
        <v>698</v>
      </c>
      <c r="K471" s="3">
        <v>286</v>
      </c>
      <c r="L471" s="3">
        <v>499</v>
      </c>
      <c r="M471" s="3" t="s">
        <v>30</v>
      </c>
    </row>
    <row r="472" spans="5:13">
      <c r="E472" t="str">
        <f t="shared" si="20"/>
        <v>April</v>
      </c>
      <c r="F472" t="str">
        <f t="shared" si="21"/>
        <v>Sunday</v>
      </c>
      <c r="G472" s="4">
        <v>41735</v>
      </c>
      <c r="H472" s="3">
        <v>96</v>
      </c>
      <c r="I472" s="3">
        <v>46</v>
      </c>
      <c r="J472" s="3">
        <v>535</v>
      </c>
      <c r="K472" s="3">
        <v>257</v>
      </c>
      <c r="L472" s="3">
        <v>531</v>
      </c>
      <c r="M472" s="3" t="s">
        <v>30</v>
      </c>
    </row>
    <row r="473" spans="5:13">
      <c r="E473" t="str">
        <f t="shared" si="20"/>
        <v>April</v>
      </c>
      <c r="F473" t="str">
        <f t="shared" si="21"/>
        <v>Monday</v>
      </c>
      <c r="G473" s="4">
        <v>41736</v>
      </c>
      <c r="H473" s="3">
        <v>78</v>
      </c>
      <c r="I473" s="3">
        <v>54</v>
      </c>
      <c r="J473" s="3">
        <v>541</v>
      </c>
      <c r="K473" s="3">
        <v>202</v>
      </c>
      <c r="L473" s="3">
        <v>440</v>
      </c>
      <c r="M473" s="3" t="s">
        <v>30</v>
      </c>
    </row>
    <row r="474" spans="5:13">
      <c r="E474" t="str">
        <f t="shared" si="20"/>
        <v>April</v>
      </c>
      <c r="F474" t="str">
        <f t="shared" si="21"/>
        <v>Tuesday</v>
      </c>
      <c r="G474" s="4">
        <v>41737</v>
      </c>
      <c r="H474" s="3">
        <v>61</v>
      </c>
      <c r="I474" s="3">
        <v>41</v>
      </c>
      <c r="J474" s="3">
        <v>435</v>
      </c>
      <c r="K474" s="3">
        <v>162</v>
      </c>
      <c r="L474" s="3">
        <v>205</v>
      </c>
      <c r="M474" s="3" t="s">
        <v>30</v>
      </c>
    </row>
    <row r="475" spans="5:13">
      <c r="E475" t="str">
        <f t="shared" si="20"/>
        <v>April</v>
      </c>
      <c r="F475" t="str">
        <f t="shared" si="21"/>
        <v>Wednesday</v>
      </c>
      <c r="G475" s="4">
        <v>41738</v>
      </c>
      <c r="H475" s="3">
        <v>52</v>
      </c>
      <c r="I475" s="3">
        <v>34</v>
      </c>
      <c r="J475" s="3">
        <v>437</v>
      </c>
      <c r="K475" s="3">
        <v>219</v>
      </c>
      <c r="L475" s="3">
        <v>348</v>
      </c>
      <c r="M475" s="3" t="s">
        <v>30</v>
      </c>
    </row>
    <row r="476" spans="5:13">
      <c r="E476" t="str">
        <f t="shared" si="20"/>
        <v>April</v>
      </c>
      <c r="F476" t="str">
        <f t="shared" si="21"/>
        <v>Thursday</v>
      </c>
      <c r="G476" s="4">
        <v>41739</v>
      </c>
      <c r="H476" s="3">
        <v>88</v>
      </c>
      <c r="I476" s="3">
        <v>43</v>
      </c>
      <c r="J476" s="3">
        <v>529</v>
      </c>
      <c r="K476" s="3">
        <v>182</v>
      </c>
      <c r="L476" s="3">
        <v>306</v>
      </c>
      <c r="M476" s="3" t="s">
        <v>30</v>
      </c>
    </row>
    <row r="477" spans="5:13">
      <c r="E477" t="str">
        <f t="shared" si="20"/>
        <v>April</v>
      </c>
      <c r="F477" t="str">
        <f t="shared" si="21"/>
        <v>Friday</v>
      </c>
      <c r="G477" s="4">
        <v>41740</v>
      </c>
      <c r="H477" s="3">
        <v>107</v>
      </c>
      <c r="I477" s="3">
        <v>51</v>
      </c>
      <c r="J477" s="3">
        <v>603</v>
      </c>
      <c r="K477" s="3">
        <v>199</v>
      </c>
      <c r="L477" s="3">
        <v>519</v>
      </c>
      <c r="M477" s="3" t="s">
        <v>30</v>
      </c>
    </row>
    <row r="478" spans="5:13">
      <c r="E478" t="str">
        <f t="shared" si="20"/>
        <v>April</v>
      </c>
      <c r="F478" t="str">
        <f t="shared" si="21"/>
        <v>Saturday</v>
      </c>
      <c r="G478" s="4">
        <v>41741</v>
      </c>
      <c r="H478" s="3">
        <v>94</v>
      </c>
      <c r="I478" s="3">
        <v>53</v>
      </c>
      <c r="J478" s="3">
        <v>520</v>
      </c>
      <c r="K478" s="3">
        <v>181</v>
      </c>
      <c r="L478" s="3">
        <v>592</v>
      </c>
      <c r="M478" s="3" t="s">
        <v>30</v>
      </c>
    </row>
    <row r="479" spans="5:13">
      <c r="E479" t="str">
        <f t="shared" si="20"/>
        <v>April</v>
      </c>
      <c r="F479" t="str">
        <f t="shared" si="21"/>
        <v>Sunday</v>
      </c>
      <c r="G479" s="4">
        <v>41742</v>
      </c>
      <c r="H479" s="3">
        <v>123</v>
      </c>
      <c r="I479" s="3">
        <v>42</v>
      </c>
      <c r="J479" s="3">
        <v>624</v>
      </c>
      <c r="K479" s="3">
        <v>256</v>
      </c>
      <c r="L479" s="3">
        <v>288</v>
      </c>
      <c r="M479" s="3" t="s">
        <v>30</v>
      </c>
    </row>
    <row r="480" spans="5:13">
      <c r="E480" t="str">
        <f t="shared" si="20"/>
        <v>April</v>
      </c>
      <c r="F480" t="str">
        <f t="shared" si="21"/>
        <v>Monday</v>
      </c>
      <c r="G480" s="4">
        <v>41743</v>
      </c>
      <c r="H480" s="3">
        <v>90</v>
      </c>
      <c r="I480" s="3">
        <v>58</v>
      </c>
      <c r="J480" s="3">
        <v>398</v>
      </c>
      <c r="K480" s="3">
        <v>175</v>
      </c>
      <c r="L480" s="3">
        <v>258</v>
      </c>
      <c r="M480" s="3" t="s">
        <v>30</v>
      </c>
    </row>
    <row r="481" spans="5:13">
      <c r="E481" t="str">
        <f t="shared" si="20"/>
        <v>April</v>
      </c>
      <c r="F481" t="str">
        <f t="shared" si="21"/>
        <v>Tuesday</v>
      </c>
      <c r="G481" s="4">
        <v>41744</v>
      </c>
      <c r="H481" s="3">
        <v>40</v>
      </c>
      <c r="I481" s="3">
        <v>48</v>
      </c>
      <c r="J481" s="3">
        <v>597</v>
      </c>
      <c r="K481" s="3">
        <v>247</v>
      </c>
      <c r="L481" s="3">
        <v>214</v>
      </c>
      <c r="M481" s="3" t="s">
        <v>30</v>
      </c>
    </row>
    <row r="482" spans="5:13">
      <c r="E482" t="str">
        <f t="shared" si="20"/>
        <v>April</v>
      </c>
      <c r="F482" t="str">
        <f t="shared" si="21"/>
        <v>Wednesday</v>
      </c>
      <c r="G482" s="4">
        <v>41745</v>
      </c>
      <c r="H482" s="3">
        <v>86</v>
      </c>
      <c r="I482" s="3">
        <v>28</v>
      </c>
      <c r="J482" s="3">
        <v>516</v>
      </c>
      <c r="K482" s="3">
        <v>203</v>
      </c>
      <c r="L482" s="3">
        <v>307</v>
      </c>
      <c r="M482" s="3" t="s">
        <v>30</v>
      </c>
    </row>
    <row r="483" spans="5:13">
      <c r="E483" t="str">
        <f t="shared" si="20"/>
        <v>April</v>
      </c>
      <c r="F483" t="str">
        <f t="shared" si="21"/>
        <v>Thursday</v>
      </c>
      <c r="G483" s="4">
        <v>41746</v>
      </c>
      <c r="H483" s="3">
        <v>89</v>
      </c>
      <c r="I483" s="3">
        <v>57</v>
      </c>
      <c r="J483" s="3">
        <v>397</v>
      </c>
      <c r="K483" s="3">
        <v>183</v>
      </c>
      <c r="L483" s="3">
        <v>409</v>
      </c>
      <c r="M483" s="3" t="s">
        <v>30</v>
      </c>
    </row>
    <row r="484" spans="5:13">
      <c r="E484" t="str">
        <f t="shared" si="20"/>
        <v>April</v>
      </c>
      <c r="F484" t="str">
        <f t="shared" si="21"/>
        <v>Friday</v>
      </c>
      <c r="G484" s="4">
        <v>41747</v>
      </c>
      <c r="H484" s="3">
        <v>80</v>
      </c>
      <c r="I484" s="3">
        <v>59</v>
      </c>
      <c r="J484" s="3">
        <v>548</v>
      </c>
      <c r="K484" s="3">
        <v>218</v>
      </c>
      <c r="L484" s="3">
        <v>224</v>
      </c>
      <c r="M484" s="3" t="s">
        <v>30</v>
      </c>
    </row>
    <row r="485" spans="5:13">
      <c r="E485" t="str">
        <f t="shared" si="20"/>
        <v>April</v>
      </c>
      <c r="F485" t="str">
        <f t="shared" si="21"/>
        <v>Saturday</v>
      </c>
      <c r="G485" s="4">
        <v>41748</v>
      </c>
      <c r="H485" s="3">
        <v>109</v>
      </c>
      <c r="I485" s="3">
        <v>66</v>
      </c>
      <c r="J485" s="3">
        <v>499</v>
      </c>
      <c r="K485" s="3">
        <v>291</v>
      </c>
      <c r="L485" s="3">
        <v>577</v>
      </c>
      <c r="M485" s="3" t="s">
        <v>30</v>
      </c>
    </row>
    <row r="486" spans="5:13">
      <c r="E486" t="str">
        <f t="shared" si="20"/>
        <v>April</v>
      </c>
      <c r="F486" t="str">
        <f t="shared" si="21"/>
        <v>Sunday</v>
      </c>
      <c r="G486" s="4">
        <v>41749</v>
      </c>
      <c r="H486" s="3">
        <v>86</v>
      </c>
      <c r="I486" s="3">
        <v>46</v>
      </c>
      <c r="J486" s="3">
        <v>545</v>
      </c>
      <c r="K486" s="3">
        <v>265</v>
      </c>
      <c r="L486" s="3">
        <v>519</v>
      </c>
      <c r="M486" s="3" t="s">
        <v>30</v>
      </c>
    </row>
    <row r="487" spans="5:13">
      <c r="E487" t="str">
        <f t="shared" si="20"/>
        <v>April</v>
      </c>
      <c r="F487" t="str">
        <f t="shared" si="21"/>
        <v>Monday</v>
      </c>
      <c r="G487" s="4">
        <v>41750</v>
      </c>
      <c r="H487" s="3">
        <v>85</v>
      </c>
      <c r="I487" s="3">
        <v>65</v>
      </c>
      <c r="J487" s="3">
        <v>610</v>
      </c>
      <c r="K487" s="3">
        <v>115</v>
      </c>
      <c r="L487" s="3">
        <v>410</v>
      </c>
      <c r="M487" s="3" t="s">
        <v>30</v>
      </c>
    </row>
    <row r="488" spans="5:13">
      <c r="E488" t="str">
        <f t="shared" si="20"/>
        <v>April</v>
      </c>
      <c r="F488" t="str">
        <f t="shared" si="21"/>
        <v>Tuesday</v>
      </c>
      <c r="G488" s="4">
        <v>41751</v>
      </c>
      <c r="H488" s="3">
        <v>71</v>
      </c>
      <c r="I488" s="3">
        <v>56</v>
      </c>
      <c r="J488" s="3">
        <v>448</v>
      </c>
      <c r="K488" s="3">
        <v>320</v>
      </c>
      <c r="L488" s="3">
        <v>135</v>
      </c>
      <c r="M488" s="3" t="s">
        <v>30</v>
      </c>
    </row>
    <row r="489" spans="5:13">
      <c r="E489" t="str">
        <f t="shared" si="20"/>
        <v>April</v>
      </c>
      <c r="F489" t="str">
        <f t="shared" si="21"/>
        <v>Wednesday</v>
      </c>
      <c r="G489" s="4">
        <v>41752</v>
      </c>
      <c r="H489" s="3">
        <v>100</v>
      </c>
      <c r="I489" s="3">
        <v>35</v>
      </c>
      <c r="J489" s="3">
        <v>530</v>
      </c>
      <c r="K489" s="3">
        <v>215</v>
      </c>
      <c r="L489" s="3">
        <v>339</v>
      </c>
      <c r="M489" s="3" t="s">
        <v>30</v>
      </c>
    </row>
    <row r="490" spans="5:13">
      <c r="E490" t="str">
        <f t="shared" si="20"/>
        <v>April</v>
      </c>
      <c r="F490" t="str">
        <f t="shared" si="21"/>
        <v>Thursday</v>
      </c>
      <c r="G490" s="4">
        <v>41753</v>
      </c>
      <c r="H490" s="3">
        <v>83</v>
      </c>
      <c r="I490" s="3">
        <v>46</v>
      </c>
      <c r="J490" s="3">
        <v>421</v>
      </c>
      <c r="K490" s="3">
        <v>210</v>
      </c>
      <c r="L490" s="3">
        <v>338</v>
      </c>
      <c r="M490" s="3" t="s">
        <v>30</v>
      </c>
    </row>
    <row r="491" spans="5:13">
      <c r="E491" t="str">
        <f t="shared" si="20"/>
        <v>April</v>
      </c>
      <c r="F491" t="str">
        <f t="shared" si="21"/>
        <v>Friday</v>
      </c>
      <c r="G491" s="4">
        <v>41754</v>
      </c>
      <c r="H491" s="3">
        <v>99</v>
      </c>
      <c r="I491" s="3">
        <v>44</v>
      </c>
      <c r="J491" s="3">
        <v>424</v>
      </c>
      <c r="K491" s="3">
        <v>177</v>
      </c>
      <c r="L491" s="3">
        <v>567</v>
      </c>
      <c r="M491" s="3" t="s">
        <v>30</v>
      </c>
    </row>
    <row r="492" spans="5:13">
      <c r="E492" t="str">
        <f t="shared" si="20"/>
        <v>April</v>
      </c>
      <c r="F492" t="str">
        <f t="shared" si="21"/>
        <v>Saturday</v>
      </c>
      <c r="G492" s="4">
        <v>41755</v>
      </c>
      <c r="H492" s="3">
        <v>110</v>
      </c>
      <c r="I492" s="3">
        <v>37</v>
      </c>
      <c r="J492" s="3">
        <v>603</v>
      </c>
      <c r="K492" s="3">
        <v>311</v>
      </c>
      <c r="L492" s="3">
        <v>633</v>
      </c>
      <c r="M492" s="3" t="s">
        <v>30</v>
      </c>
    </row>
    <row r="493" spans="5:13">
      <c r="E493" t="str">
        <f t="shared" si="20"/>
        <v>April</v>
      </c>
      <c r="F493" t="str">
        <f t="shared" si="21"/>
        <v>Sunday</v>
      </c>
      <c r="G493" s="4">
        <v>41756</v>
      </c>
      <c r="H493" s="3">
        <v>125</v>
      </c>
      <c r="I493" s="3">
        <v>44</v>
      </c>
      <c r="J493" s="3">
        <v>761</v>
      </c>
      <c r="K493" s="3">
        <v>147</v>
      </c>
      <c r="L493" s="3">
        <v>344</v>
      </c>
      <c r="M493" s="3" t="s">
        <v>30</v>
      </c>
    </row>
    <row r="494" spans="5:13">
      <c r="E494" t="str">
        <f t="shared" si="20"/>
        <v>April</v>
      </c>
      <c r="F494" t="str">
        <f t="shared" si="21"/>
        <v>Monday</v>
      </c>
      <c r="G494" s="4">
        <v>41757</v>
      </c>
      <c r="H494" s="3">
        <v>73</v>
      </c>
      <c r="I494" s="3">
        <v>59</v>
      </c>
      <c r="J494" s="3">
        <v>529</v>
      </c>
      <c r="K494" s="3">
        <v>173</v>
      </c>
      <c r="L494" s="3">
        <v>297</v>
      </c>
      <c r="M494" s="3" t="s">
        <v>30</v>
      </c>
    </row>
    <row r="495" spans="5:13">
      <c r="E495" t="str">
        <f t="shared" si="20"/>
        <v>April</v>
      </c>
      <c r="F495" t="str">
        <f t="shared" si="21"/>
        <v>Tuesday</v>
      </c>
      <c r="G495" s="4">
        <v>41758</v>
      </c>
      <c r="H495" s="3">
        <v>85</v>
      </c>
      <c r="I495" s="3">
        <v>44</v>
      </c>
      <c r="J495" s="3">
        <v>456</v>
      </c>
      <c r="K495" s="3">
        <v>143</v>
      </c>
      <c r="L495" s="3">
        <v>438</v>
      </c>
      <c r="M495" s="3" t="s">
        <v>30</v>
      </c>
    </row>
    <row r="496" spans="5:13">
      <c r="E496" t="str">
        <f t="shared" si="20"/>
        <v>April</v>
      </c>
      <c r="F496" t="str">
        <f t="shared" si="21"/>
        <v>Wednesday</v>
      </c>
      <c r="G496" s="4">
        <v>41759</v>
      </c>
      <c r="H496" s="3">
        <v>82</v>
      </c>
      <c r="I496" s="3">
        <v>31</v>
      </c>
      <c r="J496" s="3">
        <v>488</v>
      </c>
      <c r="K496" s="3">
        <v>93</v>
      </c>
      <c r="L496" s="3">
        <v>396</v>
      </c>
      <c r="M496" s="3" t="s">
        <v>30</v>
      </c>
    </row>
    <row r="497" spans="5:13">
      <c r="E497" t="str">
        <f t="shared" si="20"/>
        <v>May</v>
      </c>
      <c r="F497" t="str">
        <f t="shared" si="21"/>
        <v>Thursday</v>
      </c>
      <c r="G497" s="4">
        <v>41760</v>
      </c>
      <c r="H497" s="3">
        <v>65</v>
      </c>
      <c r="I497" s="3">
        <v>52</v>
      </c>
      <c r="J497" s="3">
        <v>552</v>
      </c>
      <c r="K497" s="3">
        <v>270</v>
      </c>
      <c r="L497" s="3">
        <v>379</v>
      </c>
      <c r="M497" s="3" t="s">
        <v>29</v>
      </c>
    </row>
    <row r="498" spans="5:13">
      <c r="E498" t="str">
        <f t="shared" si="20"/>
        <v>May</v>
      </c>
      <c r="F498" t="str">
        <f t="shared" si="21"/>
        <v>Friday</v>
      </c>
      <c r="G498" s="4">
        <v>41761</v>
      </c>
      <c r="H498" s="3">
        <v>112</v>
      </c>
      <c r="I498" s="3">
        <v>66</v>
      </c>
      <c r="J498" s="3">
        <v>523</v>
      </c>
      <c r="K498" s="3">
        <v>136</v>
      </c>
      <c r="L498" s="3">
        <v>324</v>
      </c>
      <c r="M498" s="3" t="s">
        <v>30</v>
      </c>
    </row>
    <row r="499" spans="5:13">
      <c r="E499" t="str">
        <f t="shared" si="20"/>
        <v>May</v>
      </c>
      <c r="F499" t="str">
        <f t="shared" si="21"/>
        <v>Saturday</v>
      </c>
      <c r="G499" s="4">
        <v>41762</v>
      </c>
      <c r="H499" s="3">
        <v>122</v>
      </c>
      <c r="I499" s="3">
        <v>49</v>
      </c>
      <c r="J499" s="3">
        <v>690</v>
      </c>
      <c r="K499" s="3">
        <v>449</v>
      </c>
      <c r="L499" s="3">
        <v>279</v>
      </c>
      <c r="M499" s="3" t="s">
        <v>30</v>
      </c>
    </row>
    <row r="500" spans="5:13">
      <c r="E500" t="str">
        <f t="shared" si="20"/>
        <v>May</v>
      </c>
      <c r="F500" t="str">
        <f t="shared" si="21"/>
        <v>Sunday</v>
      </c>
      <c r="G500" s="4">
        <v>41763</v>
      </c>
      <c r="H500" s="3">
        <v>86</v>
      </c>
      <c r="I500" s="3">
        <v>36</v>
      </c>
      <c r="J500" s="3">
        <v>670</v>
      </c>
      <c r="K500" s="3">
        <v>334</v>
      </c>
      <c r="L500" s="3">
        <v>275</v>
      </c>
      <c r="M500" s="3" t="s">
        <v>30</v>
      </c>
    </row>
    <row r="501" spans="5:13">
      <c r="E501" t="str">
        <f t="shared" si="20"/>
        <v>May</v>
      </c>
      <c r="F501" t="str">
        <f t="shared" si="21"/>
        <v>Monday</v>
      </c>
      <c r="G501" s="4">
        <v>41764</v>
      </c>
      <c r="H501" s="3">
        <v>75</v>
      </c>
      <c r="I501" s="3">
        <v>43</v>
      </c>
      <c r="J501" s="3">
        <v>460</v>
      </c>
      <c r="K501" s="3">
        <v>202</v>
      </c>
      <c r="L501" s="3">
        <v>174</v>
      </c>
      <c r="M501" s="3" t="s">
        <v>30</v>
      </c>
    </row>
    <row r="502" spans="5:13">
      <c r="E502" t="str">
        <f t="shared" si="20"/>
        <v>May</v>
      </c>
      <c r="F502" t="str">
        <f t="shared" si="21"/>
        <v>Tuesday</v>
      </c>
      <c r="G502" s="4">
        <v>41765</v>
      </c>
      <c r="H502" s="3">
        <v>98</v>
      </c>
      <c r="I502" s="3">
        <v>26</v>
      </c>
      <c r="J502" s="3">
        <v>456</v>
      </c>
      <c r="K502" s="3">
        <v>205</v>
      </c>
      <c r="L502" s="3">
        <v>175</v>
      </c>
      <c r="M502" s="3" t="s">
        <v>30</v>
      </c>
    </row>
    <row r="503" spans="5:13">
      <c r="E503" t="str">
        <f t="shared" si="20"/>
        <v>May</v>
      </c>
      <c r="F503" t="str">
        <f t="shared" si="21"/>
        <v>Wednesday</v>
      </c>
      <c r="G503" s="4">
        <v>41766</v>
      </c>
      <c r="H503" s="3">
        <v>73</v>
      </c>
      <c r="I503" s="3">
        <v>57</v>
      </c>
      <c r="J503" s="3">
        <v>529</v>
      </c>
      <c r="K503" s="3">
        <v>302</v>
      </c>
      <c r="L503" s="3">
        <v>271</v>
      </c>
      <c r="M503" s="3" t="s">
        <v>30</v>
      </c>
    </row>
    <row r="504" spans="5:13">
      <c r="E504" t="str">
        <f t="shared" si="20"/>
        <v>May</v>
      </c>
      <c r="F504" t="str">
        <f t="shared" si="21"/>
        <v>Thursday</v>
      </c>
      <c r="G504" s="4">
        <v>41767</v>
      </c>
      <c r="H504" s="3">
        <v>77</v>
      </c>
      <c r="I504" s="3">
        <v>39</v>
      </c>
      <c r="J504" s="3">
        <v>397</v>
      </c>
      <c r="K504" s="3">
        <v>288</v>
      </c>
      <c r="L504" s="3">
        <v>401</v>
      </c>
      <c r="M504" s="3" t="s">
        <v>30</v>
      </c>
    </row>
    <row r="505" spans="5:13">
      <c r="E505" t="str">
        <f t="shared" si="20"/>
        <v>May</v>
      </c>
      <c r="F505" t="str">
        <f t="shared" si="21"/>
        <v>Friday</v>
      </c>
      <c r="G505" s="4">
        <v>41768</v>
      </c>
      <c r="H505" s="3">
        <v>90</v>
      </c>
      <c r="I505" s="3">
        <v>64</v>
      </c>
      <c r="J505" s="3">
        <v>559</v>
      </c>
      <c r="K505" s="3">
        <v>249</v>
      </c>
      <c r="L505" s="3">
        <v>371</v>
      </c>
      <c r="M505" s="3" t="s">
        <v>30</v>
      </c>
    </row>
    <row r="506" spans="5:13">
      <c r="E506" t="str">
        <f t="shared" si="20"/>
        <v>May</v>
      </c>
      <c r="F506" t="str">
        <f t="shared" si="21"/>
        <v>Saturday</v>
      </c>
      <c r="G506" s="4">
        <v>41769</v>
      </c>
      <c r="H506" s="3">
        <v>150</v>
      </c>
      <c r="I506" s="3">
        <v>77</v>
      </c>
      <c r="J506" s="3">
        <v>718</v>
      </c>
      <c r="K506" s="3">
        <v>271</v>
      </c>
      <c r="L506" s="3">
        <v>505</v>
      </c>
      <c r="M506" s="3" t="s">
        <v>30</v>
      </c>
    </row>
    <row r="507" spans="5:13">
      <c r="E507" t="str">
        <f t="shared" si="20"/>
        <v>May</v>
      </c>
      <c r="F507" t="str">
        <f t="shared" si="21"/>
        <v>Sunday</v>
      </c>
      <c r="G507" s="4">
        <v>41770</v>
      </c>
      <c r="H507" s="3">
        <v>81</v>
      </c>
      <c r="I507" s="3">
        <v>67</v>
      </c>
      <c r="J507" s="3">
        <v>629</v>
      </c>
      <c r="K507" s="3">
        <v>184</v>
      </c>
      <c r="L507" s="3">
        <v>377</v>
      </c>
      <c r="M507" s="3" t="s">
        <v>30</v>
      </c>
    </row>
    <row r="508" spans="5:13">
      <c r="E508" t="str">
        <f t="shared" si="20"/>
        <v>May</v>
      </c>
      <c r="F508" t="str">
        <f t="shared" si="21"/>
        <v>Monday</v>
      </c>
      <c r="G508" s="4">
        <v>41771</v>
      </c>
      <c r="H508" s="3">
        <v>77</v>
      </c>
      <c r="I508" s="3">
        <v>31</v>
      </c>
      <c r="J508" s="3">
        <v>401</v>
      </c>
      <c r="K508" s="3">
        <v>120</v>
      </c>
      <c r="L508" s="3">
        <v>421</v>
      </c>
      <c r="M508" s="3" t="s">
        <v>30</v>
      </c>
    </row>
    <row r="509" spans="5:13">
      <c r="E509" t="str">
        <f t="shared" si="20"/>
        <v>May</v>
      </c>
      <c r="F509" t="str">
        <f t="shared" si="21"/>
        <v>Tuesday</v>
      </c>
      <c r="G509" s="4">
        <v>41772</v>
      </c>
      <c r="H509" s="3">
        <v>105</v>
      </c>
      <c r="I509" s="3">
        <v>44</v>
      </c>
      <c r="J509" s="3">
        <v>484</v>
      </c>
      <c r="K509" s="3">
        <v>196</v>
      </c>
      <c r="L509" s="3">
        <v>338</v>
      </c>
      <c r="M509" s="3" t="s">
        <v>30</v>
      </c>
    </row>
    <row r="510" spans="5:13">
      <c r="E510" t="str">
        <f t="shared" si="20"/>
        <v>May</v>
      </c>
      <c r="F510" t="str">
        <f t="shared" si="21"/>
        <v>Wednesday</v>
      </c>
      <c r="G510" s="4">
        <v>41773</v>
      </c>
      <c r="H510" s="3">
        <v>101</v>
      </c>
      <c r="I510" s="3">
        <v>40</v>
      </c>
      <c r="J510" s="3">
        <v>686</v>
      </c>
      <c r="K510" s="3">
        <v>231</v>
      </c>
      <c r="L510" s="3">
        <v>322</v>
      </c>
      <c r="M510" s="3" t="s">
        <v>29</v>
      </c>
    </row>
    <row r="511" spans="5:13">
      <c r="E511" t="str">
        <f t="shared" si="20"/>
        <v>May</v>
      </c>
      <c r="F511" t="str">
        <f t="shared" si="21"/>
        <v>Thursday</v>
      </c>
      <c r="G511" s="4">
        <v>41774</v>
      </c>
      <c r="H511" s="3">
        <v>87</v>
      </c>
      <c r="I511" s="3">
        <v>45</v>
      </c>
      <c r="J511" s="3">
        <v>545</v>
      </c>
      <c r="K511" s="3">
        <v>128</v>
      </c>
      <c r="L511" s="3">
        <v>488</v>
      </c>
      <c r="M511" s="3" t="s">
        <v>29</v>
      </c>
    </row>
    <row r="512" spans="5:13">
      <c r="E512" t="str">
        <f t="shared" si="20"/>
        <v>May</v>
      </c>
      <c r="F512" t="str">
        <f t="shared" si="21"/>
        <v>Friday</v>
      </c>
      <c r="G512" s="4">
        <v>41775</v>
      </c>
      <c r="H512" s="3">
        <v>90</v>
      </c>
      <c r="I512" s="3">
        <v>47</v>
      </c>
      <c r="J512" s="3">
        <v>250</v>
      </c>
      <c r="K512" s="3">
        <v>235</v>
      </c>
      <c r="L512" s="3">
        <v>243</v>
      </c>
      <c r="M512" s="3" t="s">
        <v>30</v>
      </c>
    </row>
    <row r="513" spans="5:13">
      <c r="E513" t="str">
        <f t="shared" si="20"/>
        <v>May</v>
      </c>
      <c r="F513" t="str">
        <f t="shared" si="21"/>
        <v>Saturday</v>
      </c>
      <c r="G513" s="4">
        <v>41776</v>
      </c>
      <c r="H513" s="3">
        <v>94</v>
      </c>
      <c r="I513" s="3">
        <v>66</v>
      </c>
      <c r="J513" s="3">
        <v>649</v>
      </c>
      <c r="K513" s="3">
        <v>357</v>
      </c>
      <c r="L513" s="3">
        <v>562</v>
      </c>
      <c r="M513" s="3" t="s">
        <v>29</v>
      </c>
    </row>
    <row r="514" spans="5:13">
      <c r="E514" t="str">
        <f t="shared" si="20"/>
        <v>May</v>
      </c>
      <c r="F514" t="str">
        <f t="shared" si="21"/>
        <v>Sunday</v>
      </c>
      <c r="G514" s="4">
        <v>41777</v>
      </c>
      <c r="H514" s="3">
        <v>106</v>
      </c>
      <c r="I514" s="3">
        <v>60</v>
      </c>
      <c r="J514" s="3">
        <v>466</v>
      </c>
      <c r="K514" s="3">
        <v>267</v>
      </c>
      <c r="L514" s="3">
        <v>458</v>
      </c>
      <c r="M514" s="3" t="s">
        <v>30</v>
      </c>
    </row>
    <row r="515" spans="5:13">
      <c r="E515" t="str">
        <f t="shared" si="20"/>
        <v>May</v>
      </c>
      <c r="F515" t="str">
        <f t="shared" si="21"/>
        <v>Monday</v>
      </c>
      <c r="G515" s="4">
        <v>41778</v>
      </c>
      <c r="H515" s="3">
        <v>70</v>
      </c>
      <c r="I515" s="3">
        <v>67</v>
      </c>
      <c r="J515" s="3">
        <v>275</v>
      </c>
      <c r="K515" s="3">
        <v>260</v>
      </c>
      <c r="L515" s="3">
        <v>308</v>
      </c>
      <c r="M515" s="3" t="s">
        <v>30</v>
      </c>
    </row>
    <row r="516" spans="5:13">
      <c r="E516" t="str">
        <f t="shared" si="20"/>
        <v>May</v>
      </c>
      <c r="F516" t="str">
        <f t="shared" si="21"/>
        <v>Tuesday</v>
      </c>
      <c r="G516" s="4">
        <v>41779</v>
      </c>
      <c r="H516" s="3">
        <v>86</v>
      </c>
      <c r="I516" s="3">
        <v>45</v>
      </c>
      <c r="J516" s="3">
        <v>364</v>
      </c>
      <c r="K516" s="3">
        <v>243</v>
      </c>
      <c r="L516" s="3">
        <v>446</v>
      </c>
      <c r="M516" s="3" t="s">
        <v>30</v>
      </c>
    </row>
    <row r="517" spans="5:13">
      <c r="E517" t="str">
        <f t="shared" si="20"/>
        <v>May</v>
      </c>
      <c r="F517" t="str">
        <f t="shared" si="21"/>
        <v>Wednesday</v>
      </c>
      <c r="G517" s="4">
        <v>41780</v>
      </c>
      <c r="H517" s="3">
        <v>78</v>
      </c>
      <c r="I517" s="3">
        <v>59</v>
      </c>
      <c r="J517" s="3">
        <v>627</v>
      </c>
      <c r="K517" s="3">
        <v>313</v>
      </c>
      <c r="L517" s="3">
        <v>411</v>
      </c>
      <c r="M517" s="3" t="s">
        <v>29</v>
      </c>
    </row>
    <row r="518" spans="5:13">
      <c r="E518" t="str">
        <f t="shared" si="20"/>
        <v>May</v>
      </c>
      <c r="F518" t="str">
        <f t="shared" si="21"/>
        <v>Thursday</v>
      </c>
      <c r="G518" s="4">
        <v>41781</v>
      </c>
      <c r="H518" s="3">
        <v>83</v>
      </c>
      <c r="I518" s="3">
        <v>54</v>
      </c>
      <c r="J518" s="3">
        <v>447</v>
      </c>
      <c r="K518" s="3">
        <v>244</v>
      </c>
      <c r="L518" s="3">
        <v>295</v>
      </c>
      <c r="M518" s="3" t="s">
        <v>30</v>
      </c>
    </row>
    <row r="519" spans="5:13">
      <c r="E519" t="str">
        <f t="shared" si="20"/>
        <v>May</v>
      </c>
      <c r="F519" t="str">
        <f t="shared" si="21"/>
        <v>Friday</v>
      </c>
      <c r="G519" s="4">
        <v>41782</v>
      </c>
      <c r="H519" s="3">
        <v>106</v>
      </c>
      <c r="I519" s="3">
        <v>50</v>
      </c>
      <c r="J519" s="3">
        <v>837</v>
      </c>
      <c r="K519" s="3">
        <v>159</v>
      </c>
      <c r="L519" s="3">
        <v>370</v>
      </c>
      <c r="M519" s="3" t="s">
        <v>30</v>
      </c>
    </row>
    <row r="520" spans="5:13">
      <c r="E520" t="str">
        <f t="shared" si="20"/>
        <v>May</v>
      </c>
      <c r="F520" t="str">
        <f t="shared" si="21"/>
        <v>Saturday</v>
      </c>
      <c r="G520" s="4">
        <v>41783</v>
      </c>
      <c r="H520" s="3">
        <v>118</v>
      </c>
      <c r="I520" s="3">
        <v>41</v>
      </c>
      <c r="J520" s="3">
        <v>296</v>
      </c>
      <c r="K520" s="3">
        <v>145</v>
      </c>
      <c r="L520" s="3">
        <v>346</v>
      </c>
      <c r="M520" s="3" t="s">
        <v>30</v>
      </c>
    </row>
    <row r="521" spans="5:13">
      <c r="E521" t="str">
        <f t="shared" si="20"/>
        <v>May</v>
      </c>
      <c r="F521" t="str">
        <f t="shared" si="21"/>
        <v>Sunday</v>
      </c>
      <c r="G521" s="4">
        <v>41784</v>
      </c>
      <c r="H521" s="3">
        <v>97</v>
      </c>
      <c r="I521" s="3">
        <v>59</v>
      </c>
      <c r="J521" s="3">
        <v>556</v>
      </c>
      <c r="K521" s="3">
        <v>255</v>
      </c>
      <c r="L521" s="3">
        <v>240</v>
      </c>
      <c r="M521" s="3" t="s">
        <v>30</v>
      </c>
    </row>
    <row r="522" spans="5:13">
      <c r="E522" t="str">
        <f t="shared" si="20"/>
        <v>May</v>
      </c>
      <c r="F522" t="str">
        <f t="shared" si="21"/>
        <v>Monday</v>
      </c>
      <c r="G522" s="4">
        <v>41785</v>
      </c>
      <c r="H522" s="3">
        <v>106</v>
      </c>
      <c r="I522" s="3">
        <v>28</v>
      </c>
      <c r="J522" s="3">
        <v>606</v>
      </c>
      <c r="K522" s="3">
        <v>181</v>
      </c>
      <c r="L522" s="3">
        <v>345</v>
      </c>
      <c r="M522" s="3" t="s">
        <v>30</v>
      </c>
    </row>
    <row r="523" spans="5:13">
      <c r="E523" t="str">
        <f t="shared" si="20"/>
        <v>May</v>
      </c>
      <c r="F523" t="str">
        <f t="shared" si="21"/>
        <v>Tuesday</v>
      </c>
      <c r="G523" s="4">
        <v>41786</v>
      </c>
      <c r="H523" s="3">
        <v>75</v>
      </c>
      <c r="I523" s="3">
        <v>48</v>
      </c>
      <c r="J523" s="3">
        <v>480</v>
      </c>
      <c r="K523" s="3">
        <v>145</v>
      </c>
      <c r="L523" s="3">
        <v>418</v>
      </c>
      <c r="M523" s="3" t="s">
        <v>30</v>
      </c>
    </row>
    <row r="524" spans="5:13">
      <c r="E524" t="str">
        <f t="shared" si="20"/>
        <v>May</v>
      </c>
      <c r="F524" t="str">
        <f t="shared" si="21"/>
        <v>Wednesday</v>
      </c>
      <c r="G524" s="4">
        <v>41787</v>
      </c>
      <c r="H524" s="3">
        <v>82</v>
      </c>
      <c r="I524" s="3">
        <v>46</v>
      </c>
      <c r="J524" s="3">
        <v>484</v>
      </c>
      <c r="K524" s="3">
        <v>279</v>
      </c>
      <c r="L524" s="3">
        <v>444</v>
      </c>
      <c r="M524" s="3" t="s">
        <v>29</v>
      </c>
    </row>
    <row r="525" spans="5:13">
      <c r="E525" t="str">
        <f t="shared" ref="E525:E588" si="22">TEXT(G525,"MMMM")</f>
        <v>May</v>
      </c>
      <c r="F525" t="str">
        <f t="shared" ref="F525:F588" si="23">TEXT(G525,"DDDD")</f>
        <v>Thursday</v>
      </c>
      <c r="G525" s="4">
        <v>41788</v>
      </c>
      <c r="H525" s="3">
        <v>77</v>
      </c>
      <c r="I525" s="3">
        <v>42</v>
      </c>
      <c r="J525" s="3">
        <v>568</v>
      </c>
      <c r="K525" s="3">
        <v>150</v>
      </c>
      <c r="L525" s="3">
        <v>232</v>
      </c>
      <c r="M525" s="3" t="s">
        <v>30</v>
      </c>
    </row>
    <row r="526" spans="5:13">
      <c r="E526" t="str">
        <f t="shared" si="22"/>
        <v>May</v>
      </c>
      <c r="F526" t="str">
        <f t="shared" si="23"/>
        <v>Friday</v>
      </c>
      <c r="G526" s="4">
        <v>41789</v>
      </c>
      <c r="H526" s="3">
        <v>107</v>
      </c>
      <c r="I526" s="3">
        <v>54</v>
      </c>
      <c r="J526" s="3">
        <v>659</v>
      </c>
      <c r="K526" s="3">
        <v>280</v>
      </c>
      <c r="L526" s="3">
        <v>420</v>
      </c>
      <c r="M526" s="3" t="s">
        <v>29</v>
      </c>
    </row>
    <row r="527" spans="5:13">
      <c r="E527" t="str">
        <f t="shared" si="22"/>
        <v>May</v>
      </c>
      <c r="F527" t="str">
        <f t="shared" si="23"/>
        <v>Saturday</v>
      </c>
      <c r="G527" s="4">
        <v>41790</v>
      </c>
      <c r="H527" s="3">
        <v>90</v>
      </c>
      <c r="I527" s="3">
        <v>75</v>
      </c>
      <c r="J527" s="3">
        <v>738</v>
      </c>
      <c r="K527" s="3">
        <v>314</v>
      </c>
      <c r="L527" s="3">
        <v>312</v>
      </c>
      <c r="M527" s="3" t="s">
        <v>29</v>
      </c>
    </row>
    <row r="528" spans="5:13">
      <c r="E528" t="str">
        <f t="shared" si="22"/>
        <v>June</v>
      </c>
      <c r="F528" t="str">
        <f t="shared" si="23"/>
        <v>Sunday</v>
      </c>
      <c r="G528" s="4">
        <v>41791</v>
      </c>
      <c r="H528" s="3">
        <v>114</v>
      </c>
      <c r="I528" s="3">
        <v>42</v>
      </c>
      <c r="J528" s="3">
        <v>706</v>
      </c>
      <c r="K528" s="3">
        <v>325</v>
      </c>
      <c r="L528" s="3">
        <v>494</v>
      </c>
      <c r="M528" s="3" t="s">
        <v>30</v>
      </c>
    </row>
    <row r="529" spans="5:13">
      <c r="E529" t="str">
        <f t="shared" si="22"/>
        <v>June</v>
      </c>
      <c r="F529" t="str">
        <f t="shared" si="23"/>
        <v>Monday</v>
      </c>
      <c r="G529" s="4">
        <v>41792</v>
      </c>
      <c r="H529" s="3">
        <v>45</v>
      </c>
      <c r="I529" s="3">
        <v>34</v>
      </c>
      <c r="J529" s="3">
        <v>374</v>
      </c>
      <c r="K529" s="3">
        <v>303</v>
      </c>
      <c r="L529" s="3">
        <v>326</v>
      </c>
      <c r="M529" s="3" t="s">
        <v>30</v>
      </c>
    </row>
    <row r="530" spans="5:13">
      <c r="E530" t="str">
        <f t="shared" si="22"/>
        <v>June</v>
      </c>
      <c r="F530" t="str">
        <f t="shared" si="23"/>
        <v>Tuesday</v>
      </c>
      <c r="G530" s="4">
        <v>41793</v>
      </c>
      <c r="H530" s="3">
        <v>85</v>
      </c>
      <c r="I530" s="3">
        <v>48</v>
      </c>
      <c r="J530" s="3">
        <v>451</v>
      </c>
      <c r="K530" s="3">
        <v>323</v>
      </c>
      <c r="L530" s="3">
        <v>431</v>
      </c>
      <c r="M530" s="3" t="s">
        <v>30</v>
      </c>
    </row>
    <row r="531" spans="5:13">
      <c r="E531" t="str">
        <f t="shared" si="22"/>
        <v>June</v>
      </c>
      <c r="F531" t="str">
        <f t="shared" si="23"/>
        <v>Wednesday</v>
      </c>
      <c r="G531" s="4">
        <v>41794</v>
      </c>
      <c r="H531" s="3">
        <v>52</v>
      </c>
      <c r="I531" s="3">
        <v>54</v>
      </c>
      <c r="J531" s="3">
        <v>551</v>
      </c>
      <c r="K531" s="3">
        <v>323</v>
      </c>
      <c r="L531" s="3">
        <v>290</v>
      </c>
      <c r="M531" s="3" t="s">
        <v>30</v>
      </c>
    </row>
    <row r="532" spans="5:13">
      <c r="E532" t="str">
        <f t="shared" si="22"/>
        <v>June</v>
      </c>
      <c r="F532" t="str">
        <f t="shared" si="23"/>
        <v>Thursday</v>
      </c>
      <c r="G532" s="4">
        <v>41795</v>
      </c>
      <c r="H532" s="3">
        <v>90</v>
      </c>
      <c r="I532" s="3">
        <v>56</v>
      </c>
      <c r="J532" s="3">
        <v>504</v>
      </c>
      <c r="K532" s="3">
        <v>271</v>
      </c>
      <c r="L532" s="3">
        <v>401</v>
      </c>
      <c r="M532" s="3" t="s">
        <v>30</v>
      </c>
    </row>
    <row r="533" spans="5:13">
      <c r="E533" t="str">
        <f t="shared" si="22"/>
        <v>June</v>
      </c>
      <c r="F533" t="str">
        <f t="shared" si="23"/>
        <v>Friday</v>
      </c>
      <c r="G533" s="4">
        <v>41796</v>
      </c>
      <c r="H533" s="3">
        <v>112</v>
      </c>
      <c r="I533" s="3">
        <v>86</v>
      </c>
      <c r="J533" s="3">
        <v>804</v>
      </c>
      <c r="K533" s="3">
        <v>440</v>
      </c>
      <c r="L533" s="3">
        <v>357</v>
      </c>
      <c r="M533" s="3" t="s">
        <v>30</v>
      </c>
    </row>
    <row r="534" spans="5:13">
      <c r="E534" t="str">
        <f t="shared" si="22"/>
        <v>June</v>
      </c>
      <c r="F534" t="str">
        <f t="shared" si="23"/>
        <v>Saturday</v>
      </c>
      <c r="G534" s="4">
        <v>41797</v>
      </c>
      <c r="H534" s="3">
        <v>92</v>
      </c>
      <c r="I534" s="3">
        <v>70</v>
      </c>
      <c r="J534" s="3">
        <v>602</v>
      </c>
      <c r="K534" s="3">
        <v>281</v>
      </c>
      <c r="L534" s="3">
        <v>460</v>
      </c>
      <c r="M534" s="3" t="s">
        <v>30</v>
      </c>
    </row>
    <row r="535" spans="5:13">
      <c r="E535" t="str">
        <f t="shared" si="22"/>
        <v>June</v>
      </c>
      <c r="F535" t="str">
        <f t="shared" si="23"/>
        <v>Sunday</v>
      </c>
      <c r="G535" s="4">
        <v>41798</v>
      </c>
      <c r="H535" s="3">
        <v>93</v>
      </c>
      <c r="I535" s="3">
        <v>59</v>
      </c>
      <c r="J535" s="3">
        <v>517</v>
      </c>
      <c r="K535" s="3">
        <v>341</v>
      </c>
      <c r="L535" s="3">
        <v>400</v>
      </c>
      <c r="M535" s="3" t="s">
        <v>30</v>
      </c>
    </row>
    <row r="536" spans="5:13">
      <c r="E536" t="str">
        <f t="shared" si="22"/>
        <v>June</v>
      </c>
      <c r="F536" t="str">
        <f t="shared" si="23"/>
        <v>Monday</v>
      </c>
      <c r="G536" s="4">
        <v>41799</v>
      </c>
      <c r="H536" s="3">
        <v>79</v>
      </c>
      <c r="I536" s="3">
        <v>31</v>
      </c>
      <c r="J536" s="3">
        <v>445</v>
      </c>
      <c r="K536" s="3">
        <v>210</v>
      </c>
      <c r="L536" s="3">
        <v>448</v>
      </c>
      <c r="M536" s="3" t="s">
        <v>30</v>
      </c>
    </row>
    <row r="537" spans="5:13">
      <c r="E537" t="str">
        <f t="shared" si="22"/>
        <v>June</v>
      </c>
      <c r="F537" t="str">
        <f t="shared" si="23"/>
        <v>Tuesday</v>
      </c>
      <c r="G537" s="4">
        <v>41800</v>
      </c>
      <c r="H537" s="3">
        <v>58</v>
      </c>
      <c r="I537" s="3">
        <v>34</v>
      </c>
      <c r="J537" s="3">
        <v>526</v>
      </c>
      <c r="K537" s="3">
        <v>288</v>
      </c>
      <c r="L537" s="3">
        <v>458</v>
      </c>
      <c r="M537" s="3" t="s">
        <v>30</v>
      </c>
    </row>
    <row r="538" spans="5:13">
      <c r="E538" t="str">
        <f t="shared" si="22"/>
        <v>June</v>
      </c>
      <c r="F538" t="str">
        <f t="shared" si="23"/>
        <v>Wednesday</v>
      </c>
      <c r="G538" s="4">
        <v>41801</v>
      </c>
      <c r="H538" s="3">
        <v>103</v>
      </c>
      <c r="I538" s="3">
        <v>43</v>
      </c>
      <c r="J538" s="3">
        <v>449</v>
      </c>
      <c r="K538" s="3">
        <v>288</v>
      </c>
      <c r="L538" s="3">
        <v>443</v>
      </c>
      <c r="M538" s="3" t="s">
        <v>30</v>
      </c>
    </row>
    <row r="539" spans="5:13">
      <c r="E539" t="str">
        <f t="shared" si="22"/>
        <v>June</v>
      </c>
      <c r="F539" t="str">
        <f t="shared" si="23"/>
        <v>Thursday</v>
      </c>
      <c r="G539" s="4">
        <v>41802</v>
      </c>
      <c r="H539" s="3">
        <v>75</v>
      </c>
      <c r="I539" s="3">
        <v>50</v>
      </c>
      <c r="J539" s="3">
        <v>360</v>
      </c>
      <c r="K539" s="3">
        <v>264</v>
      </c>
      <c r="L539" s="3">
        <v>371</v>
      </c>
      <c r="M539" s="3" t="s">
        <v>30</v>
      </c>
    </row>
    <row r="540" spans="5:13">
      <c r="E540" t="str">
        <f t="shared" si="22"/>
        <v>June</v>
      </c>
      <c r="F540" t="str">
        <f t="shared" si="23"/>
        <v>Friday</v>
      </c>
      <c r="G540" s="4">
        <v>41803</v>
      </c>
      <c r="H540" s="3">
        <v>100</v>
      </c>
      <c r="I540" s="3">
        <v>51</v>
      </c>
      <c r="J540" s="3">
        <v>552</v>
      </c>
      <c r="K540" s="3">
        <v>302</v>
      </c>
      <c r="L540" s="3">
        <v>497</v>
      </c>
      <c r="M540" s="3" t="s">
        <v>30</v>
      </c>
    </row>
    <row r="541" spans="5:13">
      <c r="E541" t="str">
        <f t="shared" si="22"/>
        <v>June</v>
      </c>
      <c r="F541" t="str">
        <f t="shared" si="23"/>
        <v>Saturday</v>
      </c>
      <c r="G541" s="4">
        <v>41804</v>
      </c>
      <c r="H541" s="3">
        <v>106</v>
      </c>
      <c r="I541" s="3">
        <v>95</v>
      </c>
      <c r="J541" s="3">
        <v>896</v>
      </c>
      <c r="K541" s="3">
        <v>213</v>
      </c>
      <c r="L541" s="3">
        <v>555</v>
      </c>
      <c r="M541" s="3" t="s">
        <v>29</v>
      </c>
    </row>
    <row r="542" spans="5:13">
      <c r="E542" t="str">
        <f t="shared" si="22"/>
        <v>June</v>
      </c>
      <c r="F542" t="str">
        <f t="shared" si="23"/>
        <v>Sunday</v>
      </c>
      <c r="G542" s="4">
        <v>41805</v>
      </c>
      <c r="H542" s="3">
        <v>115</v>
      </c>
      <c r="I542" s="3">
        <v>66</v>
      </c>
      <c r="J542" s="3">
        <v>512</v>
      </c>
      <c r="K542" s="3">
        <v>318</v>
      </c>
      <c r="L542" s="3">
        <v>536</v>
      </c>
      <c r="M542" s="3" t="s">
        <v>30</v>
      </c>
    </row>
    <row r="543" spans="5:13">
      <c r="E543" t="str">
        <f t="shared" si="22"/>
        <v>June</v>
      </c>
      <c r="F543" t="str">
        <f t="shared" si="23"/>
        <v>Monday</v>
      </c>
      <c r="G543" s="4">
        <v>41806</v>
      </c>
      <c r="H543" s="3">
        <v>68</v>
      </c>
      <c r="I543" s="3">
        <v>33</v>
      </c>
      <c r="J543" s="3">
        <v>453</v>
      </c>
      <c r="K543" s="3">
        <v>218</v>
      </c>
      <c r="L543" s="3">
        <v>359</v>
      </c>
      <c r="M543" s="3" t="s">
        <v>30</v>
      </c>
    </row>
    <row r="544" spans="5:13">
      <c r="E544" t="str">
        <f t="shared" si="22"/>
        <v>June</v>
      </c>
      <c r="F544" t="str">
        <f t="shared" si="23"/>
        <v>Tuesday</v>
      </c>
      <c r="G544" s="4">
        <v>41807</v>
      </c>
      <c r="H544" s="3">
        <v>89</v>
      </c>
      <c r="I544" s="3">
        <v>39</v>
      </c>
      <c r="J544" s="3">
        <v>404</v>
      </c>
      <c r="K544" s="3">
        <v>333</v>
      </c>
      <c r="L544" s="3">
        <v>340</v>
      </c>
      <c r="M544" s="3" t="s">
        <v>30</v>
      </c>
    </row>
    <row r="545" spans="5:13">
      <c r="E545" t="str">
        <f t="shared" si="22"/>
        <v>June</v>
      </c>
      <c r="F545" t="str">
        <f t="shared" si="23"/>
        <v>Wednesday</v>
      </c>
      <c r="G545" s="4">
        <v>41808</v>
      </c>
      <c r="H545" s="3">
        <v>89</v>
      </c>
      <c r="I545" s="3">
        <v>59</v>
      </c>
      <c r="J545" s="3">
        <v>311</v>
      </c>
      <c r="K545" s="3">
        <v>237</v>
      </c>
      <c r="L545" s="3">
        <v>329</v>
      </c>
      <c r="M545" s="3" t="s">
        <v>30</v>
      </c>
    </row>
    <row r="546" spans="5:13">
      <c r="E546" t="str">
        <f t="shared" si="22"/>
        <v>June</v>
      </c>
      <c r="F546" t="str">
        <f t="shared" si="23"/>
        <v>Thursday</v>
      </c>
      <c r="G546" s="4">
        <v>41809</v>
      </c>
      <c r="H546" s="3">
        <v>83</v>
      </c>
      <c r="I546" s="3">
        <v>48</v>
      </c>
      <c r="J546" s="3">
        <v>403</v>
      </c>
      <c r="K546" s="3">
        <v>181</v>
      </c>
      <c r="L546" s="3">
        <v>494</v>
      </c>
      <c r="M546" s="3" t="s">
        <v>30</v>
      </c>
    </row>
    <row r="547" spans="5:13">
      <c r="E547" t="str">
        <f t="shared" si="22"/>
        <v>June</v>
      </c>
      <c r="F547" t="str">
        <f t="shared" si="23"/>
        <v>Friday</v>
      </c>
      <c r="G547" s="4">
        <v>41810</v>
      </c>
      <c r="H547" s="3">
        <v>108</v>
      </c>
      <c r="I547" s="3">
        <v>79</v>
      </c>
      <c r="J547" s="3">
        <v>575</v>
      </c>
      <c r="K547" s="3">
        <v>347</v>
      </c>
      <c r="L547" s="3">
        <v>283</v>
      </c>
      <c r="M547" s="3" t="s">
        <v>30</v>
      </c>
    </row>
    <row r="548" spans="5:13">
      <c r="E548" t="str">
        <f t="shared" si="22"/>
        <v>June</v>
      </c>
      <c r="F548" t="str">
        <f t="shared" si="23"/>
        <v>Saturday</v>
      </c>
      <c r="G548" s="4">
        <v>41811</v>
      </c>
      <c r="H548" s="3">
        <v>57</v>
      </c>
      <c r="I548" s="3">
        <v>66</v>
      </c>
      <c r="J548" s="3">
        <v>794</v>
      </c>
      <c r="K548" s="3">
        <v>400</v>
      </c>
      <c r="L548" s="3">
        <v>446</v>
      </c>
      <c r="M548" s="3" t="s">
        <v>30</v>
      </c>
    </row>
    <row r="549" spans="5:13">
      <c r="E549" t="str">
        <f t="shared" si="22"/>
        <v>June</v>
      </c>
      <c r="F549" t="str">
        <f t="shared" si="23"/>
        <v>Sunday</v>
      </c>
      <c r="G549" s="4">
        <v>41812</v>
      </c>
      <c r="H549" s="3">
        <v>139</v>
      </c>
      <c r="I549" s="3">
        <v>75</v>
      </c>
      <c r="J549" s="3">
        <v>693</v>
      </c>
      <c r="K549" s="3">
        <v>320</v>
      </c>
      <c r="L549" s="3">
        <v>487</v>
      </c>
      <c r="M549" s="3" t="s">
        <v>30</v>
      </c>
    </row>
    <row r="550" spans="5:13">
      <c r="E550" t="str">
        <f t="shared" si="22"/>
        <v>June</v>
      </c>
      <c r="F550" t="str">
        <f t="shared" si="23"/>
        <v>Monday</v>
      </c>
      <c r="G550" s="4">
        <v>41813</v>
      </c>
      <c r="H550" s="3">
        <v>52</v>
      </c>
      <c r="I550" s="3">
        <v>47</v>
      </c>
      <c r="J550" s="3">
        <v>430</v>
      </c>
      <c r="K550" s="3">
        <v>212</v>
      </c>
      <c r="L550" s="3">
        <v>291</v>
      </c>
      <c r="M550" s="3" t="s">
        <v>30</v>
      </c>
    </row>
    <row r="551" spans="5:13">
      <c r="E551" t="str">
        <f t="shared" si="22"/>
        <v>June</v>
      </c>
      <c r="F551" t="str">
        <f t="shared" si="23"/>
        <v>Tuesday</v>
      </c>
      <c r="G551" s="4">
        <v>41814</v>
      </c>
      <c r="H551" s="3">
        <v>62</v>
      </c>
      <c r="I551" s="3">
        <v>46</v>
      </c>
      <c r="J551" s="3">
        <v>447</v>
      </c>
      <c r="K551" s="3">
        <v>196</v>
      </c>
      <c r="L551" s="3">
        <v>379</v>
      </c>
      <c r="M551" s="3" t="s">
        <v>30</v>
      </c>
    </row>
    <row r="552" spans="5:13">
      <c r="E552" t="str">
        <f t="shared" si="22"/>
        <v>June</v>
      </c>
      <c r="F552" t="str">
        <f t="shared" si="23"/>
        <v>Wednesday</v>
      </c>
      <c r="G552" s="4">
        <v>41815</v>
      </c>
      <c r="H552" s="3">
        <v>91</v>
      </c>
      <c r="I552" s="3">
        <v>61</v>
      </c>
      <c r="J552" s="3">
        <v>514</v>
      </c>
      <c r="K552" s="3">
        <v>244</v>
      </c>
      <c r="L552" s="3">
        <v>302</v>
      </c>
      <c r="M552" s="3" t="s">
        <v>30</v>
      </c>
    </row>
    <row r="553" spans="5:13">
      <c r="E553" t="str">
        <f t="shared" si="22"/>
        <v>June</v>
      </c>
      <c r="F553" t="str">
        <f t="shared" si="23"/>
        <v>Thursday</v>
      </c>
      <c r="G553" s="4">
        <v>41816</v>
      </c>
      <c r="H553" s="3">
        <v>82</v>
      </c>
      <c r="I553" s="3">
        <v>37</v>
      </c>
      <c r="J553" s="3">
        <v>375</v>
      </c>
      <c r="K553" s="3">
        <v>207</v>
      </c>
      <c r="L553" s="3">
        <v>380</v>
      </c>
      <c r="M553" s="3" t="s">
        <v>30</v>
      </c>
    </row>
    <row r="554" spans="5:13">
      <c r="E554" t="str">
        <f t="shared" si="22"/>
        <v>June</v>
      </c>
      <c r="F554" t="str">
        <f t="shared" si="23"/>
        <v>Friday</v>
      </c>
      <c r="G554" s="4">
        <v>41817</v>
      </c>
      <c r="H554" s="3">
        <v>84</v>
      </c>
      <c r="I554" s="3">
        <v>50</v>
      </c>
      <c r="J554" s="3">
        <v>376</v>
      </c>
      <c r="K554" s="3">
        <v>318</v>
      </c>
      <c r="L554" s="3">
        <v>470</v>
      </c>
      <c r="M554" s="3" t="s">
        <v>30</v>
      </c>
    </row>
    <row r="555" spans="5:13">
      <c r="E555" t="str">
        <f t="shared" si="22"/>
        <v>June</v>
      </c>
      <c r="F555" t="str">
        <f t="shared" si="23"/>
        <v>Saturday</v>
      </c>
      <c r="G555" s="4">
        <v>41818</v>
      </c>
      <c r="H555" s="3">
        <v>88</v>
      </c>
      <c r="I555" s="3">
        <v>66</v>
      </c>
      <c r="J555" s="3">
        <v>640</v>
      </c>
      <c r="K555" s="3">
        <v>253</v>
      </c>
      <c r="L555" s="3">
        <v>405</v>
      </c>
      <c r="M555" s="3" t="s">
        <v>30</v>
      </c>
    </row>
    <row r="556" spans="5:13">
      <c r="E556" t="str">
        <f t="shared" si="22"/>
        <v>June</v>
      </c>
      <c r="F556" t="str">
        <f t="shared" si="23"/>
        <v>Sunday</v>
      </c>
      <c r="G556" s="4">
        <v>41819</v>
      </c>
      <c r="H556" s="3">
        <v>99</v>
      </c>
      <c r="I556" s="3">
        <v>62</v>
      </c>
      <c r="J556" s="3">
        <v>568</v>
      </c>
      <c r="K556" s="3">
        <v>288</v>
      </c>
      <c r="L556" s="3">
        <v>497</v>
      </c>
      <c r="M556" s="3" t="s">
        <v>30</v>
      </c>
    </row>
    <row r="557" spans="5:13">
      <c r="E557" t="str">
        <f t="shared" si="22"/>
        <v>June</v>
      </c>
      <c r="F557" t="str">
        <f t="shared" si="23"/>
        <v>Monday</v>
      </c>
      <c r="G557" s="4">
        <v>41820</v>
      </c>
      <c r="H557" s="3">
        <v>79</v>
      </c>
      <c r="I557" s="3">
        <v>51</v>
      </c>
      <c r="J557" s="3">
        <v>398</v>
      </c>
      <c r="K557" s="3">
        <v>285</v>
      </c>
      <c r="L557" s="3">
        <v>342</v>
      </c>
      <c r="M557" s="3" t="s">
        <v>30</v>
      </c>
    </row>
    <row r="558" spans="5:13">
      <c r="E558" t="str">
        <f t="shared" si="22"/>
        <v>July</v>
      </c>
      <c r="F558" t="str">
        <f t="shared" si="23"/>
        <v>Tuesday</v>
      </c>
      <c r="G558" s="4">
        <v>41821</v>
      </c>
      <c r="H558" s="3">
        <v>88</v>
      </c>
      <c r="I558" s="3">
        <v>32</v>
      </c>
      <c r="J558" s="3">
        <v>502</v>
      </c>
      <c r="K558" s="3">
        <v>197</v>
      </c>
      <c r="L558" s="3">
        <v>310</v>
      </c>
      <c r="M558" s="3" t="s">
        <v>30</v>
      </c>
    </row>
    <row r="559" spans="5:13">
      <c r="E559" t="str">
        <f t="shared" si="22"/>
        <v>July</v>
      </c>
      <c r="F559" t="str">
        <f t="shared" si="23"/>
        <v>Wednesday</v>
      </c>
      <c r="G559" s="4">
        <v>41822</v>
      </c>
      <c r="H559" s="3">
        <v>59</v>
      </c>
      <c r="I559" s="3">
        <v>51</v>
      </c>
      <c r="J559" s="3">
        <v>471</v>
      </c>
      <c r="K559" s="3">
        <v>339</v>
      </c>
      <c r="L559" s="3">
        <v>338</v>
      </c>
      <c r="M559" s="3" t="s">
        <v>30</v>
      </c>
    </row>
    <row r="560" spans="5:13">
      <c r="E560" t="str">
        <f t="shared" si="22"/>
        <v>July</v>
      </c>
      <c r="F560" t="str">
        <f t="shared" si="23"/>
        <v>Thursday</v>
      </c>
      <c r="G560" s="4">
        <v>41823</v>
      </c>
      <c r="H560" s="3">
        <v>61</v>
      </c>
      <c r="I560" s="3">
        <v>32</v>
      </c>
      <c r="J560" s="3">
        <v>493</v>
      </c>
      <c r="K560" s="3">
        <v>225</v>
      </c>
      <c r="L560" s="3">
        <v>484</v>
      </c>
      <c r="M560" s="3" t="s">
        <v>30</v>
      </c>
    </row>
    <row r="561" spans="5:13">
      <c r="E561" t="str">
        <f t="shared" si="22"/>
        <v>July</v>
      </c>
      <c r="F561" t="str">
        <f t="shared" si="23"/>
        <v>Friday</v>
      </c>
      <c r="G561" s="4">
        <v>41824</v>
      </c>
      <c r="H561" s="3">
        <v>81</v>
      </c>
      <c r="I561" s="3">
        <v>66</v>
      </c>
      <c r="J561" s="3">
        <v>590</v>
      </c>
      <c r="K561" s="3">
        <v>386</v>
      </c>
      <c r="L561" s="3">
        <v>483</v>
      </c>
      <c r="M561" s="3" t="s">
        <v>30</v>
      </c>
    </row>
    <row r="562" spans="5:13">
      <c r="E562" t="str">
        <f t="shared" si="22"/>
        <v>July</v>
      </c>
      <c r="F562" t="str">
        <f t="shared" si="23"/>
        <v>Saturday</v>
      </c>
      <c r="G562" s="4">
        <v>41825</v>
      </c>
      <c r="H562" s="3">
        <v>124</v>
      </c>
      <c r="I562" s="3">
        <v>56</v>
      </c>
      <c r="J562" s="3">
        <v>693</v>
      </c>
      <c r="K562" s="3">
        <v>393</v>
      </c>
      <c r="L562" s="3">
        <v>219</v>
      </c>
      <c r="M562" s="3" t="s">
        <v>30</v>
      </c>
    </row>
    <row r="563" spans="5:13">
      <c r="E563" t="str">
        <f t="shared" si="22"/>
        <v>July</v>
      </c>
      <c r="F563" t="str">
        <f t="shared" si="23"/>
        <v>Sunday</v>
      </c>
      <c r="G563" s="4">
        <v>41826</v>
      </c>
      <c r="H563" s="3">
        <v>107</v>
      </c>
      <c r="I563" s="3">
        <v>69</v>
      </c>
      <c r="J563" s="3">
        <v>1152</v>
      </c>
      <c r="K563" s="3">
        <v>420</v>
      </c>
      <c r="L563" s="3">
        <v>499</v>
      </c>
      <c r="M563" s="3" t="s">
        <v>29</v>
      </c>
    </row>
    <row r="564" spans="5:13">
      <c r="E564" t="str">
        <f t="shared" si="22"/>
        <v>July</v>
      </c>
      <c r="F564" t="str">
        <f t="shared" si="23"/>
        <v>Monday</v>
      </c>
      <c r="G564" s="4">
        <v>41827</v>
      </c>
      <c r="H564" s="3">
        <v>52</v>
      </c>
      <c r="I564" s="3">
        <v>52</v>
      </c>
      <c r="J564" s="3">
        <v>526</v>
      </c>
      <c r="K564" s="3">
        <v>247</v>
      </c>
      <c r="L564" s="3">
        <v>246</v>
      </c>
      <c r="M564" s="3" t="s">
        <v>30</v>
      </c>
    </row>
    <row r="565" spans="5:13">
      <c r="E565" t="str">
        <f t="shared" si="22"/>
        <v>July</v>
      </c>
      <c r="F565" t="str">
        <f t="shared" si="23"/>
        <v>Tuesday</v>
      </c>
      <c r="G565" s="4">
        <v>41828</v>
      </c>
      <c r="H565" s="3">
        <v>69</v>
      </c>
      <c r="I565" s="3">
        <v>36</v>
      </c>
      <c r="J565" s="3">
        <v>490</v>
      </c>
      <c r="K565" s="3">
        <v>336</v>
      </c>
      <c r="L565" s="3">
        <v>448</v>
      </c>
      <c r="M565" s="3" t="s">
        <v>30</v>
      </c>
    </row>
    <row r="566" spans="5:13">
      <c r="E566" t="str">
        <f t="shared" si="22"/>
        <v>July</v>
      </c>
      <c r="F566" t="str">
        <f t="shared" si="23"/>
        <v>Wednesday</v>
      </c>
      <c r="G566" s="4">
        <v>41829</v>
      </c>
      <c r="H566" s="3">
        <v>96</v>
      </c>
      <c r="I566" s="3">
        <v>31</v>
      </c>
      <c r="J566" s="3">
        <v>481</v>
      </c>
      <c r="K566" s="3">
        <v>125</v>
      </c>
      <c r="L566" s="3">
        <v>252</v>
      </c>
      <c r="M566" s="3" t="s">
        <v>29</v>
      </c>
    </row>
    <row r="567" spans="5:13">
      <c r="E567" t="str">
        <f t="shared" si="22"/>
        <v>July</v>
      </c>
      <c r="F567" t="str">
        <f t="shared" si="23"/>
        <v>Thursday</v>
      </c>
      <c r="G567" s="4">
        <v>41830</v>
      </c>
      <c r="H567" s="3">
        <v>89</v>
      </c>
      <c r="I567" s="3">
        <v>72</v>
      </c>
      <c r="J567" s="3">
        <v>609</v>
      </c>
      <c r="K567" s="3">
        <v>252</v>
      </c>
      <c r="L567" s="3">
        <v>402</v>
      </c>
      <c r="M567" s="3" t="s">
        <v>29</v>
      </c>
    </row>
    <row r="568" spans="5:13">
      <c r="E568" t="str">
        <f t="shared" si="22"/>
        <v>July</v>
      </c>
      <c r="F568" t="str">
        <f t="shared" si="23"/>
        <v>Friday</v>
      </c>
      <c r="G568" s="4">
        <v>41831</v>
      </c>
      <c r="H568" s="3">
        <v>54</v>
      </c>
      <c r="I568" s="3">
        <v>60</v>
      </c>
      <c r="J568" s="3">
        <v>468</v>
      </c>
      <c r="K568" s="3">
        <v>195</v>
      </c>
      <c r="L568" s="3">
        <v>532</v>
      </c>
      <c r="M568" s="3" t="s">
        <v>30</v>
      </c>
    </row>
    <row r="569" spans="5:13">
      <c r="E569" t="str">
        <f t="shared" si="22"/>
        <v>July</v>
      </c>
      <c r="F569" t="str">
        <f t="shared" si="23"/>
        <v>Saturday</v>
      </c>
      <c r="G569" s="4">
        <v>41832</v>
      </c>
      <c r="H569" s="3">
        <v>133</v>
      </c>
      <c r="I569" s="3">
        <v>38</v>
      </c>
      <c r="J569" s="3">
        <v>535</v>
      </c>
      <c r="K569" s="3">
        <v>322</v>
      </c>
      <c r="L569" s="3">
        <v>521</v>
      </c>
      <c r="M569" s="3" t="s">
        <v>30</v>
      </c>
    </row>
    <row r="570" spans="5:13">
      <c r="E570" t="str">
        <f t="shared" si="22"/>
        <v>July</v>
      </c>
      <c r="F570" t="str">
        <f t="shared" si="23"/>
        <v>Sunday</v>
      </c>
      <c r="G570" s="4">
        <v>41833</v>
      </c>
      <c r="H570" s="3">
        <v>105</v>
      </c>
      <c r="I570" s="3">
        <v>48</v>
      </c>
      <c r="J570" s="3">
        <v>634</v>
      </c>
      <c r="K570" s="3">
        <v>265</v>
      </c>
      <c r="L570" s="3">
        <v>324</v>
      </c>
      <c r="M570" s="3" t="s">
        <v>30</v>
      </c>
    </row>
    <row r="571" spans="5:13">
      <c r="E571" t="str">
        <f t="shared" si="22"/>
        <v>July</v>
      </c>
      <c r="F571" t="str">
        <f t="shared" si="23"/>
        <v>Monday</v>
      </c>
      <c r="G571" s="4">
        <v>41834</v>
      </c>
      <c r="H571" s="3">
        <v>63</v>
      </c>
      <c r="I571" s="3">
        <v>49</v>
      </c>
      <c r="J571" s="3">
        <v>537</v>
      </c>
      <c r="K571" s="3">
        <v>378</v>
      </c>
      <c r="L571" s="3">
        <v>330</v>
      </c>
      <c r="M571" s="3" t="s">
        <v>30</v>
      </c>
    </row>
    <row r="572" spans="5:13">
      <c r="E572" t="str">
        <f t="shared" si="22"/>
        <v>July</v>
      </c>
      <c r="F572" t="str">
        <f t="shared" si="23"/>
        <v>Tuesday</v>
      </c>
      <c r="G572" s="4">
        <v>41835</v>
      </c>
      <c r="H572" s="3">
        <v>104</v>
      </c>
      <c r="I572" s="3">
        <v>34</v>
      </c>
      <c r="J572" s="3">
        <v>541</v>
      </c>
      <c r="K572" s="3">
        <v>370</v>
      </c>
      <c r="L572" s="3">
        <v>314</v>
      </c>
      <c r="M572" s="3" t="s">
        <v>30</v>
      </c>
    </row>
    <row r="573" spans="5:13">
      <c r="E573" t="str">
        <f t="shared" si="22"/>
        <v>July</v>
      </c>
      <c r="F573" t="str">
        <f t="shared" si="23"/>
        <v>Wednesday</v>
      </c>
      <c r="G573" s="4">
        <v>41836</v>
      </c>
      <c r="H573" s="3">
        <v>81</v>
      </c>
      <c r="I573" s="3">
        <v>45</v>
      </c>
      <c r="J573" s="3">
        <v>338</v>
      </c>
      <c r="K573" s="3">
        <v>243</v>
      </c>
      <c r="L573" s="3">
        <v>352</v>
      </c>
      <c r="M573" s="3" t="s">
        <v>30</v>
      </c>
    </row>
    <row r="574" spans="5:13">
      <c r="E574" t="str">
        <f t="shared" si="22"/>
        <v>July</v>
      </c>
      <c r="F574" t="str">
        <f t="shared" si="23"/>
        <v>Thursday</v>
      </c>
      <c r="G574" s="4">
        <v>41837</v>
      </c>
      <c r="H574" s="3">
        <v>42</v>
      </c>
      <c r="I574" s="3">
        <v>38</v>
      </c>
      <c r="J574" s="3">
        <v>396</v>
      </c>
      <c r="K574" s="3">
        <v>317</v>
      </c>
      <c r="L574" s="3">
        <v>395</v>
      </c>
      <c r="M574" s="3" t="s">
        <v>30</v>
      </c>
    </row>
    <row r="575" spans="5:13">
      <c r="E575" t="str">
        <f t="shared" si="22"/>
        <v>July</v>
      </c>
      <c r="F575" t="str">
        <f t="shared" si="23"/>
        <v>Friday</v>
      </c>
      <c r="G575" s="4">
        <v>41838</v>
      </c>
      <c r="H575" s="3">
        <v>116</v>
      </c>
      <c r="I575" s="3">
        <v>66</v>
      </c>
      <c r="J575" s="3">
        <v>538</v>
      </c>
      <c r="K575" s="3">
        <v>335</v>
      </c>
      <c r="L575" s="3">
        <v>334</v>
      </c>
      <c r="M575" s="3" t="s">
        <v>30</v>
      </c>
    </row>
    <row r="576" spans="5:13">
      <c r="E576" t="str">
        <f t="shared" si="22"/>
        <v>July</v>
      </c>
      <c r="F576" t="str">
        <f t="shared" si="23"/>
        <v>Saturday</v>
      </c>
      <c r="G576" s="4">
        <v>41839</v>
      </c>
      <c r="H576" s="3">
        <v>82</v>
      </c>
      <c r="I576" s="3">
        <v>56</v>
      </c>
      <c r="J576" s="3">
        <v>555</v>
      </c>
      <c r="K576" s="3">
        <v>407</v>
      </c>
      <c r="L576" s="3">
        <v>490</v>
      </c>
      <c r="M576" s="3" t="s">
        <v>30</v>
      </c>
    </row>
    <row r="577" spans="5:13">
      <c r="E577" t="str">
        <f t="shared" si="22"/>
        <v>July</v>
      </c>
      <c r="F577" t="str">
        <f t="shared" si="23"/>
        <v>Sunday</v>
      </c>
      <c r="G577" s="4">
        <v>41840</v>
      </c>
      <c r="H577" s="3">
        <v>103</v>
      </c>
      <c r="I577" s="3">
        <v>57</v>
      </c>
      <c r="J577" s="3">
        <v>590</v>
      </c>
      <c r="K577" s="3">
        <v>344</v>
      </c>
      <c r="L577" s="3">
        <v>562</v>
      </c>
      <c r="M577" s="3" t="s">
        <v>30</v>
      </c>
    </row>
    <row r="578" spans="5:13">
      <c r="E578" t="str">
        <f t="shared" si="22"/>
        <v>July</v>
      </c>
      <c r="F578" t="str">
        <f t="shared" si="23"/>
        <v>Monday</v>
      </c>
      <c r="G578" s="4">
        <v>41841</v>
      </c>
      <c r="H578" s="3">
        <v>85</v>
      </c>
      <c r="I578" s="3">
        <v>57</v>
      </c>
      <c r="J578" s="3">
        <v>490</v>
      </c>
      <c r="K578" s="3">
        <v>238</v>
      </c>
      <c r="L578" s="3">
        <v>257</v>
      </c>
      <c r="M578" s="3" t="s">
        <v>30</v>
      </c>
    </row>
    <row r="579" spans="5:13">
      <c r="E579" t="str">
        <f t="shared" si="22"/>
        <v>July</v>
      </c>
      <c r="F579" t="str">
        <f t="shared" si="23"/>
        <v>Tuesday</v>
      </c>
      <c r="G579" s="4">
        <v>41842</v>
      </c>
      <c r="H579" s="3">
        <v>58</v>
      </c>
      <c r="I579" s="3">
        <v>43</v>
      </c>
      <c r="J579" s="3">
        <v>435</v>
      </c>
      <c r="K579" s="3">
        <v>224</v>
      </c>
      <c r="L579" s="3">
        <v>398</v>
      </c>
      <c r="M579" s="3" t="s">
        <v>30</v>
      </c>
    </row>
    <row r="580" spans="5:13">
      <c r="E580" t="str">
        <f t="shared" si="22"/>
        <v>July</v>
      </c>
      <c r="F580" t="str">
        <f t="shared" si="23"/>
        <v>Wednesday</v>
      </c>
      <c r="G580" s="4">
        <v>41843</v>
      </c>
      <c r="H580" s="3">
        <v>63</v>
      </c>
      <c r="I580" s="3">
        <v>48</v>
      </c>
      <c r="J580" s="3">
        <v>479</v>
      </c>
      <c r="K580" s="3">
        <v>311</v>
      </c>
      <c r="L580" s="3">
        <v>388</v>
      </c>
      <c r="M580" s="3" t="s">
        <v>30</v>
      </c>
    </row>
    <row r="581" spans="5:13">
      <c r="E581" t="str">
        <f t="shared" si="22"/>
        <v>July</v>
      </c>
      <c r="F581" t="str">
        <f t="shared" si="23"/>
        <v>Thursday</v>
      </c>
      <c r="G581" s="4">
        <v>41844</v>
      </c>
      <c r="H581" s="3">
        <v>84</v>
      </c>
      <c r="I581" s="3">
        <v>53</v>
      </c>
      <c r="J581" s="3">
        <v>449</v>
      </c>
      <c r="K581" s="3">
        <v>281</v>
      </c>
      <c r="L581" s="3">
        <v>316</v>
      </c>
      <c r="M581" s="3" t="s">
        <v>30</v>
      </c>
    </row>
    <row r="582" spans="5:13">
      <c r="E582" t="str">
        <f t="shared" si="22"/>
        <v>July</v>
      </c>
      <c r="F582" t="str">
        <f t="shared" si="23"/>
        <v>Friday</v>
      </c>
      <c r="G582" s="4">
        <v>41845</v>
      </c>
      <c r="H582" s="3">
        <v>119</v>
      </c>
      <c r="I582" s="3">
        <v>56</v>
      </c>
      <c r="J582" s="3">
        <v>743</v>
      </c>
      <c r="K582" s="3">
        <v>298</v>
      </c>
      <c r="L582" s="3">
        <v>135</v>
      </c>
      <c r="M582" s="3" t="s">
        <v>30</v>
      </c>
    </row>
    <row r="583" spans="5:13">
      <c r="E583" t="str">
        <f t="shared" si="22"/>
        <v>July</v>
      </c>
      <c r="F583" t="str">
        <f t="shared" si="23"/>
        <v>Saturday</v>
      </c>
      <c r="G583" s="4">
        <v>41846</v>
      </c>
      <c r="H583" s="3">
        <v>107</v>
      </c>
      <c r="I583" s="3">
        <v>54</v>
      </c>
      <c r="J583" s="3">
        <v>438</v>
      </c>
      <c r="K583" s="3">
        <v>191</v>
      </c>
      <c r="L583" s="3">
        <v>458</v>
      </c>
      <c r="M583" s="3" t="s">
        <v>30</v>
      </c>
    </row>
    <row r="584" spans="5:13">
      <c r="E584" t="str">
        <f t="shared" si="22"/>
        <v>July</v>
      </c>
      <c r="F584" t="str">
        <f t="shared" si="23"/>
        <v>Sunday</v>
      </c>
      <c r="G584" s="4">
        <v>41847</v>
      </c>
      <c r="H584" s="3">
        <v>122</v>
      </c>
      <c r="I584" s="3">
        <v>69</v>
      </c>
      <c r="J584" s="3">
        <v>662</v>
      </c>
      <c r="K584" s="3">
        <v>298</v>
      </c>
      <c r="L584" s="3">
        <v>500</v>
      </c>
      <c r="M584" s="3" t="s">
        <v>30</v>
      </c>
    </row>
    <row r="585" spans="5:13">
      <c r="E585" t="str">
        <f t="shared" si="22"/>
        <v>July</v>
      </c>
      <c r="F585" t="str">
        <f t="shared" si="23"/>
        <v>Monday</v>
      </c>
      <c r="G585" s="4">
        <v>41848</v>
      </c>
      <c r="H585" s="3">
        <v>61</v>
      </c>
      <c r="I585" s="3">
        <v>45</v>
      </c>
      <c r="J585" s="3">
        <v>406</v>
      </c>
      <c r="K585" s="3">
        <v>305</v>
      </c>
      <c r="L585" s="3">
        <v>396</v>
      </c>
      <c r="M585" s="3" t="s">
        <v>30</v>
      </c>
    </row>
    <row r="586" spans="5:13">
      <c r="E586" t="str">
        <f t="shared" si="22"/>
        <v>July</v>
      </c>
      <c r="F586" t="str">
        <f t="shared" si="23"/>
        <v>Tuesday</v>
      </c>
      <c r="G586" s="4">
        <v>41849</v>
      </c>
      <c r="H586" s="3">
        <v>77</v>
      </c>
      <c r="I586" s="3">
        <v>49</v>
      </c>
      <c r="J586" s="3">
        <v>392</v>
      </c>
      <c r="K586" s="3">
        <v>244</v>
      </c>
      <c r="L586" s="3">
        <v>316</v>
      </c>
      <c r="M586" s="3" t="s">
        <v>30</v>
      </c>
    </row>
    <row r="587" spans="5:13">
      <c r="E587" t="str">
        <f t="shared" si="22"/>
        <v>July</v>
      </c>
      <c r="F587" t="str">
        <f t="shared" si="23"/>
        <v>Wednesday</v>
      </c>
      <c r="G587" s="4">
        <v>41850</v>
      </c>
      <c r="H587" s="3">
        <v>59</v>
      </c>
      <c r="I587" s="3">
        <v>50</v>
      </c>
      <c r="J587" s="3">
        <v>554</v>
      </c>
      <c r="K587" s="3">
        <v>172</v>
      </c>
      <c r="L587" s="3">
        <v>440</v>
      </c>
      <c r="M587" s="3" t="s">
        <v>30</v>
      </c>
    </row>
    <row r="588" spans="5:13">
      <c r="E588" t="str">
        <f t="shared" si="22"/>
        <v>July</v>
      </c>
      <c r="F588" t="str">
        <f t="shared" si="23"/>
        <v>Thursday</v>
      </c>
      <c r="G588" s="4">
        <v>41851</v>
      </c>
      <c r="H588" s="3">
        <v>90</v>
      </c>
      <c r="I588" s="3">
        <v>68</v>
      </c>
      <c r="J588" s="3">
        <v>561</v>
      </c>
      <c r="K588" s="3">
        <v>305</v>
      </c>
      <c r="L588" s="3">
        <v>272</v>
      </c>
      <c r="M588" s="3" t="s">
        <v>29</v>
      </c>
    </row>
    <row r="589" spans="5:13">
      <c r="E589" t="str">
        <f t="shared" ref="E589:E652" si="24">TEXT(G589,"MMMM")</f>
        <v>August</v>
      </c>
      <c r="F589" t="str">
        <f t="shared" ref="F589:F652" si="25">TEXT(G589,"DDDD")</f>
        <v>Friday</v>
      </c>
      <c r="G589" s="4">
        <v>41852</v>
      </c>
      <c r="H589" s="3">
        <v>89</v>
      </c>
      <c r="I589" s="3">
        <v>59</v>
      </c>
      <c r="J589" s="3">
        <v>671</v>
      </c>
      <c r="K589" s="3">
        <v>290</v>
      </c>
      <c r="L589" s="3">
        <v>421</v>
      </c>
      <c r="M589" s="3" t="s">
        <v>30</v>
      </c>
    </row>
    <row r="590" spans="5:13">
      <c r="E590" t="str">
        <f t="shared" si="24"/>
        <v>August</v>
      </c>
      <c r="F590" t="str">
        <f t="shared" si="25"/>
        <v>Saturday</v>
      </c>
      <c r="G590" s="4">
        <v>41853</v>
      </c>
      <c r="H590" s="3">
        <v>74</v>
      </c>
      <c r="I590" s="3">
        <v>47</v>
      </c>
      <c r="J590" s="3">
        <v>707</v>
      </c>
      <c r="K590" s="3">
        <v>465</v>
      </c>
      <c r="L590" s="3">
        <v>406</v>
      </c>
      <c r="M590" s="3" t="s">
        <v>30</v>
      </c>
    </row>
    <row r="591" spans="5:13">
      <c r="E591" t="str">
        <f t="shared" si="24"/>
        <v>August</v>
      </c>
      <c r="F591" t="str">
        <f t="shared" si="25"/>
        <v>Sunday</v>
      </c>
      <c r="G591" s="4">
        <v>41854</v>
      </c>
      <c r="H591" s="3">
        <v>87</v>
      </c>
      <c r="I591" s="3">
        <v>53</v>
      </c>
      <c r="J591" s="3">
        <v>451</v>
      </c>
      <c r="K591" s="3">
        <v>412</v>
      </c>
      <c r="L591" s="3">
        <v>561</v>
      </c>
      <c r="M591" s="3" t="s">
        <v>30</v>
      </c>
    </row>
    <row r="592" spans="5:13">
      <c r="E592" t="str">
        <f t="shared" si="24"/>
        <v>August</v>
      </c>
      <c r="F592" t="str">
        <f t="shared" si="25"/>
        <v>Monday</v>
      </c>
      <c r="G592" s="4">
        <v>41855</v>
      </c>
      <c r="H592" s="3">
        <v>85</v>
      </c>
      <c r="I592" s="3">
        <v>59</v>
      </c>
      <c r="J592" s="3">
        <v>435</v>
      </c>
      <c r="K592" s="3">
        <v>262</v>
      </c>
      <c r="L592" s="3">
        <v>428</v>
      </c>
      <c r="M592" s="3" t="s">
        <v>30</v>
      </c>
    </row>
    <row r="593" spans="5:13">
      <c r="E593" t="str">
        <f t="shared" si="24"/>
        <v>August</v>
      </c>
      <c r="F593" t="str">
        <f t="shared" si="25"/>
        <v>Tuesday</v>
      </c>
      <c r="G593" s="4">
        <v>41856</v>
      </c>
      <c r="H593" s="3">
        <v>96</v>
      </c>
      <c r="I593" s="3">
        <v>52</v>
      </c>
      <c r="J593" s="3">
        <v>533</v>
      </c>
      <c r="K593" s="3">
        <v>254</v>
      </c>
      <c r="L593" s="3">
        <v>539</v>
      </c>
      <c r="M593" s="3" t="s">
        <v>29</v>
      </c>
    </row>
    <row r="594" spans="5:13">
      <c r="E594" t="str">
        <f t="shared" si="24"/>
        <v>August</v>
      </c>
      <c r="F594" t="str">
        <f t="shared" si="25"/>
        <v>Wednesday</v>
      </c>
      <c r="G594" s="4">
        <v>41857</v>
      </c>
      <c r="H594" s="3">
        <v>80</v>
      </c>
      <c r="I594" s="3">
        <v>35</v>
      </c>
      <c r="J594" s="3">
        <v>295</v>
      </c>
      <c r="K594" s="3">
        <v>299</v>
      </c>
      <c r="L594" s="3">
        <v>428</v>
      </c>
      <c r="M594" s="3" t="s">
        <v>30</v>
      </c>
    </row>
    <row r="595" spans="5:13">
      <c r="E595" t="str">
        <f t="shared" si="24"/>
        <v>August</v>
      </c>
      <c r="F595" t="str">
        <f t="shared" si="25"/>
        <v>Thursday</v>
      </c>
      <c r="G595" s="4">
        <v>41858</v>
      </c>
      <c r="H595" s="3">
        <v>64</v>
      </c>
      <c r="I595" s="3">
        <v>31</v>
      </c>
      <c r="J595" s="3">
        <v>477</v>
      </c>
      <c r="K595" s="3">
        <v>146</v>
      </c>
      <c r="L595" s="3">
        <v>443</v>
      </c>
      <c r="M595" s="3" t="s">
        <v>30</v>
      </c>
    </row>
    <row r="596" spans="5:13">
      <c r="E596" t="str">
        <f t="shared" si="24"/>
        <v>August</v>
      </c>
      <c r="F596" t="str">
        <f t="shared" si="25"/>
        <v>Friday</v>
      </c>
      <c r="G596" s="4">
        <v>41859</v>
      </c>
      <c r="H596" s="3">
        <v>80</v>
      </c>
      <c r="I596" s="3">
        <v>90</v>
      </c>
      <c r="J596" s="3">
        <v>559</v>
      </c>
      <c r="K596" s="3">
        <v>468</v>
      </c>
      <c r="L596" s="3">
        <v>486</v>
      </c>
      <c r="M596" s="3" t="s">
        <v>29</v>
      </c>
    </row>
    <row r="597" spans="5:13">
      <c r="E597" t="str">
        <f t="shared" si="24"/>
        <v>August</v>
      </c>
      <c r="F597" t="str">
        <f t="shared" si="25"/>
        <v>Saturday</v>
      </c>
      <c r="G597" s="4">
        <v>41860</v>
      </c>
      <c r="H597" s="3">
        <v>105</v>
      </c>
      <c r="I597" s="3">
        <v>73</v>
      </c>
      <c r="J597" s="3">
        <v>789</v>
      </c>
      <c r="K597" s="3">
        <v>336</v>
      </c>
      <c r="L597" s="3">
        <v>504</v>
      </c>
      <c r="M597" s="3" t="s">
        <v>30</v>
      </c>
    </row>
    <row r="598" spans="5:13">
      <c r="E598" t="str">
        <f t="shared" si="24"/>
        <v>August</v>
      </c>
      <c r="F598" t="str">
        <f t="shared" si="25"/>
        <v>Sunday</v>
      </c>
      <c r="G598" s="4">
        <v>41861</v>
      </c>
      <c r="H598" s="3">
        <v>115</v>
      </c>
      <c r="I598" s="3">
        <v>54</v>
      </c>
      <c r="J598" s="3">
        <v>714</v>
      </c>
      <c r="K598" s="3">
        <v>235</v>
      </c>
      <c r="L598" s="3">
        <v>441</v>
      </c>
      <c r="M598" s="3" t="s">
        <v>30</v>
      </c>
    </row>
    <row r="599" spans="5:13">
      <c r="E599" t="str">
        <f t="shared" si="24"/>
        <v>August</v>
      </c>
      <c r="F599" t="str">
        <f t="shared" si="25"/>
        <v>Monday</v>
      </c>
      <c r="G599" s="4">
        <v>41862</v>
      </c>
      <c r="H599" s="3">
        <v>95</v>
      </c>
      <c r="I599" s="3">
        <v>49</v>
      </c>
      <c r="J599" s="3">
        <v>548</v>
      </c>
      <c r="K599" s="3">
        <v>304</v>
      </c>
      <c r="L599" s="3">
        <v>308</v>
      </c>
      <c r="M599" s="3" t="s">
        <v>30</v>
      </c>
    </row>
    <row r="600" spans="5:13">
      <c r="E600" t="str">
        <f t="shared" si="24"/>
        <v>August</v>
      </c>
      <c r="F600" t="str">
        <f t="shared" si="25"/>
        <v>Tuesday</v>
      </c>
      <c r="G600" s="4">
        <v>41863</v>
      </c>
      <c r="H600" s="3">
        <v>81</v>
      </c>
      <c r="I600" s="3">
        <v>32</v>
      </c>
      <c r="J600" s="3">
        <v>353</v>
      </c>
      <c r="K600" s="3">
        <v>200</v>
      </c>
      <c r="L600" s="3">
        <v>347</v>
      </c>
      <c r="M600" s="3" t="s">
        <v>30</v>
      </c>
    </row>
    <row r="601" spans="5:13">
      <c r="E601" t="str">
        <f t="shared" si="24"/>
        <v>August</v>
      </c>
      <c r="F601" t="str">
        <f t="shared" si="25"/>
        <v>Wednesday</v>
      </c>
      <c r="G601" s="4">
        <v>41864</v>
      </c>
      <c r="H601" s="3">
        <v>73</v>
      </c>
      <c r="I601" s="3">
        <v>63</v>
      </c>
      <c r="J601" s="3">
        <v>445</v>
      </c>
      <c r="K601" s="3">
        <v>274</v>
      </c>
      <c r="L601" s="3">
        <v>317</v>
      </c>
      <c r="M601" s="3" t="s">
        <v>30</v>
      </c>
    </row>
    <row r="602" spans="5:13">
      <c r="E602" t="str">
        <f t="shared" si="24"/>
        <v>August</v>
      </c>
      <c r="F602" t="str">
        <f t="shared" si="25"/>
        <v>Thursday</v>
      </c>
      <c r="G602" s="4">
        <v>41865</v>
      </c>
      <c r="H602" s="3">
        <v>95</v>
      </c>
      <c r="I602" s="3">
        <v>56</v>
      </c>
      <c r="J602" s="3">
        <v>401</v>
      </c>
      <c r="K602" s="3">
        <v>237</v>
      </c>
      <c r="L602" s="3">
        <v>416</v>
      </c>
      <c r="M602" s="3" t="s">
        <v>30</v>
      </c>
    </row>
    <row r="603" spans="5:13">
      <c r="E603" t="str">
        <f t="shared" si="24"/>
        <v>August</v>
      </c>
      <c r="F603" t="str">
        <f t="shared" si="25"/>
        <v>Friday</v>
      </c>
      <c r="G603" s="4">
        <v>41866</v>
      </c>
      <c r="H603" s="3">
        <v>100</v>
      </c>
      <c r="I603" s="3">
        <v>67</v>
      </c>
      <c r="J603" s="3">
        <v>483</v>
      </c>
      <c r="K603" s="3">
        <v>328</v>
      </c>
      <c r="L603" s="3">
        <v>475</v>
      </c>
      <c r="M603" s="3" t="s">
        <v>30</v>
      </c>
    </row>
    <row r="604" spans="5:13">
      <c r="E604" t="str">
        <f t="shared" si="24"/>
        <v>August</v>
      </c>
      <c r="F604" t="str">
        <f t="shared" si="25"/>
        <v>Saturday</v>
      </c>
      <c r="G604" s="4">
        <v>41867</v>
      </c>
      <c r="H604" s="3">
        <v>98</v>
      </c>
      <c r="I604" s="3">
        <v>47</v>
      </c>
      <c r="J604" s="3">
        <v>655</v>
      </c>
      <c r="K604" s="3">
        <v>460</v>
      </c>
      <c r="L604" s="3">
        <v>578</v>
      </c>
      <c r="M604" s="3" t="s">
        <v>29</v>
      </c>
    </row>
    <row r="605" spans="5:13">
      <c r="E605" t="str">
        <f t="shared" si="24"/>
        <v>August</v>
      </c>
      <c r="F605" t="str">
        <f t="shared" si="25"/>
        <v>Sunday</v>
      </c>
      <c r="G605" s="4">
        <v>41868</v>
      </c>
      <c r="H605" s="3">
        <v>102</v>
      </c>
      <c r="I605" s="3">
        <v>49</v>
      </c>
      <c r="J605" s="3">
        <v>559</v>
      </c>
      <c r="K605" s="3">
        <v>247</v>
      </c>
      <c r="L605" s="3">
        <v>450</v>
      </c>
      <c r="M605" s="3" t="s">
        <v>30</v>
      </c>
    </row>
    <row r="606" spans="5:13">
      <c r="E606" t="str">
        <f t="shared" si="24"/>
        <v>August</v>
      </c>
      <c r="F606" t="str">
        <f t="shared" si="25"/>
        <v>Monday</v>
      </c>
      <c r="G606" s="4">
        <v>41869</v>
      </c>
      <c r="H606" s="3">
        <v>85</v>
      </c>
      <c r="I606" s="3">
        <v>55</v>
      </c>
      <c r="J606" s="3">
        <v>571</v>
      </c>
      <c r="K606" s="3">
        <v>209</v>
      </c>
      <c r="L606" s="3">
        <v>249</v>
      </c>
      <c r="M606" s="3" t="s">
        <v>30</v>
      </c>
    </row>
    <row r="607" spans="5:13">
      <c r="E607" t="str">
        <f t="shared" si="24"/>
        <v>August</v>
      </c>
      <c r="F607" t="str">
        <f t="shared" si="25"/>
        <v>Tuesday</v>
      </c>
      <c r="G607" s="4">
        <v>41870</v>
      </c>
      <c r="H607" s="3">
        <v>79</v>
      </c>
      <c r="I607" s="3">
        <v>51</v>
      </c>
      <c r="J607" s="3">
        <v>530</v>
      </c>
      <c r="K607" s="3">
        <v>280</v>
      </c>
      <c r="L607" s="3">
        <v>334</v>
      </c>
      <c r="M607" s="3" t="s">
        <v>30</v>
      </c>
    </row>
    <row r="608" spans="5:13">
      <c r="E608" t="str">
        <f t="shared" si="24"/>
        <v>August</v>
      </c>
      <c r="F608" t="str">
        <f t="shared" si="25"/>
        <v>Wednesday</v>
      </c>
      <c r="G608" s="4">
        <v>41871</v>
      </c>
      <c r="H608" s="3">
        <v>84</v>
      </c>
      <c r="I608" s="3">
        <v>64</v>
      </c>
      <c r="J608" s="3">
        <v>482</v>
      </c>
      <c r="K608" s="3">
        <v>146</v>
      </c>
      <c r="L608" s="3">
        <v>294</v>
      </c>
      <c r="M608" s="3" t="s">
        <v>30</v>
      </c>
    </row>
    <row r="609" spans="5:13">
      <c r="E609" t="str">
        <f t="shared" si="24"/>
        <v>August</v>
      </c>
      <c r="F609" t="str">
        <f t="shared" si="25"/>
        <v>Thursday</v>
      </c>
      <c r="G609" s="4">
        <v>41872</v>
      </c>
      <c r="H609" s="3">
        <v>88</v>
      </c>
      <c r="I609" s="3">
        <v>26</v>
      </c>
      <c r="J609" s="3">
        <v>429</v>
      </c>
      <c r="K609" s="3">
        <v>186</v>
      </c>
      <c r="L609" s="3">
        <v>435</v>
      </c>
      <c r="M609" s="3" t="s">
        <v>30</v>
      </c>
    </row>
    <row r="610" spans="5:13">
      <c r="E610" t="str">
        <f t="shared" si="24"/>
        <v>August</v>
      </c>
      <c r="F610" t="str">
        <f t="shared" si="25"/>
        <v>Friday</v>
      </c>
      <c r="G610" s="4">
        <v>41873</v>
      </c>
      <c r="H610" s="3">
        <v>92</v>
      </c>
      <c r="I610" s="3">
        <v>32</v>
      </c>
      <c r="J610" s="3">
        <v>578</v>
      </c>
      <c r="K610" s="3">
        <v>278</v>
      </c>
      <c r="L610" s="3">
        <v>478</v>
      </c>
      <c r="M610" s="3" t="s">
        <v>30</v>
      </c>
    </row>
    <row r="611" spans="5:13">
      <c r="E611" t="str">
        <f t="shared" si="24"/>
        <v>August</v>
      </c>
      <c r="F611" t="str">
        <f t="shared" si="25"/>
        <v>Saturday</v>
      </c>
      <c r="G611" s="4">
        <v>41874</v>
      </c>
      <c r="H611" s="3">
        <v>127</v>
      </c>
      <c r="I611" s="3">
        <v>78</v>
      </c>
      <c r="J611" s="3">
        <v>701</v>
      </c>
      <c r="K611" s="3">
        <v>311</v>
      </c>
      <c r="L611" s="3">
        <v>418</v>
      </c>
      <c r="M611" s="3" t="s">
        <v>30</v>
      </c>
    </row>
    <row r="612" spans="5:13">
      <c r="E612" t="str">
        <f t="shared" si="24"/>
        <v>August</v>
      </c>
      <c r="F612" t="str">
        <f t="shared" si="25"/>
        <v>Sunday</v>
      </c>
      <c r="G612" s="4">
        <v>41875</v>
      </c>
      <c r="H612" s="3">
        <v>126</v>
      </c>
      <c r="I612" s="3">
        <v>86</v>
      </c>
      <c r="J612" s="3">
        <v>560</v>
      </c>
      <c r="K612" s="3">
        <v>551</v>
      </c>
      <c r="L612" s="3">
        <v>546</v>
      </c>
      <c r="M612" s="3" t="s">
        <v>29</v>
      </c>
    </row>
    <row r="613" spans="5:13">
      <c r="E613" t="str">
        <f t="shared" si="24"/>
        <v>August</v>
      </c>
      <c r="F613" t="str">
        <f t="shared" si="25"/>
        <v>Monday</v>
      </c>
      <c r="G613" s="4">
        <v>41876</v>
      </c>
      <c r="H613" s="3">
        <v>78</v>
      </c>
      <c r="I613" s="3">
        <v>52</v>
      </c>
      <c r="J613" s="3">
        <v>623</v>
      </c>
      <c r="K613" s="3">
        <v>327</v>
      </c>
      <c r="L613" s="3">
        <v>445</v>
      </c>
      <c r="M613" s="3" t="s">
        <v>30</v>
      </c>
    </row>
    <row r="614" spans="5:13">
      <c r="E614" t="str">
        <f t="shared" si="24"/>
        <v>August</v>
      </c>
      <c r="F614" t="str">
        <f t="shared" si="25"/>
        <v>Tuesday</v>
      </c>
      <c r="G614" s="4">
        <v>41877</v>
      </c>
      <c r="H614" s="3">
        <v>69</v>
      </c>
      <c r="I614" s="3">
        <v>68</v>
      </c>
      <c r="J614" s="3">
        <v>502</v>
      </c>
      <c r="K614" s="3">
        <v>212</v>
      </c>
      <c r="L614" s="3">
        <v>499</v>
      </c>
      <c r="M614" s="3" t="s">
        <v>30</v>
      </c>
    </row>
    <row r="615" spans="5:13">
      <c r="E615" t="str">
        <f t="shared" si="24"/>
        <v>August</v>
      </c>
      <c r="F615" t="str">
        <f t="shared" si="25"/>
        <v>Wednesday</v>
      </c>
      <c r="G615" s="4">
        <v>41878</v>
      </c>
      <c r="H615" s="3">
        <v>90</v>
      </c>
      <c r="I615" s="3">
        <v>40</v>
      </c>
      <c r="J615" s="3">
        <v>490</v>
      </c>
      <c r="K615" s="3">
        <v>333</v>
      </c>
      <c r="L615" s="3">
        <v>393</v>
      </c>
      <c r="M615" s="3" t="s">
        <v>30</v>
      </c>
    </row>
    <row r="616" spans="5:13">
      <c r="E616" t="str">
        <f t="shared" si="24"/>
        <v>August</v>
      </c>
      <c r="F616" t="str">
        <f t="shared" si="25"/>
        <v>Thursday</v>
      </c>
      <c r="G616" s="4">
        <v>41879</v>
      </c>
      <c r="H616" s="3">
        <v>86</v>
      </c>
      <c r="I616" s="3">
        <v>52</v>
      </c>
      <c r="J616" s="3">
        <v>552</v>
      </c>
      <c r="K616" s="3">
        <v>277</v>
      </c>
      <c r="L616" s="3">
        <v>365</v>
      </c>
      <c r="M616" s="3" t="s">
        <v>30</v>
      </c>
    </row>
    <row r="617" spans="5:13">
      <c r="E617" t="str">
        <f t="shared" si="24"/>
        <v>August</v>
      </c>
      <c r="F617" t="str">
        <f t="shared" si="25"/>
        <v>Friday</v>
      </c>
      <c r="G617" s="4">
        <v>41880</v>
      </c>
      <c r="H617" s="3">
        <v>99</v>
      </c>
      <c r="I617" s="3">
        <v>45</v>
      </c>
      <c r="J617" s="3">
        <v>576</v>
      </c>
      <c r="K617" s="3">
        <v>353</v>
      </c>
      <c r="L617" s="3">
        <v>442</v>
      </c>
      <c r="M617" s="3" t="s">
        <v>29</v>
      </c>
    </row>
    <row r="618" spans="5:13">
      <c r="E618" t="str">
        <f t="shared" si="24"/>
        <v>August</v>
      </c>
      <c r="F618" t="str">
        <f t="shared" si="25"/>
        <v>Saturday</v>
      </c>
      <c r="G618" s="4">
        <v>41881</v>
      </c>
      <c r="H618" s="3">
        <v>74</v>
      </c>
      <c r="I618" s="3">
        <v>59</v>
      </c>
      <c r="J618" s="3">
        <v>886</v>
      </c>
      <c r="K618" s="3">
        <v>250</v>
      </c>
      <c r="L618" s="3">
        <v>615</v>
      </c>
      <c r="M618" s="3" t="s">
        <v>30</v>
      </c>
    </row>
    <row r="619" spans="5:13">
      <c r="E619" t="str">
        <f t="shared" si="24"/>
        <v>August</v>
      </c>
      <c r="F619" t="str">
        <f t="shared" si="25"/>
        <v>Sunday</v>
      </c>
      <c r="G619" s="4">
        <v>41882</v>
      </c>
      <c r="H619" s="3">
        <v>137</v>
      </c>
      <c r="I619" s="3">
        <v>58</v>
      </c>
      <c r="J619" s="3">
        <v>698</v>
      </c>
      <c r="K619" s="3">
        <v>385</v>
      </c>
      <c r="L619" s="3">
        <v>581</v>
      </c>
      <c r="M619" s="3" t="s">
        <v>29</v>
      </c>
    </row>
    <row r="620" spans="5:13">
      <c r="E620" t="str">
        <f t="shared" si="24"/>
        <v>September</v>
      </c>
      <c r="F620" t="str">
        <f t="shared" si="25"/>
        <v>Monday</v>
      </c>
      <c r="G620" s="4">
        <v>41883</v>
      </c>
      <c r="H620" s="3">
        <v>90</v>
      </c>
      <c r="I620" s="3">
        <v>52</v>
      </c>
      <c r="J620" s="3">
        <v>351</v>
      </c>
      <c r="K620" s="3">
        <v>221</v>
      </c>
      <c r="L620" s="3">
        <v>229</v>
      </c>
      <c r="M620" s="3" t="s">
        <v>30</v>
      </c>
    </row>
    <row r="621" spans="5:13">
      <c r="E621" t="str">
        <f t="shared" si="24"/>
        <v>September</v>
      </c>
      <c r="F621" t="str">
        <f t="shared" si="25"/>
        <v>Tuesday</v>
      </c>
      <c r="G621" s="4">
        <v>41884</v>
      </c>
      <c r="H621" s="3">
        <v>108</v>
      </c>
      <c r="I621" s="3">
        <v>71</v>
      </c>
      <c r="J621" s="3">
        <v>555</v>
      </c>
      <c r="K621" s="3">
        <v>212</v>
      </c>
      <c r="L621" s="3">
        <v>322</v>
      </c>
      <c r="M621" s="3" t="s">
        <v>29</v>
      </c>
    </row>
    <row r="622" spans="5:13">
      <c r="E622" t="str">
        <f t="shared" si="24"/>
        <v>September</v>
      </c>
      <c r="F622" t="str">
        <f t="shared" si="25"/>
        <v>Wednesday</v>
      </c>
      <c r="G622" s="4">
        <v>41885</v>
      </c>
      <c r="H622" s="3">
        <v>82</v>
      </c>
      <c r="I622" s="3">
        <v>46</v>
      </c>
      <c r="J622" s="3">
        <v>634</v>
      </c>
      <c r="K622" s="3">
        <v>133</v>
      </c>
      <c r="L622" s="3">
        <v>333</v>
      </c>
      <c r="M622" s="3" t="s">
        <v>30</v>
      </c>
    </row>
    <row r="623" spans="5:13">
      <c r="E623" t="str">
        <f t="shared" si="24"/>
        <v>September</v>
      </c>
      <c r="F623" t="str">
        <f t="shared" si="25"/>
        <v>Thursday</v>
      </c>
      <c r="G623" s="4">
        <v>41886</v>
      </c>
      <c r="H623" s="3">
        <v>82</v>
      </c>
      <c r="I623" s="3">
        <v>34</v>
      </c>
      <c r="J623" s="3">
        <v>445</v>
      </c>
      <c r="K623" s="3">
        <v>211</v>
      </c>
      <c r="L623" s="3">
        <v>214</v>
      </c>
      <c r="M623" s="3" t="s">
        <v>30</v>
      </c>
    </row>
    <row r="624" spans="5:13">
      <c r="E624" t="str">
        <f t="shared" si="24"/>
        <v>September</v>
      </c>
      <c r="F624" t="str">
        <f t="shared" si="25"/>
        <v>Friday</v>
      </c>
      <c r="G624" s="4">
        <v>41887</v>
      </c>
      <c r="H624" s="3">
        <v>124</v>
      </c>
      <c r="I624" s="3">
        <v>82</v>
      </c>
      <c r="J624" s="3">
        <v>759</v>
      </c>
      <c r="K624" s="3">
        <v>204</v>
      </c>
      <c r="L624" s="3">
        <v>426</v>
      </c>
      <c r="M624" s="3" t="s">
        <v>30</v>
      </c>
    </row>
    <row r="625" spans="5:13">
      <c r="E625" t="str">
        <f t="shared" si="24"/>
        <v>September</v>
      </c>
      <c r="F625" t="str">
        <f t="shared" si="25"/>
        <v>Saturday</v>
      </c>
      <c r="G625" s="4">
        <v>41888</v>
      </c>
      <c r="H625" s="3">
        <v>90</v>
      </c>
      <c r="I625" s="3">
        <v>80</v>
      </c>
      <c r="J625" s="3">
        <v>465</v>
      </c>
      <c r="K625" s="3">
        <v>312</v>
      </c>
      <c r="L625" s="3">
        <v>355</v>
      </c>
      <c r="M625" s="3" t="s">
        <v>30</v>
      </c>
    </row>
    <row r="626" spans="5:13">
      <c r="E626" t="str">
        <f t="shared" si="24"/>
        <v>September</v>
      </c>
      <c r="F626" t="str">
        <f t="shared" si="25"/>
        <v>Sunday</v>
      </c>
      <c r="G626" s="4">
        <v>41889</v>
      </c>
      <c r="H626" s="3">
        <v>85</v>
      </c>
      <c r="I626" s="3">
        <v>42</v>
      </c>
      <c r="J626" s="3">
        <v>511</v>
      </c>
      <c r="K626" s="3">
        <v>298</v>
      </c>
      <c r="L626" s="3">
        <v>303</v>
      </c>
      <c r="M626" s="3" t="s">
        <v>30</v>
      </c>
    </row>
    <row r="627" spans="5:13">
      <c r="E627" t="str">
        <f t="shared" si="24"/>
        <v>September</v>
      </c>
      <c r="F627" t="str">
        <f t="shared" si="25"/>
        <v>Monday</v>
      </c>
      <c r="G627" s="4">
        <v>41890</v>
      </c>
      <c r="H627" s="3">
        <v>70</v>
      </c>
      <c r="I627" s="3">
        <v>40</v>
      </c>
      <c r="J627" s="3">
        <v>467</v>
      </c>
      <c r="K627" s="3">
        <v>140</v>
      </c>
      <c r="L627" s="3">
        <v>219</v>
      </c>
      <c r="M627" s="3" t="s">
        <v>30</v>
      </c>
    </row>
    <row r="628" spans="5:13">
      <c r="E628" t="str">
        <f t="shared" si="24"/>
        <v>September</v>
      </c>
      <c r="F628" t="str">
        <f t="shared" si="25"/>
        <v>Tuesday</v>
      </c>
      <c r="G628" s="4">
        <v>41891</v>
      </c>
      <c r="H628" s="3">
        <v>94</v>
      </c>
      <c r="I628" s="3">
        <v>40</v>
      </c>
      <c r="J628" s="3">
        <v>681</v>
      </c>
      <c r="K628" s="3">
        <v>210</v>
      </c>
      <c r="L628" s="3">
        <v>458</v>
      </c>
      <c r="M628" s="3" t="s">
        <v>30</v>
      </c>
    </row>
    <row r="629" spans="5:13">
      <c r="E629" t="str">
        <f t="shared" si="24"/>
        <v>September</v>
      </c>
      <c r="F629" t="str">
        <f t="shared" si="25"/>
        <v>Wednesday</v>
      </c>
      <c r="G629" s="4">
        <v>41892</v>
      </c>
      <c r="H629" s="3">
        <v>51</v>
      </c>
      <c r="I629" s="3">
        <v>46</v>
      </c>
      <c r="J629" s="3">
        <v>570</v>
      </c>
      <c r="K629" s="3">
        <v>172</v>
      </c>
      <c r="L629" s="3">
        <v>347</v>
      </c>
      <c r="M629" s="3" t="s">
        <v>30</v>
      </c>
    </row>
    <row r="630" spans="5:13">
      <c r="E630" t="str">
        <f t="shared" si="24"/>
        <v>September</v>
      </c>
      <c r="F630" t="str">
        <f t="shared" si="25"/>
        <v>Thursday</v>
      </c>
      <c r="G630" s="4">
        <v>41893</v>
      </c>
      <c r="H630" s="3">
        <v>96</v>
      </c>
      <c r="I630" s="3">
        <v>52</v>
      </c>
      <c r="J630" s="3">
        <v>294</v>
      </c>
      <c r="K630" s="3">
        <v>173</v>
      </c>
      <c r="L630" s="3">
        <v>214</v>
      </c>
      <c r="M630" s="3" t="s">
        <v>30</v>
      </c>
    </row>
    <row r="631" spans="5:13">
      <c r="E631" t="str">
        <f t="shared" si="24"/>
        <v>September</v>
      </c>
      <c r="F631" t="str">
        <f t="shared" si="25"/>
        <v>Friday</v>
      </c>
      <c r="G631" s="4">
        <v>41894</v>
      </c>
      <c r="H631" s="3">
        <v>105</v>
      </c>
      <c r="I631" s="3">
        <v>60</v>
      </c>
      <c r="J631" s="3">
        <v>788</v>
      </c>
      <c r="K631" s="3">
        <v>157</v>
      </c>
      <c r="L631" s="3">
        <v>416</v>
      </c>
      <c r="M631" s="3" t="s">
        <v>30</v>
      </c>
    </row>
    <row r="632" spans="5:13">
      <c r="E632" t="str">
        <f t="shared" si="24"/>
        <v>September</v>
      </c>
      <c r="F632" t="str">
        <f t="shared" si="25"/>
        <v>Saturday</v>
      </c>
      <c r="G632" s="4">
        <v>41895</v>
      </c>
      <c r="H632" s="3">
        <v>90</v>
      </c>
      <c r="I632" s="3">
        <v>95</v>
      </c>
      <c r="J632" s="3">
        <v>422</v>
      </c>
      <c r="K632" s="3">
        <v>189</v>
      </c>
      <c r="L632" s="3">
        <v>443</v>
      </c>
      <c r="M632" s="3" t="s">
        <v>30</v>
      </c>
    </row>
    <row r="633" spans="5:13">
      <c r="E633" t="str">
        <f t="shared" si="24"/>
        <v>September</v>
      </c>
      <c r="F633" t="str">
        <f t="shared" si="25"/>
        <v>Sunday</v>
      </c>
      <c r="G633" s="4">
        <v>41896</v>
      </c>
      <c r="H633" s="3">
        <v>72</v>
      </c>
      <c r="I633" s="3">
        <v>62</v>
      </c>
      <c r="J633" s="3">
        <v>576</v>
      </c>
      <c r="K633" s="3">
        <v>206</v>
      </c>
      <c r="L633" s="3">
        <v>486</v>
      </c>
      <c r="M633" s="3" t="s">
        <v>30</v>
      </c>
    </row>
    <row r="634" spans="5:13">
      <c r="E634" t="str">
        <f t="shared" si="24"/>
        <v>September</v>
      </c>
      <c r="F634" t="str">
        <f t="shared" si="25"/>
        <v>Monday</v>
      </c>
      <c r="G634" s="4">
        <v>41897</v>
      </c>
      <c r="H634" s="3">
        <v>86</v>
      </c>
      <c r="I634" s="3">
        <v>29</v>
      </c>
      <c r="J634" s="3">
        <v>575</v>
      </c>
      <c r="K634" s="3">
        <v>288</v>
      </c>
      <c r="L634" s="3">
        <v>335</v>
      </c>
      <c r="M634" s="3" t="s">
        <v>30</v>
      </c>
    </row>
    <row r="635" spans="5:13">
      <c r="E635" t="str">
        <f t="shared" si="24"/>
        <v>September</v>
      </c>
      <c r="F635" t="str">
        <f t="shared" si="25"/>
        <v>Tuesday</v>
      </c>
      <c r="G635" s="4">
        <v>41898</v>
      </c>
      <c r="H635" s="3">
        <v>99</v>
      </c>
      <c r="I635" s="3">
        <v>37</v>
      </c>
      <c r="J635" s="3">
        <v>397</v>
      </c>
      <c r="K635" s="3">
        <v>200</v>
      </c>
      <c r="L635" s="3">
        <v>360</v>
      </c>
      <c r="M635" s="3" t="s">
        <v>30</v>
      </c>
    </row>
    <row r="636" spans="5:13">
      <c r="E636" t="str">
        <f t="shared" si="24"/>
        <v>September</v>
      </c>
      <c r="F636" t="str">
        <f t="shared" si="25"/>
        <v>Wednesday</v>
      </c>
      <c r="G636" s="4">
        <v>41899</v>
      </c>
      <c r="H636" s="3">
        <v>68</v>
      </c>
      <c r="I636" s="3">
        <v>55</v>
      </c>
      <c r="J636" s="3">
        <v>395</v>
      </c>
      <c r="K636" s="3">
        <v>198</v>
      </c>
      <c r="L636" s="3">
        <v>442</v>
      </c>
      <c r="M636" s="3" t="s">
        <v>30</v>
      </c>
    </row>
    <row r="637" spans="5:13">
      <c r="E637" t="str">
        <f t="shared" si="24"/>
        <v>September</v>
      </c>
      <c r="F637" t="str">
        <f t="shared" si="25"/>
        <v>Thursday</v>
      </c>
      <c r="G637" s="4">
        <v>41900</v>
      </c>
      <c r="H637" s="3">
        <v>43</v>
      </c>
      <c r="I637" s="3">
        <v>48</v>
      </c>
      <c r="J637" s="3">
        <v>441</v>
      </c>
      <c r="K637" s="3">
        <v>251</v>
      </c>
      <c r="L637" s="3">
        <v>420</v>
      </c>
      <c r="M637" s="3" t="s">
        <v>30</v>
      </c>
    </row>
    <row r="638" spans="5:13">
      <c r="E638" t="str">
        <f t="shared" si="24"/>
        <v>September</v>
      </c>
      <c r="F638" t="str">
        <f t="shared" si="25"/>
        <v>Friday</v>
      </c>
      <c r="G638" s="4">
        <v>41901</v>
      </c>
      <c r="H638" s="3">
        <v>104</v>
      </c>
      <c r="I638" s="3">
        <v>68</v>
      </c>
      <c r="J638" s="3">
        <v>697</v>
      </c>
      <c r="K638" s="3">
        <v>306</v>
      </c>
      <c r="L638" s="3">
        <v>334</v>
      </c>
      <c r="M638" s="3" t="s">
        <v>30</v>
      </c>
    </row>
    <row r="639" spans="5:13">
      <c r="E639" t="str">
        <f t="shared" si="24"/>
        <v>September</v>
      </c>
      <c r="F639" t="str">
        <f t="shared" si="25"/>
        <v>Saturday</v>
      </c>
      <c r="G639" s="4">
        <v>41902</v>
      </c>
      <c r="H639" s="3">
        <v>142</v>
      </c>
      <c r="I639" s="3">
        <v>87</v>
      </c>
      <c r="J639" s="3">
        <v>555</v>
      </c>
      <c r="K639" s="3">
        <v>230</v>
      </c>
      <c r="L639" s="3">
        <v>638</v>
      </c>
      <c r="M639" s="3" t="s">
        <v>29</v>
      </c>
    </row>
    <row r="640" spans="5:13">
      <c r="E640" t="str">
        <f t="shared" si="24"/>
        <v>September</v>
      </c>
      <c r="F640" t="str">
        <f t="shared" si="25"/>
        <v>Sunday</v>
      </c>
      <c r="G640" s="4">
        <v>41903</v>
      </c>
      <c r="H640" s="3">
        <v>113</v>
      </c>
      <c r="I640" s="3">
        <v>54</v>
      </c>
      <c r="J640" s="3">
        <v>656</v>
      </c>
      <c r="K640" s="3">
        <v>216</v>
      </c>
      <c r="L640" s="3">
        <v>601</v>
      </c>
      <c r="M640" s="3" t="s">
        <v>30</v>
      </c>
    </row>
    <row r="641" spans="5:13">
      <c r="E641" t="str">
        <f t="shared" si="24"/>
        <v>September</v>
      </c>
      <c r="F641" t="str">
        <f t="shared" si="25"/>
        <v>Monday</v>
      </c>
      <c r="G641" s="4">
        <v>41904</v>
      </c>
      <c r="H641" s="3">
        <v>68</v>
      </c>
      <c r="I641" s="3">
        <v>63</v>
      </c>
      <c r="J641" s="3">
        <v>494</v>
      </c>
      <c r="K641" s="3">
        <v>256</v>
      </c>
      <c r="L641" s="3">
        <v>422</v>
      </c>
      <c r="M641" s="3" t="s">
        <v>30</v>
      </c>
    </row>
    <row r="642" spans="5:13">
      <c r="E642" t="str">
        <f t="shared" si="24"/>
        <v>September</v>
      </c>
      <c r="F642" t="str">
        <f t="shared" si="25"/>
        <v>Tuesday</v>
      </c>
      <c r="G642" s="4">
        <v>41905</v>
      </c>
      <c r="H642" s="3">
        <v>67</v>
      </c>
      <c r="I642" s="3">
        <v>60</v>
      </c>
      <c r="J642" s="3">
        <v>370</v>
      </c>
      <c r="K642" s="3">
        <v>270</v>
      </c>
      <c r="L642" s="3">
        <v>374</v>
      </c>
      <c r="M642" s="3" t="s">
        <v>30</v>
      </c>
    </row>
    <row r="643" spans="5:13">
      <c r="E643" t="str">
        <f t="shared" si="24"/>
        <v>September</v>
      </c>
      <c r="F643" t="str">
        <f t="shared" si="25"/>
        <v>Wednesday</v>
      </c>
      <c r="G643" s="4">
        <v>41906</v>
      </c>
      <c r="H643" s="3">
        <v>96</v>
      </c>
      <c r="I643" s="3">
        <v>43</v>
      </c>
      <c r="J643" s="3">
        <v>590</v>
      </c>
      <c r="K643" s="3">
        <v>248</v>
      </c>
      <c r="L643" s="3">
        <v>281</v>
      </c>
      <c r="M643" s="3" t="s">
        <v>30</v>
      </c>
    </row>
    <row r="644" spans="5:13">
      <c r="E644" t="str">
        <f t="shared" si="24"/>
        <v>September</v>
      </c>
      <c r="F644" t="str">
        <f t="shared" si="25"/>
        <v>Thursday</v>
      </c>
      <c r="G644" s="4">
        <v>41907</v>
      </c>
      <c r="H644" s="3">
        <v>95</v>
      </c>
      <c r="I644" s="3">
        <v>34</v>
      </c>
      <c r="J644" s="3">
        <v>501</v>
      </c>
      <c r="K644" s="3">
        <v>180</v>
      </c>
      <c r="L644" s="3">
        <v>526</v>
      </c>
      <c r="M644" s="3" t="s">
        <v>30</v>
      </c>
    </row>
    <row r="645" spans="5:13">
      <c r="E645" t="str">
        <f t="shared" si="24"/>
        <v>September</v>
      </c>
      <c r="F645" t="str">
        <f t="shared" si="25"/>
        <v>Friday</v>
      </c>
      <c r="G645" s="4">
        <v>41908</v>
      </c>
      <c r="H645" s="3">
        <v>102</v>
      </c>
      <c r="I645" s="3">
        <v>53</v>
      </c>
      <c r="J645" s="3">
        <v>514</v>
      </c>
      <c r="K645" s="3">
        <v>279</v>
      </c>
      <c r="L645" s="3">
        <v>338</v>
      </c>
      <c r="M645" s="3" t="s">
        <v>30</v>
      </c>
    </row>
    <row r="646" spans="5:13">
      <c r="E646" t="str">
        <f t="shared" si="24"/>
        <v>September</v>
      </c>
      <c r="F646" t="str">
        <f t="shared" si="25"/>
        <v>Saturday</v>
      </c>
      <c r="G646" s="4">
        <v>41909</v>
      </c>
      <c r="H646" s="3">
        <v>99</v>
      </c>
      <c r="I646" s="3">
        <v>49</v>
      </c>
      <c r="J646" s="3">
        <v>769</v>
      </c>
      <c r="K646" s="3">
        <v>275</v>
      </c>
      <c r="L646" s="3">
        <v>537</v>
      </c>
      <c r="M646" s="3" t="s">
        <v>30</v>
      </c>
    </row>
    <row r="647" spans="5:13">
      <c r="E647" t="str">
        <f t="shared" si="24"/>
        <v>September</v>
      </c>
      <c r="F647" t="str">
        <f t="shared" si="25"/>
        <v>Sunday</v>
      </c>
      <c r="G647" s="4">
        <v>41910</v>
      </c>
      <c r="H647" s="3">
        <v>81</v>
      </c>
      <c r="I647" s="3">
        <v>64</v>
      </c>
      <c r="J647" s="3">
        <v>697</v>
      </c>
      <c r="K647" s="3">
        <v>138</v>
      </c>
      <c r="L647" s="3">
        <v>293</v>
      </c>
      <c r="M647" s="3" t="s">
        <v>30</v>
      </c>
    </row>
    <row r="648" spans="5:13">
      <c r="E648" t="str">
        <f t="shared" si="24"/>
        <v>September</v>
      </c>
      <c r="F648" t="str">
        <f t="shared" si="25"/>
        <v>Monday</v>
      </c>
      <c r="G648" s="4">
        <v>41911</v>
      </c>
      <c r="H648" s="3">
        <v>106</v>
      </c>
      <c r="I648" s="3">
        <v>43</v>
      </c>
      <c r="J648" s="3">
        <v>600</v>
      </c>
      <c r="K648" s="3">
        <v>161</v>
      </c>
      <c r="L648" s="3">
        <v>435</v>
      </c>
      <c r="M648" s="3" t="s">
        <v>30</v>
      </c>
    </row>
    <row r="649" spans="5:13">
      <c r="E649" t="str">
        <f t="shared" si="24"/>
        <v>September</v>
      </c>
      <c r="F649" t="str">
        <f t="shared" si="25"/>
        <v>Tuesday</v>
      </c>
      <c r="G649" s="4">
        <v>41912</v>
      </c>
      <c r="H649" s="3">
        <v>66</v>
      </c>
      <c r="I649" s="3">
        <v>40</v>
      </c>
      <c r="J649" s="3">
        <v>626</v>
      </c>
      <c r="K649" s="3">
        <v>125</v>
      </c>
      <c r="L649" s="3">
        <v>361</v>
      </c>
      <c r="M649" s="3" t="s">
        <v>30</v>
      </c>
    </row>
    <row r="650" spans="5:13">
      <c r="E650" t="str">
        <f t="shared" si="24"/>
        <v>October</v>
      </c>
      <c r="F650" t="str">
        <f t="shared" si="25"/>
        <v>Wednesday</v>
      </c>
      <c r="G650" s="4">
        <v>41913</v>
      </c>
      <c r="H650" s="3">
        <v>87</v>
      </c>
      <c r="I650" s="3">
        <v>48</v>
      </c>
      <c r="J650" s="3">
        <v>440</v>
      </c>
      <c r="K650" s="3">
        <v>193</v>
      </c>
      <c r="L650" s="3">
        <v>306</v>
      </c>
      <c r="M650" s="3" t="s">
        <v>30</v>
      </c>
    </row>
    <row r="651" spans="5:13">
      <c r="E651" t="str">
        <f t="shared" si="24"/>
        <v>October</v>
      </c>
      <c r="F651" t="str">
        <f t="shared" si="25"/>
        <v>Thursday</v>
      </c>
      <c r="G651" s="4">
        <v>41914</v>
      </c>
      <c r="H651" s="3">
        <v>76</v>
      </c>
      <c r="I651" s="3">
        <v>29</v>
      </c>
      <c r="J651" s="3">
        <v>535</v>
      </c>
      <c r="K651" s="3">
        <v>240</v>
      </c>
      <c r="L651" s="3">
        <v>402</v>
      </c>
      <c r="M651" s="3" t="s">
        <v>30</v>
      </c>
    </row>
    <row r="652" spans="5:13">
      <c r="E652" t="str">
        <f t="shared" si="24"/>
        <v>October</v>
      </c>
      <c r="F652" t="str">
        <f t="shared" si="25"/>
        <v>Friday</v>
      </c>
      <c r="G652" s="4">
        <v>41915</v>
      </c>
      <c r="H652" s="3">
        <v>96</v>
      </c>
      <c r="I652" s="3">
        <v>71</v>
      </c>
      <c r="J652" s="3">
        <v>631</v>
      </c>
      <c r="K652" s="3">
        <v>267</v>
      </c>
      <c r="L652" s="3">
        <v>274</v>
      </c>
      <c r="M652" s="3" t="s">
        <v>30</v>
      </c>
    </row>
    <row r="653" spans="5:13">
      <c r="E653" t="str">
        <f t="shared" ref="E653:E716" si="26">TEXT(G653,"MMMM")</f>
        <v>October</v>
      </c>
      <c r="F653" t="str">
        <f t="shared" ref="F653:F716" si="27">TEXT(G653,"DDDD")</f>
        <v>Saturday</v>
      </c>
      <c r="G653" s="4">
        <v>41916</v>
      </c>
      <c r="H653" s="3">
        <v>102</v>
      </c>
      <c r="I653" s="3">
        <v>77</v>
      </c>
      <c r="J653" s="3">
        <v>444</v>
      </c>
      <c r="K653" s="3">
        <v>230</v>
      </c>
      <c r="L653" s="3">
        <v>687</v>
      </c>
      <c r="M653" s="3" t="s">
        <v>30</v>
      </c>
    </row>
    <row r="654" spans="5:13">
      <c r="E654" t="str">
        <f t="shared" si="26"/>
        <v>October</v>
      </c>
      <c r="F654" t="str">
        <f t="shared" si="27"/>
        <v>Sunday</v>
      </c>
      <c r="G654" s="4">
        <v>41917</v>
      </c>
      <c r="H654" s="3">
        <v>113</v>
      </c>
      <c r="I654" s="3">
        <v>53</v>
      </c>
      <c r="J654" s="3">
        <v>689</v>
      </c>
      <c r="K654" s="3">
        <v>272</v>
      </c>
      <c r="L654" s="3">
        <v>617</v>
      </c>
      <c r="M654" s="3" t="s">
        <v>30</v>
      </c>
    </row>
    <row r="655" spans="5:13">
      <c r="E655" t="str">
        <f t="shared" si="26"/>
        <v>October</v>
      </c>
      <c r="F655" t="str">
        <f t="shared" si="27"/>
        <v>Monday</v>
      </c>
      <c r="G655" s="4">
        <v>41918</v>
      </c>
      <c r="H655" s="3">
        <v>84</v>
      </c>
      <c r="I655" s="3">
        <v>61</v>
      </c>
      <c r="J655" s="3">
        <v>585</v>
      </c>
      <c r="K655" s="3">
        <v>148</v>
      </c>
      <c r="L655" s="3">
        <v>397</v>
      </c>
      <c r="M655" s="3" t="s">
        <v>30</v>
      </c>
    </row>
    <row r="656" spans="5:13">
      <c r="E656" t="str">
        <f t="shared" si="26"/>
        <v>October</v>
      </c>
      <c r="F656" t="str">
        <f t="shared" si="27"/>
        <v>Tuesday</v>
      </c>
      <c r="G656" s="4">
        <v>41919</v>
      </c>
      <c r="H656" s="3">
        <v>75</v>
      </c>
      <c r="I656" s="3">
        <v>51</v>
      </c>
      <c r="J656" s="3">
        <v>482</v>
      </c>
      <c r="K656" s="3">
        <v>176</v>
      </c>
      <c r="L656" s="3">
        <v>241</v>
      </c>
      <c r="M656" s="3" t="s">
        <v>30</v>
      </c>
    </row>
    <row r="657" spans="5:13">
      <c r="E657" t="str">
        <f t="shared" si="26"/>
        <v>October</v>
      </c>
      <c r="F657" t="str">
        <f t="shared" si="27"/>
        <v>Wednesday</v>
      </c>
      <c r="G657" s="4">
        <v>41920</v>
      </c>
      <c r="H657" s="3">
        <v>74</v>
      </c>
      <c r="I657" s="3">
        <v>22</v>
      </c>
      <c r="J657" s="3">
        <v>376</v>
      </c>
      <c r="K657" s="3">
        <v>184</v>
      </c>
      <c r="L657" s="3">
        <v>461</v>
      </c>
      <c r="M657" s="3" t="s">
        <v>30</v>
      </c>
    </row>
    <row r="658" spans="5:13">
      <c r="E658" t="str">
        <f t="shared" si="26"/>
        <v>October</v>
      </c>
      <c r="F658" t="str">
        <f t="shared" si="27"/>
        <v>Thursday</v>
      </c>
      <c r="G658" s="4">
        <v>41921</v>
      </c>
      <c r="H658" s="3">
        <v>62</v>
      </c>
      <c r="I658" s="3">
        <v>65</v>
      </c>
      <c r="J658" s="3">
        <v>625</v>
      </c>
      <c r="K658" s="3">
        <v>206</v>
      </c>
      <c r="L658" s="3">
        <v>253</v>
      </c>
      <c r="M658" s="3" t="s">
        <v>30</v>
      </c>
    </row>
    <row r="659" spans="5:13">
      <c r="E659" t="str">
        <f t="shared" si="26"/>
        <v>October</v>
      </c>
      <c r="F659" t="str">
        <f t="shared" si="27"/>
        <v>Friday</v>
      </c>
      <c r="G659" s="4">
        <v>41922</v>
      </c>
      <c r="H659" s="3">
        <v>86</v>
      </c>
      <c r="I659" s="3">
        <v>63</v>
      </c>
      <c r="J659" s="3">
        <v>514</v>
      </c>
      <c r="K659" s="3">
        <v>225</v>
      </c>
      <c r="L659" s="3">
        <v>329</v>
      </c>
      <c r="M659" s="3" t="s">
        <v>30</v>
      </c>
    </row>
    <row r="660" spans="5:13">
      <c r="E660" t="str">
        <f t="shared" si="26"/>
        <v>October</v>
      </c>
      <c r="F660" t="str">
        <f t="shared" si="27"/>
        <v>Saturday</v>
      </c>
      <c r="G660" s="4">
        <v>41923</v>
      </c>
      <c r="H660" s="3">
        <v>85</v>
      </c>
      <c r="I660" s="3">
        <v>58</v>
      </c>
      <c r="J660" s="3">
        <v>540</v>
      </c>
      <c r="K660" s="3">
        <v>269</v>
      </c>
      <c r="L660" s="3">
        <v>491</v>
      </c>
      <c r="M660" s="3" t="s">
        <v>30</v>
      </c>
    </row>
    <row r="661" spans="5:13">
      <c r="E661" t="str">
        <f t="shared" si="26"/>
        <v>October</v>
      </c>
      <c r="F661" t="str">
        <f t="shared" si="27"/>
        <v>Sunday</v>
      </c>
      <c r="G661" s="4">
        <v>41924</v>
      </c>
      <c r="H661" s="3">
        <v>80</v>
      </c>
      <c r="I661" s="3">
        <v>76</v>
      </c>
      <c r="J661" s="3">
        <v>385</v>
      </c>
      <c r="K661" s="3">
        <v>223</v>
      </c>
      <c r="L661" s="3">
        <v>233</v>
      </c>
      <c r="M661" s="3" t="s">
        <v>30</v>
      </c>
    </row>
    <row r="662" spans="5:13">
      <c r="E662" t="str">
        <f t="shared" si="26"/>
        <v>October</v>
      </c>
      <c r="F662" t="str">
        <f t="shared" si="27"/>
        <v>Monday</v>
      </c>
      <c r="G662" s="4">
        <v>41925</v>
      </c>
      <c r="H662" s="3">
        <v>63</v>
      </c>
      <c r="I662" s="3">
        <v>52</v>
      </c>
      <c r="J662" s="3">
        <v>637</v>
      </c>
      <c r="K662" s="3">
        <v>209</v>
      </c>
      <c r="L662" s="3">
        <v>317</v>
      </c>
      <c r="M662" s="3" t="s">
        <v>30</v>
      </c>
    </row>
    <row r="663" spans="5:13">
      <c r="E663" t="str">
        <f t="shared" si="26"/>
        <v>October</v>
      </c>
      <c r="F663" t="str">
        <f t="shared" si="27"/>
        <v>Tuesday</v>
      </c>
      <c r="G663" s="4">
        <v>41926</v>
      </c>
      <c r="H663" s="3">
        <v>65</v>
      </c>
      <c r="I663" s="3">
        <v>49</v>
      </c>
      <c r="J663" s="3">
        <v>590</v>
      </c>
      <c r="K663" s="3">
        <v>147</v>
      </c>
      <c r="L663" s="3">
        <v>366</v>
      </c>
      <c r="M663" s="3" t="s">
        <v>30</v>
      </c>
    </row>
    <row r="664" spans="5:13">
      <c r="E664" t="str">
        <f t="shared" si="26"/>
        <v>October</v>
      </c>
      <c r="F664" t="str">
        <f t="shared" si="27"/>
        <v>Wednesday</v>
      </c>
      <c r="G664" s="4">
        <v>41927</v>
      </c>
      <c r="H664" s="3">
        <v>70</v>
      </c>
      <c r="I664" s="3">
        <v>45</v>
      </c>
      <c r="J664" s="3">
        <v>532</v>
      </c>
      <c r="K664" s="3">
        <v>259</v>
      </c>
      <c r="L664" s="3">
        <v>346</v>
      </c>
      <c r="M664" s="3" t="s">
        <v>30</v>
      </c>
    </row>
    <row r="665" spans="5:13">
      <c r="E665" t="str">
        <f t="shared" si="26"/>
        <v>October</v>
      </c>
      <c r="F665" t="str">
        <f t="shared" si="27"/>
        <v>Thursday</v>
      </c>
      <c r="G665" s="4">
        <v>41928</v>
      </c>
      <c r="H665" s="3">
        <v>103</v>
      </c>
      <c r="I665" s="3">
        <v>28</v>
      </c>
      <c r="J665" s="3">
        <v>569</v>
      </c>
      <c r="K665" s="3">
        <v>314</v>
      </c>
      <c r="L665" s="3">
        <v>433</v>
      </c>
      <c r="M665" s="3" t="s">
        <v>30</v>
      </c>
    </row>
    <row r="666" spans="5:13">
      <c r="E666" t="str">
        <f t="shared" si="26"/>
        <v>October</v>
      </c>
      <c r="F666" t="str">
        <f t="shared" si="27"/>
        <v>Friday</v>
      </c>
      <c r="G666" s="4">
        <v>41929</v>
      </c>
      <c r="H666" s="3">
        <v>117</v>
      </c>
      <c r="I666" s="3">
        <v>45</v>
      </c>
      <c r="J666" s="3">
        <v>527</v>
      </c>
      <c r="K666" s="3">
        <v>128</v>
      </c>
      <c r="L666" s="3">
        <v>567</v>
      </c>
      <c r="M666" s="3" t="s">
        <v>30</v>
      </c>
    </row>
    <row r="667" spans="5:13">
      <c r="E667" t="str">
        <f t="shared" si="26"/>
        <v>October</v>
      </c>
      <c r="F667" t="str">
        <f t="shared" si="27"/>
        <v>Saturday</v>
      </c>
      <c r="G667" s="4">
        <v>41930</v>
      </c>
      <c r="H667" s="3">
        <v>134</v>
      </c>
      <c r="I667" s="3">
        <v>84</v>
      </c>
      <c r="J667" s="3">
        <v>941</v>
      </c>
      <c r="K667" s="3">
        <v>196</v>
      </c>
      <c r="L667" s="3">
        <v>461</v>
      </c>
      <c r="M667" s="3" t="s">
        <v>30</v>
      </c>
    </row>
    <row r="668" spans="5:13">
      <c r="E668" t="str">
        <f t="shared" si="26"/>
        <v>October</v>
      </c>
      <c r="F668" t="str">
        <f t="shared" si="27"/>
        <v>Sunday</v>
      </c>
      <c r="G668" s="4">
        <v>41931</v>
      </c>
      <c r="H668" s="3">
        <v>79</v>
      </c>
      <c r="I668" s="3">
        <v>63</v>
      </c>
      <c r="J668" s="3">
        <v>658</v>
      </c>
      <c r="K668" s="3">
        <v>196</v>
      </c>
      <c r="L668" s="3">
        <v>459</v>
      </c>
      <c r="M668" s="3" t="s">
        <v>29</v>
      </c>
    </row>
    <row r="669" spans="5:13">
      <c r="E669" t="str">
        <f t="shared" si="26"/>
        <v>October</v>
      </c>
      <c r="F669" t="str">
        <f t="shared" si="27"/>
        <v>Monday</v>
      </c>
      <c r="G669" s="4">
        <v>41932</v>
      </c>
      <c r="H669" s="3">
        <v>106</v>
      </c>
      <c r="I669" s="3">
        <v>42</v>
      </c>
      <c r="J669" s="3">
        <v>584</v>
      </c>
      <c r="K669" s="3">
        <v>141</v>
      </c>
      <c r="L669" s="3">
        <v>303</v>
      </c>
      <c r="M669" s="3" t="s">
        <v>30</v>
      </c>
    </row>
    <row r="670" spans="5:13">
      <c r="E670" t="str">
        <f t="shared" si="26"/>
        <v>October</v>
      </c>
      <c r="F670" t="str">
        <f t="shared" si="27"/>
        <v>Tuesday</v>
      </c>
      <c r="G670" s="4">
        <v>41933</v>
      </c>
      <c r="H670" s="3">
        <v>90</v>
      </c>
      <c r="I670" s="3">
        <v>44</v>
      </c>
      <c r="J670" s="3">
        <v>508</v>
      </c>
      <c r="K670" s="3">
        <v>219</v>
      </c>
      <c r="L670" s="3">
        <v>233</v>
      </c>
      <c r="M670" s="3" t="s">
        <v>30</v>
      </c>
    </row>
    <row r="671" spans="5:13">
      <c r="E671" t="str">
        <f t="shared" si="26"/>
        <v>October</v>
      </c>
      <c r="F671" t="str">
        <f t="shared" si="27"/>
        <v>Wednesday</v>
      </c>
      <c r="G671" s="4">
        <v>41934</v>
      </c>
      <c r="H671" s="3">
        <v>78</v>
      </c>
      <c r="I671" s="3">
        <v>53</v>
      </c>
      <c r="J671" s="3">
        <v>403</v>
      </c>
      <c r="K671" s="3">
        <v>243</v>
      </c>
      <c r="L671" s="3">
        <v>442</v>
      </c>
      <c r="M671" s="3" t="s">
        <v>30</v>
      </c>
    </row>
    <row r="672" spans="5:13">
      <c r="E672" t="str">
        <f t="shared" si="26"/>
        <v>October</v>
      </c>
      <c r="F672" t="str">
        <f t="shared" si="27"/>
        <v>Thursday</v>
      </c>
      <c r="G672" s="4">
        <v>41935</v>
      </c>
      <c r="H672" s="3">
        <v>82</v>
      </c>
      <c r="I672" s="3">
        <v>46</v>
      </c>
      <c r="J672" s="3">
        <v>754</v>
      </c>
      <c r="K672" s="3">
        <v>202</v>
      </c>
      <c r="L672" s="3">
        <v>376</v>
      </c>
      <c r="M672" s="3" t="s">
        <v>30</v>
      </c>
    </row>
    <row r="673" spans="5:13">
      <c r="E673" t="str">
        <f t="shared" si="26"/>
        <v>October</v>
      </c>
      <c r="F673" t="str">
        <f t="shared" si="27"/>
        <v>Friday</v>
      </c>
      <c r="G673" s="4">
        <v>41936</v>
      </c>
      <c r="H673" s="3">
        <v>110</v>
      </c>
      <c r="I673" s="3">
        <v>78</v>
      </c>
      <c r="J673" s="3">
        <v>403</v>
      </c>
      <c r="K673" s="3">
        <v>223</v>
      </c>
      <c r="L673" s="3">
        <v>543</v>
      </c>
      <c r="M673" s="3" t="s">
        <v>30</v>
      </c>
    </row>
    <row r="674" spans="5:13">
      <c r="E674" t="str">
        <f t="shared" si="26"/>
        <v>October</v>
      </c>
      <c r="F674" t="str">
        <f t="shared" si="27"/>
        <v>Saturday</v>
      </c>
      <c r="G674" s="4">
        <v>41937</v>
      </c>
      <c r="H674" s="3">
        <v>95</v>
      </c>
      <c r="I674" s="3">
        <v>72</v>
      </c>
      <c r="J674" s="3">
        <v>582</v>
      </c>
      <c r="K674" s="3">
        <v>253</v>
      </c>
      <c r="L674" s="3">
        <v>323</v>
      </c>
      <c r="M674" s="3" t="s">
        <v>30</v>
      </c>
    </row>
    <row r="675" spans="5:13">
      <c r="E675" t="str">
        <f t="shared" si="26"/>
        <v>October</v>
      </c>
      <c r="F675" t="str">
        <f t="shared" si="27"/>
        <v>Sunday</v>
      </c>
      <c r="G675" s="4">
        <v>41938</v>
      </c>
      <c r="H675" s="3">
        <v>93</v>
      </c>
      <c r="I675" s="3">
        <v>69</v>
      </c>
      <c r="J675" s="3">
        <v>554</v>
      </c>
      <c r="K675" s="3">
        <v>271</v>
      </c>
      <c r="L675" s="3">
        <v>343</v>
      </c>
      <c r="M675" s="3" t="s">
        <v>30</v>
      </c>
    </row>
    <row r="676" spans="5:13">
      <c r="E676" t="str">
        <f t="shared" si="26"/>
        <v>October</v>
      </c>
      <c r="F676" t="str">
        <f t="shared" si="27"/>
        <v>Monday</v>
      </c>
      <c r="G676" s="4">
        <v>41939</v>
      </c>
      <c r="H676" s="3">
        <v>74</v>
      </c>
      <c r="I676" s="3">
        <v>46</v>
      </c>
      <c r="J676" s="3">
        <v>488</v>
      </c>
      <c r="K676" s="3">
        <v>194</v>
      </c>
      <c r="L676" s="3">
        <v>347</v>
      </c>
      <c r="M676" s="3" t="s">
        <v>30</v>
      </c>
    </row>
    <row r="677" spans="5:13">
      <c r="E677" t="str">
        <f t="shared" si="26"/>
        <v>October</v>
      </c>
      <c r="F677" t="str">
        <f t="shared" si="27"/>
        <v>Tuesday</v>
      </c>
      <c r="G677" s="4">
        <v>41940</v>
      </c>
      <c r="H677" s="3">
        <v>100</v>
      </c>
      <c r="I677" s="3">
        <v>50</v>
      </c>
      <c r="J677" s="3">
        <v>528</v>
      </c>
      <c r="K677" s="3">
        <v>120</v>
      </c>
      <c r="L677" s="3">
        <v>411</v>
      </c>
      <c r="M677" s="3" t="s">
        <v>30</v>
      </c>
    </row>
    <row r="678" spans="5:13">
      <c r="E678" t="str">
        <f t="shared" si="26"/>
        <v>October</v>
      </c>
      <c r="F678" t="str">
        <f t="shared" si="27"/>
        <v>Wednesday</v>
      </c>
      <c r="G678" s="4">
        <v>41941</v>
      </c>
      <c r="H678" s="3">
        <v>59</v>
      </c>
      <c r="I678" s="3">
        <v>37</v>
      </c>
      <c r="J678" s="3">
        <v>290</v>
      </c>
      <c r="K678" s="3">
        <v>123</v>
      </c>
      <c r="L678" s="3">
        <v>301</v>
      </c>
      <c r="M678" s="3" t="s">
        <v>30</v>
      </c>
    </row>
    <row r="679" spans="5:13">
      <c r="E679" t="str">
        <f t="shared" si="26"/>
        <v>October</v>
      </c>
      <c r="F679" t="str">
        <f t="shared" si="27"/>
        <v>Thursday</v>
      </c>
      <c r="G679" s="4">
        <v>41942</v>
      </c>
      <c r="H679" s="3">
        <v>82</v>
      </c>
      <c r="I679" s="3">
        <v>41</v>
      </c>
      <c r="J679" s="3">
        <v>414</v>
      </c>
      <c r="K679" s="3">
        <v>235</v>
      </c>
      <c r="L679" s="3">
        <v>482</v>
      </c>
      <c r="M679" s="3" t="s">
        <v>30</v>
      </c>
    </row>
    <row r="680" spans="5:13">
      <c r="E680" t="str">
        <f t="shared" si="26"/>
        <v>October</v>
      </c>
      <c r="F680" t="str">
        <f t="shared" si="27"/>
        <v>Friday</v>
      </c>
      <c r="G680" s="4">
        <v>41943</v>
      </c>
      <c r="H680" s="3">
        <v>89</v>
      </c>
      <c r="I680" s="3">
        <v>82</v>
      </c>
      <c r="J680" s="3">
        <v>552</v>
      </c>
      <c r="K680" s="3">
        <v>234</v>
      </c>
      <c r="L680" s="3">
        <v>426</v>
      </c>
      <c r="M680" s="3" t="s">
        <v>30</v>
      </c>
    </row>
    <row r="681" spans="5:13">
      <c r="E681" t="str">
        <f t="shared" si="26"/>
        <v>November</v>
      </c>
      <c r="F681" t="str">
        <f t="shared" si="27"/>
        <v>Saturday</v>
      </c>
      <c r="G681" s="4">
        <v>41944</v>
      </c>
      <c r="H681" s="3">
        <v>119</v>
      </c>
      <c r="I681" s="3">
        <v>71</v>
      </c>
      <c r="J681" s="3">
        <v>840</v>
      </c>
      <c r="K681" s="3">
        <v>233</v>
      </c>
      <c r="L681" s="3">
        <v>758</v>
      </c>
      <c r="M681" s="3" t="s">
        <v>30</v>
      </c>
    </row>
    <row r="682" spans="5:13">
      <c r="E682" t="str">
        <f t="shared" si="26"/>
        <v>November</v>
      </c>
      <c r="F682" t="str">
        <f t="shared" si="27"/>
        <v>Sunday</v>
      </c>
      <c r="G682" s="4">
        <v>41945</v>
      </c>
      <c r="H682" s="3">
        <v>123</v>
      </c>
      <c r="I682" s="3">
        <v>68</v>
      </c>
      <c r="J682" s="3">
        <v>860</v>
      </c>
      <c r="K682" s="3">
        <v>174</v>
      </c>
      <c r="L682" s="3">
        <v>427</v>
      </c>
      <c r="M682" s="3" t="s">
        <v>30</v>
      </c>
    </row>
    <row r="683" spans="5:13">
      <c r="E683" t="str">
        <f t="shared" si="26"/>
        <v>November</v>
      </c>
      <c r="F683" t="str">
        <f t="shared" si="27"/>
        <v>Monday</v>
      </c>
      <c r="G683" s="4">
        <v>41946</v>
      </c>
      <c r="H683" s="3">
        <v>97</v>
      </c>
      <c r="I683" s="3">
        <v>38</v>
      </c>
      <c r="J683" s="3">
        <v>377</v>
      </c>
      <c r="K683" s="3">
        <v>119</v>
      </c>
      <c r="L683" s="3">
        <v>433</v>
      </c>
      <c r="M683" s="3" t="s">
        <v>30</v>
      </c>
    </row>
    <row r="684" spans="5:13">
      <c r="E684" t="str">
        <f t="shared" si="26"/>
        <v>November</v>
      </c>
      <c r="F684" t="str">
        <f t="shared" si="27"/>
        <v>Tuesday</v>
      </c>
      <c r="G684" s="4">
        <v>41947</v>
      </c>
      <c r="H684" s="3">
        <v>74</v>
      </c>
      <c r="I684" s="3">
        <v>58</v>
      </c>
      <c r="J684" s="3">
        <v>358</v>
      </c>
      <c r="K684" s="3">
        <v>165</v>
      </c>
      <c r="L684" s="3">
        <v>214</v>
      </c>
      <c r="M684" s="3" t="s">
        <v>30</v>
      </c>
    </row>
    <row r="685" spans="5:13">
      <c r="E685" t="str">
        <f t="shared" si="26"/>
        <v>November</v>
      </c>
      <c r="F685" t="str">
        <f t="shared" si="27"/>
        <v>Wednesday</v>
      </c>
      <c r="G685" s="4">
        <v>41948</v>
      </c>
      <c r="H685" s="3">
        <v>49</v>
      </c>
      <c r="I685" s="3">
        <v>49</v>
      </c>
      <c r="J685" s="3">
        <v>613</v>
      </c>
      <c r="K685" s="3">
        <v>175</v>
      </c>
      <c r="L685" s="3">
        <v>306</v>
      </c>
      <c r="M685" s="3" t="s">
        <v>30</v>
      </c>
    </row>
    <row r="686" spans="5:13">
      <c r="E686" t="str">
        <f t="shared" si="26"/>
        <v>November</v>
      </c>
      <c r="F686" t="str">
        <f t="shared" si="27"/>
        <v>Thursday</v>
      </c>
      <c r="G686" s="4">
        <v>41949</v>
      </c>
      <c r="H686" s="3">
        <v>97</v>
      </c>
      <c r="I686" s="3">
        <v>39</v>
      </c>
      <c r="J686" s="3">
        <v>636</v>
      </c>
      <c r="K686" s="3">
        <v>109</v>
      </c>
      <c r="L686" s="3">
        <v>316</v>
      </c>
      <c r="M686" s="3" t="s">
        <v>30</v>
      </c>
    </row>
    <row r="687" spans="5:13">
      <c r="E687" t="str">
        <f t="shared" si="26"/>
        <v>November</v>
      </c>
      <c r="F687" t="str">
        <f t="shared" si="27"/>
        <v>Friday</v>
      </c>
      <c r="G687" s="4">
        <v>41950</v>
      </c>
      <c r="H687" s="3">
        <v>76</v>
      </c>
      <c r="I687" s="3">
        <v>69</v>
      </c>
      <c r="J687" s="3">
        <v>614</v>
      </c>
      <c r="K687" s="3">
        <v>209</v>
      </c>
      <c r="L687" s="3">
        <v>521</v>
      </c>
      <c r="M687" s="3" t="s">
        <v>30</v>
      </c>
    </row>
    <row r="688" spans="5:13">
      <c r="E688" t="str">
        <f t="shared" si="26"/>
        <v>November</v>
      </c>
      <c r="F688" t="str">
        <f t="shared" si="27"/>
        <v>Saturday</v>
      </c>
      <c r="G688" s="4">
        <v>41951</v>
      </c>
      <c r="H688" s="3">
        <v>124</v>
      </c>
      <c r="I688" s="3">
        <v>78</v>
      </c>
      <c r="J688" s="3">
        <v>803</v>
      </c>
      <c r="K688" s="3">
        <v>256</v>
      </c>
      <c r="L688" s="3">
        <v>404</v>
      </c>
      <c r="M688" s="3" t="s">
        <v>30</v>
      </c>
    </row>
    <row r="689" spans="5:13">
      <c r="E689" t="str">
        <f t="shared" si="26"/>
        <v>November</v>
      </c>
      <c r="F689" t="str">
        <f t="shared" si="27"/>
        <v>Sunday</v>
      </c>
      <c r="G689" s="4">
        <v>41952</v>
      </c>
      <c r="H689" s="3">
        <v>59</v>
      </c>
      <c r="I689" s="3">
        <v>64</v>
      </c>
      <c r="J689" s="3">
        <v>722</v>
      </c>
      <c r="K689" s="3">
        <v>182</v>
      </c>
      <c r="L689" s="3">
        <v>329</v>
      </c>
      <c r="M689" s="3" t="s">
        <v>30</v>
      </c>
    </row>
    <row r="690" spans="5:13">
      <c r="E690" t="str">
        <f t="shared" si="26"/>
        <v>November</v>
      </c>
      <c r="F690" t="str">
        <f t="shared" si="27"/>
        <v>Monday</v>
      </c>
      <c r="G690" s="4">
        <v>41953</v>
      </c>
      <c r="H690" s="3">
        <v>75</v>
      </c>
      <c r="I690" s="3">
        <v>54</v>
      </c>
      <c r="J690" s="3">
        <v>456</v>
      </c>
      <c r="K690" s="3">
        <v>120</v>
      </c>
      <c r="L690" s="3">
        <v>253</v>
      </c>
      <c r="M690" s="3" t="s">
        <v>30</v>
      </c>
    </row>
    <row r="691" spans="5:13">
      <c r="E691" t="str">
        <f t="shared" si="26"/>
        <v>November</v>
      </c>
      <c r="F691" t="str">
        <f t="shared" si="27"/>
        <v>Tuesday</v>
      </c>
      <c r="G691" s="4">
        <v>41954</v>
      </c>
      <c r="H691" s="3">
        <v>72</v>
      </c>
      <c r="I691" s="3">
        <v>33</v>
      </c>
      <c r="J691" s="3">
        <v>473</v>
      </c>
      <c r="K691" s="3">
        <v>147</v>
      </c>
      <c r="L691" s="3">
        <v>295</v>
      </c>
      <c r="M691" s="3" t="s">
        <v>29</v>
      </c>
    </row>
    <row r="692" spans="5:13">
      <c r="E692" t="str">
        <f t="shared" si="26"/>
        <v>November</v>
      </c>
      <c r="F692" t="str">
        <f t="shared" si="27"/>
        <v>Wednesday</v>
      </c>
      <c r="G692" s="4">
        <v>41955</v>
      </c>
      <c r="H692" s="3">
        <v>97</v>
      </c>
      <c r="I692" s="3">
        <v>62</v>
      </c>
      <c r="J692" s="3">
        <v>489</v>
      </c>
      <c r="K692" s="3">
        <v>155</v>
      </c>
      <c r="L692" s="3">
        <v>210</v>
      </c>
      <c r="M692" s="3" t="s">
        <v>30</v>
      </c>
    </row>
    <row r="693" spans="5:13">
      <c r="E693" t="str">
        <f t="shared" si="26"/>
        <v>November</v>
      </c>
      <c r="F693" t="str">
        <f t="shared" si="27"/>
        <v>Thursday</v>
      </c>
      <c r="G693" s="4">
        <v>41956</v>
      </c>
      <c r="H693" s="3">
        <v>87</v>
      </c>
      <c r="I693" s="3">
        <v>38</v>
      </c>
      <c r="J693" s="3">
        <v>425</v>
      </c>
      <c r="K693" s="3">
        <v>166</v>
      </c>
      <c r="L693" s="3">
        <v>298</v>
      </c>
      <c r="M693" s="3" t="s">
        <v>30</v>
      </c>
    </row>
    <row r="694" spans="5:13">
      <c r="E694" t="str">
        <f t="shared" si="26"/>
        <v>November</v>
      </c>
      <c r="F694" t="str">
        <f t="shared" si="27"/>
        <v>Friday</v>
      </c>
      <c r="G694" s="4">
        <v>41957</v>
      </c>
      <c r="H694" s="3">
        <v>96</v>
      </c>
      <c r="I694" s="3">
        <v>71</v>
      </c>
      <c r="J694" s="3">
        <v>602</v>
      </c>
      <c r="K694" s="3">
        <v>217</v>
      </c>
      <c r="L694" s="3">
        <v>376</v>
      </c>
      <c r="M694" s="3" t="s">
        <v>30</v>
      </c>
    </row>
    <row r="695" spans="5:13">
      <c r="E695" t="str">
        <f t="shared" si="26"/>
        <v>November</v>
      </c>
      <c r="F695" t="str">
        <f t="shared" si="27"/>
        <v>Saturday</v>
      </c>
      <c r="G695" s="4">
        <v>41958</v>
      </c>
      <c r="H695" s="3">
        <v>125</v>
      </c>
      <c r="I695" s="3">
        <v>88</v>
      </c>
      <c r="J695" s="3">
        <v>744</v>
      </c>
      <c r="K695" s="3">
        <v>267</v>
      </c>
      <c r="L695" s="3">
        <v>500</v>
      </c>
      <c r="M695" s="3" t="s">
        <v>30</v>
      </c>
    </row>
    <row r="696" spans="5:13">
      <c r="E696" t="str">
        <f t="shared" si="26"/>
        <v>November</v>
      </c>
      <c r="F696" t="str">
        <f t="shared" si="27"/>
        <v>Sunday</v>
      </c>
      <c r="G696" s="4">
        <v>41959</v>
      </c>
      <c r="H696" s="3">
        <v>87</v>
      </c>
      <c r="I696" s="3">
        <v>89</v>
      </c>
      <c r="J696" s="3">
        <v>649</v>
      </c>
      <c r="K696" s="3">
        <v>193</v>
      </c>
      <c r="L696" s="3">
        <v>391</v>
      </c>
      <c r="M696" s="3" t="s">
        <v>30</v>
      </c>
    </row>
    <row r="697" spans="5:13">
      <c r="E697" t="str">
        <f t="shared" si="26"/>
        <v>November</v>
      </c>
      <c r="F697" t="str">
        <f t="shared" si="27"/>
        <v>Monday</v>
      </c>
      <c r="G697" s="4">
        <v>41960</v>
      </c>
      <c r="H697" s="3">
        <v>69</v>
      </c>
      <c r="I697" s="3">
        <v>44</v>
      </c>
      <c r="J697" s="3">
        <v>549</v>
      </c>
      <c r="K697" s="3">
        <v>151</v>
      </c>
      <c r="L697" s="3">
        <v>289</v>
      </c>
      <c r="M697" s="3" t="s">
        <v>30</v>
      </c>
    </row>
    <row r="698" spans="5:13">
      <c r="E698" t="str">
        <f t="shared" si="26"/>
        <v>November</v>
      </c>
      <c r="F698" t="str">
        <f t="shared" si="27"/>
        <v>Tuesday</v>
      </c>
      <c r="G698" s="4">
        <v>41961</v>
      </c>
      <c r="H698" s="3">
        <v>84</v>
      </c>
      <c r="I698" s="3">
        <v>47</v>
      </c>
      <c r="J698" s="3">
        <v>497</v>
      </c>
      <c r="K698" s="3">
        <v>164</v>
      </c>
      <c r="L698" s="3">
        <v>214</v>
      </c>
      <c r="M698" s="3" t="s">
        <v>30</v>
      </c>
    </row>
    <row r="699" spans="5:13">
      <c r="E699" t="str">
        <f t="shared" si="26"/>
        <v>November</v>
      </c>
      <c r="F699" t="str">
        <f t="shared" si="27"/>
        <v>Wednesday</v>
      </c>
      <c r="G699" s="4">
        <v>41962</v>
      </c>
      <c r="H699" s="3">
        <v>90</v>
      </c>
      <c r="I699" s="3">
        <v>33</v>
      </c>
      <c r="J699" s="3">
        <v>584</v>
      </c>
      <c r="K699" s="3">
        <v>106</v>
      </c>
      <c r="L699" s="3">
        <v>279</v>
      </c>
      <c r="M699" s="3" t="s">
        <v>30</v>
      </c>
    </row>
    <row r="700" spans="5:13">
      <c r="E700" t="str">
        <f t="shared" si="26"/>
        <v>November</v>
      </c>
      <c r="F700" t="str">
        <f t="shared" si="27"/>
        <v>Thursday</v>
      </c>
      <c r="G700" s="4">
        <v>41963</v>
      </c>
      <c r="H700" s="3">
        <v>62</v>
      </c>
      <c r="I700" s="3">
        <v>46</v>
      </c>
      <c r="J700" s="3">
        <v>512</v>
      </c>
      <c r="K700" s="3">
        <v>85</v>
      </c>
      <c r="L700" s="3">
        <v>222</v>
      </c>
      <c r="M700" s="3" t="s">
        <v>30</v>
      </c>
    </row>
    <row r="701" spans="5:13">
      <c r="E701" t="str">
        <f t="shared" si="26"/>
        <v>November</v>
      </c>
      <c r="F701" t="str">
        <f t="shared" si="27"/>
        <v>Friday</v>
      </c>
      <c r="G701" s="4">
        <v>41964</v>
      </c>
      <c r="H701" s="3">
        <v>66</v>
      </c>
      <c r="I701" s="3">
        <v>64</v>
      </c>
      <c r="J701" s="3">
        <v>720</v>
      </c>
      <c r="K701" s="3">
        <v>147</v>
      </c>
      <c r="L701" s="3">
        <v>535</v>
      </c>
      <c r="M701" s="3" t="s">
        <v>30</v>
      </c>
    </row>
    <row r="702" spans="5:13">
      <c r="E702" t="str">
        <f t="shared" si="26"/>
        <v>November</v>
      </c>
      <c r="F702" t="str">
        <f t="shared" si="27"/>
        <v>Saturday</v>
      </c>
      <c r="G702" s="4">
        <v>41965</v>
      </c>
      <c r="H702" s="3">
        <v>115</v>
      </c>
      <c r="I702" s="3">
        <v>66</v>
      </c>
      <c r="J702" s="3">
        <v>745</v>
      </c>
      <c r="K702" s="3">
        <v>316</v>
      </c>
      <c r="L702" s="3">
        <v>494</v>
      </c>
      <c r="M702" s="3" t="s">
        <v>30</v>
      </c>
    </row>
    <row r="703" spans="5:13">
      <c r="E703" t="str">
        <f t="shared" si="26"/>
        <v>November</v>
      </c>
      <c r="F703" t="str">
        <f t="shared" si="27"/>
        <v>Sunday</v>
      </c>
      <c r="G703" s="4">
        <v>41966</v>
      </c>
      <c r="H703" s="3">
        <v>69</v>
      </c>
      <c r="I703" s="3">
        <v>53</v>
      </c>
      <c r="J703" s="3">
        <v>594</v>
      </c>
      <c r="K703" s="3">
        <v>144</v>
      </c>
      <c r="L703" s="3">
        <v>591</v>
      </c>
      <c r="M703" s="3" t="s">
        <v>30</v>
      </c>
    </row>
    <row r="704" spans="5:13">
      <c r="E704" t="str">
        <f t="shared" si="26"/>
        <v>November</v>
      </c>
      <c r="F704" t="str">
        <f t="shared" si="27"/>
        <v>Monday</v>
      </c>
      <c r="G704" s="4">
        <v>41967</v>
      </c>
      <c r="H704" s="3">
        <v>93</v>
      </c>
      <c r="I704" s="3">
        <v>46</v>
      </c>
      <c r="J704" s="3">
        <v>465</v>
      </c>
      <c r="K704" s="3">
        <v>186</v>
      </c>
      <c r="L704" s="3">
        <v>435</v>
      </c>
      <c r="M704" s="3" t="s">
        <v>29</v>
      </c>
    </row>
    <row r="705" spans="5:13">
      <c r="E705" t="str">
        <f t="shared" si="26"/>
        <v>November</v>
      </c>
      <c r="F705" t="str">
        <f t="shared" si="27"/>
        <v>Tuesday</v>
      </c>
      <c r="G705" s="4">
        <v>41968</v>
      </c>
      <c r="H705" s="3">
        <v>77</v>
      </c>
      <c r="I705" s="3">
        <v>49</v>
      </c>
      <c r="J705" s="3">
        <v>432</v>
      </c>
      <c r="K705" s="3">
        <v>151</v>
      </c>
      <c r="L705" s="3">
        <v>356</v>
      </c>
      <c r="M705" s="3" t="s">
        <v>30</v>
      </c>
    </row>
    <row r="706" spans="5:13">
      <c r="E706" t="str">
        <f t="shared" si="26"/>
        <v>November</v>
      </c>
      <c r="F706" t="str">
        <f t="shared" si="27"/>
        <v>Wednesday</v>
      </c>
      <c r="G706" s="4">
        <v>41969</v>
      </c>
      <c r="H706" s="3">
        <v>102</v>
      </c>
      <c r="I706" s="3">
        <v>61</v>
      </c>
      <c r="J706" s="3">
        <v>558</v>
      </c>
      <c r="K706" s="3">
        <v>132</v>
      </c>
      <c r="L706" s="3">
        <v>331</v>
      </c>
      <c r="M706" s="3" t="s">
        <v>30</v>
      </c>
    </row>
    <row r="707" spans="5:13">
      <c r="E707" t="str">
        <f t="shared" si="26"/>
        <v>November</v>
      </c>
      <c r="F707" t="str">
        <f t="shared" si="27"/>
        <v>Thursday</v>
      </c>
      <c r="G707" s="4">
        <v>41970</v>
      </c>
      <c r="H707" s="3">
        <v>63</v>
      </c>
      <c r="I707" s="3">
        <v>52</v>
      </c>
      <c r="J707" s="3">
        <v>561</v>
      </c>
      <c r="K707" s="3">
        <v>92</v>
      </c>
      <c r="L707" s="3">
        <v>278</v>
      </c>
      <c r="M707" s="3" t="s">
        <v>30</v>
      </c>
    </row>
    <row r="708" spans="5:13">
      <c r="E708" t="str">
        <f t="shared" si="26"/>
        <v>November</v>
      </c>
      <c r="F708" t="str">
        <f t="shared" si="27"/>
        <v>Friday</v>
      </c>
      <c r="G708" s="4">
        <v>41971</v>
      </c>
      <c r="H708" s="3">
        <v>87</v>
      </c>
      <c r="I708" s="3">
        <v>55</v>
      </c>
      <c r="J708" s="3">
        <v>601</v>
      </c>
      <c r="K708" s="3">
        <v>201</v>
      </c>
      <c r="L708" s="3">
        <v>471</v>
      </c>
      <c r="M708" s="3" t="s">
        <v>30</v>
      </c>
    </row>
    <row r="709" spans="5:13">
      <c r="E709" t="str">
        <f t="shared" si="26"/>
        <v>November</v>
      </c>
      <c r="F709" t="str">
        <f t="shared" si="27"/>
        <v>Saturday</v>
      </c>
      <c r="G709" s="4">
        <v>41972</v>
      </c>
      <c r="H709" s="3">
        <v>93</v>
      </c>
      <c r="I709" s="3">
        <v>56</v>
      </c>
      <c r="J709" s="3">
        <v>746</v>
      </c>
      <c r="K709" s="3">
        <v>135</v>
      </c>
      <c r="L709" s="3">
        <v>332</v>
      </c>
      <c r="M709" s="3" t="s">
        <v>30</v>
      </c>
    </row>
    <row r="710" spans="5:13">
      <c r="E710" t="str">
        <f t="shared" si="26"/>
        <v>November</v>
      </c>
      <c r="F710" t="str">
        <f t="shared" si="27"/>
        <v>Sunday</v>
      </c>
      <c r="G710" s="4">
        <v>41973</v>
      </c>
      <c r="H710" s="3">
        <v>77</v>
      </c>
      <c r="I710" s="3">
        <v>53</v>
      </c>
      <c r="J710" s="3">
        <v>401</v>
      </c>
      <c r="K710" s="3">
        <v>190</v>
      </c>
      <c r="L710" s="3">
        <v>518</v>
      </c>
      <c r="M710" s="3" t="s">
        <v>30</v>
      </c>
    </row>
    <row r="711" spans="5:13">
      <c r="E711" t="str">
        <f t="shared" si="26"/>
        <v>December</v>
      </c>
      <c r="F711" t="str">
        <f t="shared" si="27"/>
        <v>Monday</v>
      </c>
      <c r="G711" s="4">
        <v>41974</v>
      </c>
      <c r="H711" s="3">
        <v>92</v>
      </c>
      <c r="I711" s="3">
        <v>56</v>
      </c>
      <c r="J711" s="3">
        <v>629</v>
      </c>
      <c r="K711" s="3">
        <v>104</v>
      </c>
      <c r="L711" s="3">
        <v>409</v>
      </c>
      <c r="M711" s="3" t="s">
        <v>30</v>
      </c>
    </row>
    <row r="712" spans="5:13">
      <c r="E712" t="str">
        <f t="shared" si="26"/>
        <v>December</v>
      </c>
      <c r="F712" t="str">
        <f t="shared" si="27"/>
        <v>Tuesday</v>
      </c>
      <c r="G712" s="4">
        <v>41975</v>
      </c>
      <c r="H712" s="3">
        <v>83</v>
      </c>
      <c r="I712" s="3">
        <v>55</v>
      </c>
      <c r="J712" s="3">
        <v>464</v>
      </c>
      <c r="K712" s="3">
        <v>128</v>
      </c>
      <c r="L712" s="3">
        <v>396</v>
      </c>
      <c r="M712" s="3" t="s">
        <v>30</v>
      </c>
    </row>
    <row r="713" spans="5:13">
      <c r="E713" t="str">
        <f t="shared" si="26"/>
        <v>December</v>
      </c>
      <c r="F713" t="str">
        <f t="shared" si="27"/>
        <v>Wednesday</v>
      </c>
      <c r="G713" s="4">
        <v>41976</v>
      </c>
      <c r="H713" s="3">
        <v>71</v>
      </c>
      <c r="I713" s="3">
        <v>46</v>
      </c>
      <c r="J713" s="3">
        <v>465</v>
      </c>
      <c r="K713" s="3">
        <v>142</v>
      </c>
      <c r="L713" s="3">
        <v>236</v>
      </c>
      <c r="M713" s="3" t="s">
        <v>30</v>
      </c>
    </row>
    <row r="714" spans="5:13">
      <c r="E714" t="str">
        <f t="shared" si="26"/>
        <v>December</v>
      </c>
      <c r="F714" t="str">
        <f t="shared" si="27"/>
        <v>Thursday</v>
      </c>
      <c r="G714" s="4">
        <v>41977</v>
      </c>
      <c r="H714" s="3">
        <v>52</v>
      </c>
      <c r="I714" s="3">
        <v>56</v>
      </c>
      <c r="J714" s="3">
        <v>385</v>
      </c>
      <c r="K714" s="3">
        <v>201</v>
      </c>
      <c r="L714" s="3">
        <v>328</v>
      </c>
      <c r="M714" s="3" t="s">
        <v>30</v>
      </c>
    </row>
    <row r="715" spans="5:13">
      <c r="E715" t="str">
        <f t="shared" si="26"/>
        <v>December</v>
      </c>
      <c r="F715" t="str">
        <f t="shared" si="27"/>
        <v>Friday</v>
      </c>
      <c r="G715" s="4">
        <v>41978</v>
      </c>
      <c r="H715" s="3">
        <v>98</v>
      </c>
      <c r="I715" s="3">
        <v>63</v>
      </c>
      <c r="J715" s="3">
        <v>582</v>
      </c>
      <c r="K715" s="3">
        <v>198</v>
      </c>
      <c r="L715" s="3">
        <v>444</v>
      </c>
      <c r="M715" s="3" t="s">
        <v>30</v>
      </c>
    </row>
    <row r="716" spans="5:13">
      <c r="E716" t="str">
        <f t="shared" si="26"/>
        <v>December</v>
      </c>
      <c r="F716" t="str">
        <f t="shared" si="27"/>
        <v>Saturday</v>
      </c>
      <c r="G716" s="4">
        <v>41979</v>
      </c>
      <c r="H716" s="3">
        <v>114</v>
      </c>
      <c r="I716" s="3">
        <v>52</v>
      </c>
      <c r="J716" s="3">
        <v>657</v>
      </c>
      <c r="K716" s="3">
        <v>277</v>
      </c>
      <c r="L716" s="3">
        <v>392</v>
      </c>
      <c r="M716" s="3" t="s">
        <v>30</v>
      </c>
    </row>
    <row r="717" spans="5:13">
      <c r="E717" t="str">
        <f t="shared" ref="E717:E780" si="28">TEXT(G717,"MMMM")</f>
        <v>December</v>
      </c>
      <c r="F717" t="str">
        <f t="shared" ref="F717:F780" si="29">TEXT(G717,"DDDD")</f>
        <v>Sunday</v>
      </c>
      <c r="G717" s="4">
        <v>41980</v>
      </c>
      <c r="H717" s="3">
        <v>87</v>
      </c>
      <c r="I717" s="3">
        <v>50</v>
      </c>
      <c r="J717" s="3">
        <v>685</v>
      </c>
      <c r="K717" s="3">
        <v>129</v>
      </c>
      <c r="L717" s="3">
        <v>488</v>
      </c>
      <c r="M717" s="3" t="s">
        <v>30</v>
      </c>
    </row>
    <row r="718" spans="5:13">
      <c r="E718" t="str">
        <f t="shared" si="28"/>
        <v>December</v>
      </c>
      <c r="F718" t="str">
        <f t="shared" si="29"/>
        <v>Monday</v>
      </c>
      <c r="G718" s="4">
        <v>41981</v>
      </c>
      <c r="H718" s="3">
        <v>70</v>
      </c>
      <c r="I718" s="3">
        <v>54</v>
      </c>
      <c r="J718" s="3">
        <v>577</v>
      </c>
      <c r="K718" s="3">
        <v>149</v>
      </c>
      <c r="L718" s="3">
        <v>228</v>
      </c>
      <c r="M718" s="3" t="s">
        <v>30</v>
      </c>
    </row>
    <row r="719" spans="5:13">
      <c r="E719" t="str">
        <f t="shared" si="28"/>
        <v>December</v>
      </c>
      <c r="F719" t="str">
        <f t="shared" si="29"/>
        <v>Tuesday</v>
      </c>
      <c r="G719" s="4">
        <v>41982</v>
      </c>
      <c r="H719" s="3">
        <v>110</v>
      </c>
      <c r="I719" s="3">
        <v>68</v>
      </c>
      <c r="J719" s="3">
        <v>716</v>
      </c>
      <c r="K719" s="3">
        <v>239</v>
      </c>
      <c r="L719" s="3">
        <v>444</v>
      </c>
      <c r="M719" s="3" t="s">
        <v>29</v>
      </c>
    </row>
    <row r="720" spans="5:13">
      <c r="E720" t="str">
        <f t="shared" si="28"/>
        <v>December</v>
      </c>
      <c r="F720" t="str">
        <f t="shared" si="29"/>
        <v>Wednesday</v>
      </c>
      <c r="G720" s="4">
        <v>41983</v>
      </c>
      <c r="H720" s="3">
        <v>86</v>
      </c>
      <c r="I720" s="3">
        <v>49</v>
      </c>
      <c r="J720" s="3">
        <v>533</v>
      </c>
      <c r="K720" s="3">
        <v>220</v>
      </c>
      <c r="L720" s="3">
        <v>345</v>
      </c>
      <c r="M720" s="3" t="s">
        <v>30</v>
      </c>
    </row>
    <row r="721" spans="5:13">
      <c r="E721" t="str">
        <f t="shared" si="28"/>
        <v>December</v>
      </c>
      <c r="F721" t="str">
        <f t="shared" si="29"/>
        <v>Thursday</v>
      </c>
      <c r="G721" s="4">
        <v>41984</v>
      </c>
      <c r="H721" s="3">
        <v>55</v>
      </c>
      <c r="I721" s="3">
        <v>63</v>
      </c>
      <c r="J721" s="3">
        <v>566</v>
      </c>
      <c r="K721" s="3">
        <v>239</v>
      </c>
      <c r="L721" s="3">
        <v>306</v>
      </c>
      <c r="M721" s="3" t="s">
        <v>30</v>
      </c>
    </row>
    <row r="722" spans="5:13">
      <c r="E722" t="str">
        <f t="shared" si="28"/>
        <v>December</v>
      </c>
      <c r="F722" t="str">
        <f t="shared" si="29"/>
        <v>Friday</v>
      </c>
      <c r="G722" s="4">
        <v>41985</v>
      </c>
      <c r="H722" s="3">
        <v>106</v>
      </c>
      <c r="I722" s="3">
        <v>64</v>
      </c>
      <c r="J722" s="3">
        <v>686</v>
      </c>
      <c r="K722" s="3">
        <v>96</v>
      </c>
      <c r="L722" s="3">
        <v>410</v>
      </c>
      <c r="M722" s="3" t="s">
        <v>30</v>
      </c>
    </row>
    <row r="723" spans="5:13">
      <c r="E723" t="str">
        <f t="shared" si="28"/>
        <v>December</v>
      </c>
      <c r="F723" t="str">
        <f t="shared" si="29"/>
        <v>Saturday</v>
      </c>
      <c r="G723" s="4">
        <v>41986</v>
      </c>
      <c r="H723" s="3">
        <v>143</v>
      </c>
      <c r="I723" s="3">
        <v>93</v>
      </c>
      <c r="J723" s="3">
        <v>594</v>
      </c>
      <c r="K723" s="3">
        <v>342</v>
      </c>
      <c r="L723" s="3">
        <v>639</v>
      </c>
      <c r="M723" s="3" t="s">
        <v>30</v>
      </c>
    </row>
    <row r="724" spans="5:13">
      <c r="E724" t="str">
        <f t="shared" si="28"/>
        <v>December</v>
      </c>
      <c r="F724" t="str">
        <f t="shared" si="29"/>
        <v>Sunday</v>
      </c>
      <c r="G724" s="4">
        <v>41987</v>
      </c>
      <c r="H724" s="3">
        <v>100</v>
      </c>
      <c r="I724" s="3">
        <v>67</v>
      </c>
      <c r="J724" s="3">
        <v>707</v>
      </c>
      <c r="K724" s="3">
        <v>243</v>
      </c>
      <c r="L724" s="3">
        <v>277</v>
      </c>
      <c r="M724" s="3" t="s">
        <v>30</v>
      </c>
    </row>
    <row r="725" spans="5:13">
      <c r="E725" t="str">
        <f t="shared" si="28"/>
        <v>December</v>
      </c>
      <c r="F725" t="str">
        <f t="shared" si="29"/>
        <v>Monday</v>
      </c>
      <c r="G725" s="4">
        <v>41988</v>
      </c>
      <c r="H725" s="3">
        <v>101</v>
      </c>
      <c r="I725" s="3">
        <v>39</v>
      </c>
      <c r="J725" s="3">
        <v>423</v>
      </c>
      <c r="K725" s="3">
        <v>167</v>
      </c>
      <c r="L725" s="3">
        <v>305</v>
      </c>
      <c r="M725" s="3" t="s">
        <v>30</v>
      </c>
    </row>
    <row r="726" spans="5:13">
      <c r="E726" t="str">
        <f t="shared" si="28"/>
        <v>December</v>
      </c>
      <c r="F726" t="str">
        <f t="shared" si="29"/>
        <v>Tuesday</v>
      </c>
      <c r="G726" s="4">
        <v>41989</v>
      </c>
      <c r="H726" s="3">
        <v>76</v>
      </c>
      <c r="I726" s="3">
        <v>63</v>
      </c>
      <c r="J726" s="3">
        <v>581</v>
      </c>
      <c r="K726" s="3">
        <v>202</v>
      </c>
      <c r="L726" s="3">
        <v>347</v>
      </c>
      <c r="M726" s="3" t="s">
        <v>30</v>
      </c>
    </row>
    <row r="727" spans="5:13">
      <c r="E727" t="str">
        <f t="shared" si="28"/>
        <v>December</v>
      </c>
      <c r="F727" t="str">
        <f t="shared" si="29"/>
        <v>Wednesday</v>
      </c>
      <c r="G727" s="4">
        <v>41990</v>
      </c>
      <c r="H727" s="3">
        <v>38</v>
      </c>
      <c r="I727" s="3">
        <v>40</v>
      </c>
      <c r="J727" s="3">
        <v>489</v>
      </c>
      <c r="K727" s="3">
        <v>96</v>
      </c>
      <c r="L727" s="3">
        <v>433</v>
      </c>
      <c r="M727" s="3" t="s">
        <v>30</v>
      </c>
    </row>
    <row r="728" spans="5:13">
      <c r="E728" t="str">
        <f t="shared" si="28"/>
        <v>December</v>
      </c>
      <c r="F728" t="str">
        <f t="shared" si="29"/>
        <v>Thursday</v>
      </c>
      <c r="G728" s="4">
        <v>41991</v>
      </c>
      <c r="H728" s="3">
        <v>90</v>
      </c>
      <c r="I728" s="3">
        <v>52</v>
      </c>
      <c r="J728" s="3">
        <v>387</v>
      </c>
      <c r="K728" s="3">
        <v>129</v>
      </c>
      <c r="L728" s="3">
        <v>378</v>
      </c>
      <c r="M728" s="3" t="s">
        <v>30</v>
      </c>
    </row>
    <row r="729" spans="5:13">
      <c r="E729" t="str">
        <f t="shared" si="28"/>
        <v>December</v>
      </c>
      <c r="F729" t="str">
        <f t="shared" si="29"/>
        <v>Friday</v>
      </c>
      <c r="G729" s="4">
        <v>41992</v>
      </c>
      <c r="H729" s="3">
        <v>80</v>
      </c>
      <c r="I729" s="3">
        <v>68</v>
      </c>
      <c r="J729" s="3">
        <v>532</v>
      </c>
      <c r="K729" s="3">
        <v>236</v>
      </c>
      <c r="L729" s="3">
        <v>441</v>
      </c>
      <c r="M729" s="3" t="s">
        <v>30</v>
      </c>
    </row>
    <row r="730" spans="5:13">
      <c r="E730" t="str">
        <f t="shared" si="28"/>
        <v>December</v>
      </c>
      <c r="F730" t="str">
        <f t="shared" si="29"/>
        <v>Saturday</v>
      </c>
      <c r="G730" s="4">
        <v>41993</v>
      </c>
      <c r="H730" s="3">
        <v>140</v>
      </c>
      <c r="I730" s="3">
        <v>62</v>
      </c>
      <c r="J730" s="3">
        <v>657</v>
      </c>
      <c r="K730" s="3">
        <v>292</v>
      </c>
      <c r="L730" s="3">
        <v>473</v>
      </c>
      <c r="M730" s="3" t="s">
        <v>30</v>
      </c>
    </row>
    <row r="731" spans="5:13">
      <c r="E731" t="str">
        <f t="shared" si="28"/>
        <v>December</v>
      </c>
      <c r="F731" t="str">
        <f t="shared" si="29"/>
        <v>Sunday</v>
      </c>
      <c r="G731" s="4">
        <v>41994</v>
      </c>
      <c r="H731" s="3">
        <v>68</v>
      </c>
      <c r="I731" s="3">
        <v>49</v>
      </c>
      <c r="J731" s="3">
        <v>391</v>
      </c>
      <c r="K731" s="3">
        <v>148</v>
      </c>
      <c r="L731" s="3">
        <v>563</v>
      </c>
      <c r="M731" s="3" t="s">
        <v>30</v>
      </c>
    </row>
    <row r="732" spans="5:13">
      <c r="E732" t="str">
        <f t="shared" si="28"/>
        <v>December</v>
      </c>
      <c r="F732" t="str">
        <f t="shared" si="29"/>
        <v>Monday</v>
      </c>
      <c r="G732" s="4">
        <v>41995</v>
      </c>
      <c r="H732" s="3">
        <v>73</v>
      </c>
      <c r="I732" s="3">
        <v>71</v>
      </c>
      <c r="J732" s="3">
        <v>381</v>
      </c>
      <c r="K732" s="3">
        <v>171</v>
      </c>
      <c r="L732" s="3">
        <v>368</v>
      </c>
      <c r="M732" s="3" t="s">
        <v>30</v>
      </c>
    </row>
    <row r="733" spans="5:13">
      <c r="E733" t="str">
        <f t="shared" si="28"/>
        <v>December</v>
      </c>
      <c r="F733" t="str">
        <f t="shared" si="29"/>
        <v>Tuesday</v>
      </c>
      <c r="G733" s="4">
        <v>41996</v>
      </c>
      <c r="H733" s="3">
        <v>71</v>
      </c>
      <c r="I733" s="3">
        <v>43</v>
      </c>
      <c r="J733" s="3">
        <v>419</v>
      </c>
      <c r="K733" s="3">
        <v>155</v>
      </c>
      <c r="L733" s="3">
        <v>352</v>
      </c>
      <c r="M733" s="3" t="s">
        <v>30</v>
      </c>
    </row>
    <row r="734" spans="5:13">
      <c r="E734" t="str">
        <f t="shared" si="28"/>
        <v>December</v>
      </c>
      <c r="F734" t="str">
        <f t="shared" si="29"/>
        <v>Wednesday</v>
      </c>
      <c r="G734" s="4">
        <v>41997</v>
      </c>
      <c r="H734" s="3">
        <v>55</v>
      </c>
      <c r="I734" s="3">
        <v>28</v>
      </c>
      <c r="J734" s="3">
        <v>647</v>
      </c>
      <c r="K734" s="3">
        <v>206</v>
      </c>
      <c r="L734" s="3">
        <v>305</v>
      </c>
      <c r="M734" s="3" t="s">
        <v>30</v>
      </c>
    </row>
    <row r="735" spans="5:13">
      <c r="E735" t="str">
        <f t="shared" si="28"/>
        <v>December</v>
      </c>
      <c r="F735" t="str">
        <f t="shared" si="29"/>
        <v>Thursday</v>
      </c>
      <c r="G735" s="4">
        <v>41998</v>
      </c>
      <c r="H735" s="3">
        <v>90</v>
      </c>
      <c r="I735" s="3">
        <v>51</v>
      </c>
      <c r="J735" s="3">
        <v>650</v>
      </c>
      <c r="K735" s="3">
        <v>115</v>
      </c>
      <c r="L735" s="3">
        <v>216</v>
      </c>
      <c r="M735" s="3" t="s">
        <v>30</v>
      </c>
    </row>
    <row r="736" spans="5:13">
      <c r="E736" t="str">
        <f t="shared" si="28"/>
        <v>December</v>
      </c>
      <c r="F736" t="str">
        <f t="shared" si="29"/>
        <v>Friday</v>
      </c>
      <c r="G736" s="4">
        <v>41999</v>
      </c>
      <c r="H736" s="3">
        <v>88</v>
      </c>
      <c r="I736" s="3">
        <v>67</v>
      </c>
      <c r="J736" s="3">
        <v>663</v>
      </c>
      <c r="K736" s="3">
        <v>182</v>
      </c>
      <c r="L736" s="3">
        <v>375</v>
      </c>
      <c r="M736" s="3" t="s">
        <v>30</v>
      </c>
    </row>
    <row r="737" spans="5:13">
      <c r="E737" t="str">
        <f t="shared" si="28"/>
        <v>December</v>
      </c>
      <c r="F737" t="str">
        <f t="shared" si="29"/>
        <v>Saturday</v>
      </c>
      <c r="G737" s="4">
        <v>42000</v>
      </c>
      <c r="H737" s="3">
        <v>113</v>
      </c>
      <c r="I737" s="3">
        <v>74</v>
      </c>
      <c r="J737" s="3">
        <v>600</v>
      </c>
      <c r="K737" s="3">
        <v>207</v>
      </c>
      <c r="L737" s="3">
        <v>528</v>
      </c>
      <c r="M737" s="3" t="s">
        <v>30</v>
      </c>
    </row>
    <row r="738" spans="5:13">
      <c r="E738" t="str">
        <f t="shared" si="28"/>
        <v>December</v>
      </c>
      <c r="F738" t="str">
        <f t="shared" si="29"/>
        <v>Sunday</v>
      </c>
      <c r="G738" s="4">
        <v>42001</v>
      </c>
      <c r="H738" s="3">
        <v>88</v>
      </c>
      <c r="I738" s="3">
        <v>82</v>
      </c>
      <c r="J738" s="3">
        <v>601</v>
      </c>
      <c r="K738" s="3">
        <v>156</v>
      </c>
      <c r="L738" s="3">
        <v>427</v>
      </c>
      <c r="M738" s="3" t="s">
        <v>30</v>
      </c>
    </row>
    <row r="739" spans="5:13">
      <c r="E739" t="str">
        <f t="shared" si="28"/>
        <v>December</v>
      </c>
      <c r="F739" t="str">
        <f t="shared" si="29"/>
        <v>Monday</v>
      </c>
      <c r="G739" s="4">
        <v>42002</v>
      </c>
      <c r="H739" s="3">
        <v>115</v>
      </c>
      <c r="I739" s="3">
        <v>48</v>
      </c>
      <c r="J739" s="3">
        <v>555</v>
      </c>
      <c r="K739" s="3">
        <v>252</v>
      </c>
      <c r="L739" s="3">
        <v>338</v>
      </c>
      <c r="M739" s="3" t="s">
        <v>29</v>
      </c>
    </row>
    <row r="740" spans="5:13">
      <c r="E740" t="str">
        <f t="shared" si="28"/>
        <v>December</v>
      </c>
      <c r="F740" t="str">
        <f t="shared" si="29"/>
        <v>Tuesday</v>
      </c>
      <c r="G740" s="4">
        <v>42003</v>
      </c>
      <c r="H740" s="3">
        <v>84</v>
      </c>
      <c r="I740" s="3">
        <v>43</v>
      </c>
      <c r="J740" s="3">
        <v>555</v>
      </c>
      <c r="K740" s="3">
        <v>160</v>
      </c>
      <c r="L740" s="3">
        <v>339</v>
      </c>
      <c r="M740" s="3" t="s">
        <v>30</v>
      </c>
    </row>
    <row r="741" spans="5:13">
      <c r="E741" t="str">
        <f t="shared" si="28"/>
        <v>December</v>
      </c>
      <c r="F741" t="str">
        <f t="shared" si="29"/>
        <v>Wednesday</v>
      </c>
      <c r="G741" s="4">
        <v>42004</v>
      </c>
      <c r="H741" s="3">
        <v>87</v>
      </c>
      <c r="I741" s="3">
        <v>64</v>
      </c>
      <c r="J741" s="3">
        <v>337</v>
      </c>
      <c r="K741" s="3">
        <v>151</v>
      </c>
      <c r="L741" s="3">
        <v>322</v>
      </c>
      <c r="M741" s="3" t="s">
        <v>30</v>
      </c>
    </row>
    <row r="742" spans="5:13">
      <c r="E742" t="str">
        <f t="shared" si="28"/>
        <v>January</v>
      </c>
      <c r="F742" t="str">
        <f t="shared" si="29"/>
        <v>Thursday</v>
      </c>
      <c r="G742" s="4">
        <v>42005</v>
      </c>
      <c r="H742" s="3">
        <v>88</v>
      </c>
      <c r="I742" s="3">
        <v>39</v>
      </c>
      <c r="J742" s="3">
        <v>281</v>
      </c>
      <c r="K742" s="3">
        <v>155</v>
      </c>
      <c r="L742" s="3">
        <v>407</v>
      </c>
      <c r="M742" s="3" t="s">
        <v>30</v>
      </c>
    </row>
    <row r="743" spans="5:13">
      <c r="E743" t="str">
        <f t="shared" si="28"/>
        <v>January</v>
      </c>
      <c r="F743" t="str">
        <f t="shared" si="29"/>
        <v>Friday</v>
      </c>
      <c r="G743" s="4">
        <v>42006</v>
      </c>
      <c r="H743" s="3">
        <v>97</v>
      </c>
      <c r="I743" s="3">
        <v>35</v>
      </c>
      <c r="J743" s="3">
        <v>575</v>
      </c>
      <c r="K743" s="3">
        <v>131</v>
      </c>
      <c r="L743" s="3">
        <v>420</v>
      </c>
      <c r="M743" s="3" t="s">
        <v>30</v>
      </c>
    </row>
    <row r="744" spans="5:13">
      <c r="E744" t="str">
        <f t="shared" si="28"/>
        <v>January</v>
      </c>
      <c r="F744" t="str">
        <f t="shared" si="29"/>
        <v>Saturday</v>
      </c>
      <c r="G744" s="4">
        <v>42007</v>
      </c>
      <c r="H744" s="3">
        <v>104</v>
      </c>
      <c r="I744" s="3">
        <v>48</v>
      </c>
      <c r="J744" s="3">
        <v>742</v>
      </c>
      <c r="K744" s="3">
        <v>175</v>
      </c>
      <c r="L744" s="3">
        <v>536</v>
      </c>
      <c r="M744" s="3" t="s">
        <v>30</v>
      </c>
    </row>
    <row r="745" spans="5:13">
      <c r="E745" t="str">
        <f t="shared" si="28"/>
        <v>January</v>
      </c>
      <c r="F745" t="str">
        <f t="shared" si="29"/>
        <v>Sunday</v>
      </c>
      <c r="G745" s="4">
        <v>42008</v>
      </c>
      <c r="H745" s="3">
        <v>85</v>
      </c>
      <c r="I745" s="3">
        <v>76</v>
      </c>
      <c r="J745" s="3">
        <v>394</v>
      </c>
      <c r="K745" s="3">
        <v>196</v>
      </c>
      <c r="L745" s="3">
        <v>530</v>
      </c>
      <c r="M745" s="3" t="s">
        <v>30</v>
      </c>
    </row>
    <row r="746" spans="5:13">
      <c r="E746" t="str">
        <f t="shared" si="28"/>
        <v>January</v>
      </c>
      <c r="F746" t="str">
        <f t="shared" si="29"/>
        <v>Monday</v>
      </c>
      <c r="G746" s="4">
        <v>42009</v>
      </c>
      <c r="H746" s="3">
        <v>87</v>
      </c>
      <c r="I746" s="3">
        <v>52</v>
      </c>
      <c r="J746" s="3">
        <v>335</v>
      </c>
      <c r="K746" s="3">
        <v>116</v>
      </c>
      <c r="L746" s="3">
        <v>362</v>
      </c>
      <c r="M746" s="3" t="s">
        <v>30</v>
      </c>
    </row>
    <row r="747" spans="5:13">
      <c r="E747" t="str">
        <f t="shared" si="28"/>
        <v>January</v>
      </c>
      <c r="F747" t="str">
        <f t="shared" si="29"/>
        <v>Tuesday</v>
      </c>
      <c r="G747" s="4">
        <v>42010</v>
      </c>
      <c r="H747" s="3">
        <v>82</v>
      </c>
      <c r="I747" s="3">
        <v>43</v>
      </c>
      <c r="J747" s="3">
        <v>458</v>
      </c>
      <c r="K747" s="3">
        <v>146</v>
      </c>
      <c r="L747" s="3">
        <v>295</v>
      </c>
      <c r="M747" s="3" t="s">
        <v>30</v>
      </c>
    </row>
    <row r="748" spans="5:13">
      <c r="E748" t="str">
        <f t="shared" si="28"/>
        <v>January</v>
      </c>
      <c r="F748" t="str">
        <f t="shared" si="29"/>
        <v>Wednesday</v>
      </c>
      <c r="G748" s="4">
        <v>42011</v>
      </c>
      <c r="H748" s="3">
        <v>96</v>
      </c>
      <c r="I748" s="3">
        <v>49</v>
      </c>
      <c r="J748" s="3">
        <v>400</v>
      </c>
      <c r="K748" s="3">
        <v>173</v>
      </c>
      <c r="L748" s="3">
        <v>246</v>
      </c>
      <c r="M748" s="3" t="s">
        <v>30</v>
      </c>
    </row>
    <row r="749" spans="5:13">
      <c r="E749" t="str">
        <f t="shared" si="28"/>
        <v>January</v>
      </c>
      <c r="F749" t="str">
        <f t="shared" si="29"/>
        <v>Thursday</v>
      </c>
      <c r="G749" s="4">
        <v>42012</v>
      </c>
      <c r="H749" s="3">
        <v>94</v>
      </c>
      <c r="I749" s="3">
        <v>43</v>
      </c>
      <c r="J749" s="3">
        <v>570</v>
      </c>
      <c r="K749" s="3">
        <v>185</v>
      </c>
      <c r="L749" s="3">
        <v>445</v>
      </c>
      <c r="M749" s="3" t="s">
        <v>30</v>
      </c>
    </row>
    <row r="750" spans="5:13">
      <c r="E750" t="str">
        <f t="shared" si="28"/>
        <v>January</v>
      </c>
      <c r="F750" t="str">
        <f t="shared" si="29"/>
        <v>Friday</v>
      </c>
      <c r="G750" s="4">
        <v>42013</v>
      </c>
      <c r="H750" s="3">
        <v>90</v>
      </c>
      <c r="I750" s="3">
        <v>54</v>
      </c>
      <c r="J750" s="3">
        <v>526</v>
      </c>
      <c r="K750" s="3">
        <v>186</v>
      </c>
      <c r="L750" s="3">
        <v>400</v>
      </c>
      <c r="M750" s="3" t="s">
        <v>30</v>
      </c>
    </row>
    <row r="751" spans="5:13">
      <c r="E751" t="str">
        <f t="shared" si="28"/>
        <v>January</v>
      </c>
      <c r="F751" t="str">
        <f t="shared" si="29"/>
        <v>Saturday</v>
      </c>
      <c r="G751" s="4">
        <v>42014</v>
      </c>
      <c r="H751" s="3">
        <v>111</v>
      </c>
      <c r="I751" s="3">
        <v>64</v>
      </c>
      <c r="J751" s="3">
        <v>641</v>
      </c>
      <c r="K751" s="3">
        <v>198</v>
      </c>
      <c r="L751" s="3">
        <v>570</v>
      </c>
      <c r="M751" s="3" t="s">
        <v>30</v>
      </c>
    </row>
    <row r="752" spans="5:13">
      <c r="E752" t="str">
        <f t="shared" si="28"/>
        <v>January</v>
      </c>
      <c r="F752" t="str">
        <f t="shared" si="29"/>
        <v>Sunday</v>
      </c>
      <c r="G752" s="4">
        <v>42015</v>
      </c>
      <c r="H752" s="3">
        <v>109</v>
      </c>
      <c r="I752" s="3">
        <v>67</v>
      </c>
      <c r="J752" s="3">
        <v>614</v>
      </c>
      <c r="K752" s="3">
        <v>163</v>
      </c>
      <c r="L752" s="3">
        <v>451</v>
      </c>
      <c r="M752" s="3" t="s">
        <v>30</v>
      </c>
    </row>
    <row r="753" spans="5:13">
      <c r="E753" t="str">
        <f t="shared" si="28"/>
        <v>January</v>
      </c>
      <c r="F753" t="str">
        <f t="shared" si="29"/>
        <v>Monday</v>
      </c>
      <c r="G753" s="4">
        <v>42016</v>
      </c>
      <c r="H753" s="3">
        <v>76</v>
      </c>
      <c r="I753" s="3">
        <v>51</v>
      </c>
      <c r="J753" s="3">
        <v>410</v>
      </c>
      <c r="K753" s="3">
        <v>166</v>
      </c>
      <c r="L753" s="3">
        <v>411</v>
      </c>
      <c r="M753" s="3" t="s">
        <v>30</v>
      </c>
    </row>
    <row r="754" spans="5:13">
      <c r="E754" t="str">
        <f t="shared" si="28"/>
        <v>January</v>
      </c>
      <c r="F754" t="str">
        <f t="shared" si="29"/>
        <v>Tuesday</v>
      </c>
      <c r="G754" s="4">
        <v>42017</v>
      </c>
      <c r="H754" s="3">
        <v>75</v>
      </c>
      <c r="I754" s="3">
        <v>50</v>
      </c>
      <c r="J754" s="3">
        <v>484</v>
      </c>
      <c r="K754" s="3">
        <v>143</v>
      </c>
      <c r="L754" s="3">
        <v>408</v>
      </c>
      <c r="M754" s="3" t="s">
        <v>30</v>
      </c>
    </row>
    <row r="755" spans="5:13">
      <c r="E755" t="str">
        <f t="shared" si="28"/>
        <v>January</v>
      </c>
      <c r="F755" t="str">
        <f t="shared" si="29"/>
        <v>Wednesday</v>
      </c>
      <c r="G755" s="4">
        <v>42018</v>
      </c>
      <c r="H755" s="3">
        <v>68</v>
      </c>
      <c r="I755" s="3">
        <v>41</v>
      </c>
      <c r="J755" s="3">
        <v>596</v>
      </c>
      <c r="K755" s="3">
        <v>132</v>
      </c>
      <c r="L755" s="3">
        <v>345</v>
      </c>
      <c r="M755" s="3" t="s">
        <v>30</v>
      </c>
    </row>
    <row r="756" spans="5:13">
      <c r="E756" t="str">
        <f t="shared" si="28"/>
        <v>January</v>
      </c>
      <c r="F756" t="str">
        <f t="shared" si="29"/>
        <v>Thursday</v>
      </c>
      <c r="G756" s="4">
        <v>42019</v>
      </c>
      <c r="H756" s="3">
        <v>81</v>
      </c>
      <c r="I756" s="3">
        <v>41</v>
      </c>
      <c r="J756" s="3">
        <v>491</v>
      </c>
      <c r="K756" s="3">
        <v>167</v>
      </c>
      <c r="L756" s="3">
        <v>282</v>
      </c>
      <c r="M756" s="3" t="s">
        <v>30</v>
      </c>
    </row>
    <row r="757" spans="5:13">
      <c r="E757" t="str">
        <f t="shared" si="28"/>
        <v>January</v>
      </c>
      <c r="F757" t="str">
        <f t="shared" si="29"/>
        <v>Friday</v>
      </c>
      <c r="G757" s="4">
        <v>42020</v>
      </c>
      <c r="H757" s="3">
        <v>110</v>
      </c>
      <c r="I757" s="3">
        <v>38</v>
      </c>
      <c r="J757" s="3">
        <v>668</v>
      </c>
      <c r="K757" s="3">
        <v>148</v>
      </c>
      <c r="L757" s="3">
        <v>476</v>
      </c>
      <c r="M757" s="3" t="s">
        <v>30</v>
      </c>
    </row>
    <row r="758" spans="5:13">
      <c r="E758" t="str">
        <f t="shared" si="28"/>
        <v>January</v>
      </c>
      <c r="F758" t="str">
        <f t="shared" si="29"/>
        <v>Saturday</v>
      </c>
      <c r="G758" s="4">
        <v>42021</v>
      </c>
      <c r="H758" s="3">
        <v>129</v>
      </c>
      <c r="I758" s="3">
        <v>66</v>
      </c>
      <c r="J758" s="3">
        <v>759</v>
      </c>
      <c r="K758" s="3">
        <v>190</v>
      </c>
      <c r="L758" s="3">
        <v>309</v>
      </c>
      <c r="M758" s="3" t="s">
        <v>30</v>
      </c>
    </row>
    <row r="759" spans="5:13">
      <c r="E759" t="str">
        <f t="shared" si="28"/>
        <v>January</v>
      </c>
      <c r="F759" t="str">
        <f t="shared" si="29"/>
        <v>Sunday</v>
      </c>
      <c r="G759" s="4">
        <v>42022</v>
      </c>
      <c r="H759" s="3">
        <v>79</v>
      </c>
      <c r="I759" s="3">
        <v>58</v>
      </c>
      <c r="J759" s="3">
        <v>580</v>
      </c>
      <c r="K759" s="3">
        <v>208</v>
      </c>
      <c r="L759" s="3">
        <v>284</v>
      </c>
      <c r="M759" s="3" t="s">
        <v>30</v>
      </c>
    </row>
    <row r="760" spans="5:13">
      <c r="E760" t="str">
        <f t="shared" si="28"/>
        <v>January</v>
      </c>
      <c r="F760" t="str">
        <f t="shared" si="29"/>
        <v>Monday</v>
      </c>
      <c r="G760" s="4">
        <v>42023</v>
      </c>
      <c r="H760" s="3">
        <v>76</v>
      </c>
      <c r="I760" s="3">
        <v>41</v>
      </c>
      <c r="J760" s="3">
        <v>381</v>
      </c>
      <c r="K760" s="3">
        <v>125</v>
      </c>
      <c r="L760" s="3">
        <v>410</v>
      </c>
      <c r="M760" s="3" t="s">
        <v>30</v>
      </c>
    </row>
    <row r="761" spans="5:13">
      <c r="E761" t="str">
        <f t="shared" si="28"/>
        <v>January</v>
      </c>
      <c r="F761" t="str">
        <f t="shared" si="29"/>
        <v>Tuesday</v>
      </c>
      <c r="G761" s="4">
        <v>42024</v>
      </c>
      <c r="H761" s="3">
        <v>60</v>
      </c>
      <c r="I761" s="3">
        <v>40</v>
      </c>
      <c r="J761" s="3">
        <v>322</v>
      </c>
      <c r="K761" s="3">
        <v>111</v>
      </c>
      <c r="L761" s="3">
        <v>294</v>
      </c>
      <c r="M761" s="3" t="s">
        <v>30</v>
      </c>
    </row>
    <row r="762" spans="5:13">
      <c r="E762" t="str">
        <f t="shared" si="28"/>
        <v>January</v>
      </c>
      <c r="F762" t="str">
        <f t="shared" si="29"/>
        <v>Wednesday</v>
      </c>
      <c r="G762" s="4">
        <v>42025</v>
      </c>
      <c r="H762" s="3">
        <v>87</v>
      </c>
      <c r="I762" s="3">
        <v>38</v>
      </c>
      <c r="J762" s="3">
        <v>559</v>
      </c>
      <c r="K762" s="3">
        <v>119</v>
      </c>
      <c r="L762" s="3">
        <v>375</v>
      </c>
      <c r="M762" s="3" t="s">
        <v>30</v>
      </c>
    </row>
    <row r="763" spans="5:13">
      <c r="E763" t="str">
        <f t="shared" si="28"/>
        <v>January</v>
      </c>
      <c r="F763" t="str">
        <f t="shared" si="29"/>
        <v>Thursday</v>
      </c>
      <c r="G763" s="4">
        <v>42026</v>
      </c>
      <c r="H763" s="3">
        <v>80</v>
      </c>
      <c r="I763" s="3">
        <v>52</v>
      </c>
      <c r="J763" s="3">
        <v>466</v>
      </c>
      <c r="K763" s="3">
        <v>154</v>
      </c>
      <c r="L763" s="3">
        <v>315</v>
      </c>
      <c r="M763" s="3" t="s">
        <v>30</v>
      </c>
    </row>
    <row r="764" spans="5:13">
      <c r="E764" t="str">
        <f t="shared" si="28"/>
        <v>January</v>
      </c>
      <c r="F764" t="str">
        <f t="shared" si="29"/>
        <v>Friday</v>
      </c>
      <c r="G764" s="4">
        <v>42027</v>
      </c>
      <c r="H764" s="3">
        <v>98</v>
      </c>
      <c r="I764" s="3">
        <v>73</v>
      </c>
      <c r="J764" s="3">
        <v>778</v>
      </c>
      <c r="K764" s="3">
        <v>187</v>
      </c>
      <c r="L764" s="3">
        <v>417</v>
      </c>
      <c r="M764" s="3" t="s">
        <v>30</v>
      </c>
    </row>
    <row r="765" spans="5:13">
      <c r="E765" t="str">
        <f t="shared" si="28"/>
        <v>January</v>
      </c>
      <c r="F765" t="str">
        <f t="shared" si="29"/>
        <v>Saturday</v>
      </c>
      <c r="G765" s="4">
        <v>42028</v>
      </c>
      <c r="H765" s="3">
        <v>92</v>
      </c>
      <c r="I765" s="3">
        <v>56</v>
      </c>
      <c r="J765" s="3">
        <v>702</v>
      </c>
      <c r="K765" s="3">
        <v>215</v>
      </c>
      <c r="L765" s="3">
        <v>448</v>
      </c>
      <c r="M765" s="3" t="s">
        <v>30</v>
      </c>
    </row>
    <row r="766" spans="5:13">
      <c r="E766" t="str">
        <f t="shared" si="28"/>
        <v>January</v>
      </c>
      <c r="F766" t="str">
        <f t="shared" si="29"/>
        <v>Sunday</v>
      </c>
      <c r="G766" s="4">
        <v>42029</v>
      </c>
      <c r="H766" s="3">
        <v>109</v>
      </c>
      <c r="I766" s="3">
        <v>75</v>
      </c>
      <c r="J766" s="3">
        <v>325</v>
      </c>
      <c r="K766" s="3">
        <v>193</v>
      </c>
      <c r="L766" s="3">
        <v>511</v>
      </c>
      <c r="M766" s="3" t="s">
        <v>30</v>
      </c>
    </row>
    <row r="767" spans="5:13">
      <c r="E767" t="str">
        <f t="shared" si="28"/>
        <v>January</v>
      </c>
      <c r="F767" t="str">
        <f t="shared" si="29"/>
        <v>Monday</v>
      </c>
      <c r="G767" s="4">
        <v>42030</v>
      </c>
      <c r="H767" s="3">
        <v>58</v>
      </c>
      <c r="I767" s="3">
        <v>63</v>
      </c>
      <c r="J767" s="3">
        <v>443</v>
      </c>
      <c r="K767" s="3">
        <v>188</v>
      </c>
      <c r="L767" s="3">
        <v>346</v>
      </c>
      <c r="M767" s="3" t="s">
        <v>30</v>
      </c>
    </row>
    <row r="768" spans="5:13">
      <c r="E768" t="str">
        <f t="shared" si="28"/>
        <v>January</v>
      </c>
      <c r="F768" t="str">
        <f t="shared" si="29"/>
        <v>Tuesday</v>
      </c>
      <c r="G768" s="4">
        <v>42031</v>
      </c>
      <c r="H768" s="3">
        <v>62</v>
      </c>
      <c r="I768" s="3">
        <v>35</v>
      </c>
      <c r="J768" s="3">
        <v>423</v>
      </c>
      <c r="K768" s="3">
        <v>169</v>
      </c>
      <c r="L768" s="3">
        <v>319</v>
      </c>
      <c r="M768" s="3" t="s">
        <v>30</v>
      </c>
    </row>
    <row r="769" spans="5:13">
      <c r="E769" t="str">
        <f t="shared" si="28"/>
        <v>January</v>
      </c>
      <c r="F769" t="str">
        <f t="shared" si="29"/>
        <v>Wednesday</v>
      </c>
      <c r="G769" s="4">
        <v>42032</v>
      </c>
      <c r="H769" s="3">
        <v>83</v>
      </c>
      <c r="I769" s="3">
        <v>39</v>
      </c>
      <c r="J769" s="3">
        <v>373</v>
      </c>
      <c r="K769" s="3">
        <v>173</v>
      </c>
      <c r="L769" s="3">
        <v>411</v>
      </c>
      <c r="M769" s="3" t="s">
        <v>30</v>
      </c>
    </row>
    <row r="770" spans="5:13">
      <c r="E770" t="str">
        <f t="shared" si="28"/>
        <v>January</v>
      </c>
      <c r="F770" t="str">
        <f t="shared" si="29"/>
        <v>Thursday</v>
      </c>
      <c r="G770" s="4">
        <v>42033</v>
      </c>
      <c r="H770" s="3">
        <v>51</v>
      </c>
      <c r="I770" s="3">
        <v>57</v>
      </c>
      <c r="J770" s="3">
        <v>568</v>
      </c>
      <c r="K770" s="3">
        <v>100</v>
      </c>
      <c r="L770" s="3">
        <v>463</v>
      </c>
      <c r="M770" s="3" t="s">
        <v>30</v>
      </c>
    </row>
    <row r="771" spans="5:13">
      <c r="E771" t="str">
        <f t="shared" si="28"/>
        <v>January</v>
      </c>
      <c r="F771" t="str">
        <f t="shared" si="29"/>
        <v>Friday</v>
      </c>
      <c r="G771" s="4">
        <v>42034</v>
      </c>
      <c r="H771" s="3">
        <v>74</v>
      </c>
      <c r="I771" s="3">
        <v>48</v>
      </c>
      <c r="J771" s="3">
        <v>629</v>
      </c>
      <c r="K771" s="3">
        <v>185</v>
      </c>
      <c r="L771" s="3">
        <v>421</v>
      </c>
      <c r="M771" s="3" t="s">
        <v>30</v>
      </c>
    </row>
    <row r="772" spans="5:13">
      <c r="E772" t="str">
        <f t="shared" si="28"/>
        <v>January</v>
      </c>
      <c r="F772" t="str">
        <f t="shared" si="29"/>
        <v>Saturday</v>
      </c>
      <c r="G772" s="4">
        <v>42035</v>
      </c>
      <c r="H772" s="3">
        <v>116</v>
      </c>
      <c r="I772" s="3">
        <v>59</v>
      </c>
      <c r="J772" s="3">
        <v>595</v>
      </c>
      <c r="K772" s="3">
        <v>184</v>
      </c>
      <c r="L772" s="3">
        <v>434</v>
      </c>
      <c r="M772" s="3" t="s">
        <v>30</v>
      </c>
    </row>
    <row r="773" spans="5:13">
      <c r="E773" t="str">
        <f t="shared" si="28"/>
        <v>February</v>
      </c>
      <c r="F773" t="str">
        <f t="shared" si="29"/>
        <v>Sunday</v>
      </c>
      <c r="G773" s="4">
        <v>42036</v>
      </c>
      <c r="H773" s="3">
        <v>107</v>
      </c>
      <c r="I773" s="3">
        <v>72</v>
      </c>
      <c r="J773" s="3">
        <v>412</v>
      </c>
      <c r="K773" s="3">
        <v>175</v>
      </c>
      <c r="L773" s="3">
        <v>424</v>
      </c>
      <c r="M773" s="3" t="s">
        <v>30</v>
      </c>
    </row>
    <row r="774" spans="5:13">
      <c r="E774" t="str">
        <f t="shared" si="28"/>
        <v>February</v>
      </c>
      <c r="F774" t="str">
        <f t="shared" si="29"/>
        <v>Monday</v>
      </c>
      <c r="G774" s="4">
        <v>42037</v>
      </c>
      <c r="H774" s="3">
        <v>63</v>
      </c>
      <c r="I774" s="3">
        <v>40</v>
      </c>
      <c r="J774" s="3">
        <v>513</v>
      </c>
      <c r="K774" s="3">
        <v>165</v>
      </c>
      <c r="L774" s="3">
        <v>375</v>
      </c>
      <c r="M774" s="3" t="s">
        <v>30</v>
      </c>
    </row>
    <row r="775" spans="5:13">
      <c r="E775" t="str">
        <f t="shared" si="28"/>
        <v>February</v>
      </c>
      <c r="F775" t="str">
        <f t="shared" si="29"/>
        <v>Tuesday</v>
      </c>
      <c r="G775" s="4">
        <v>42038</v>
      </c>
      <c r="H775" s="3">
        <v>86</v>
      </c>
      <c r="I775" s="3">
        <v>37</v>
      </c>
      <c r="J775" s="3">
        <v>308</v>
      </c>
      <c r="K775" s="3">
        <v>138</v>
      </c>
      <c r="L775" s="3">
        <v>312</v>
      </c>
      <c r="M775" s="3" t="s">
        <v>30</v>
      </c>
    </row>
    <row r="776" spans="5:13">
      <c r="E776" t="str">
        <f t="shared" si="28"/>
        <v>February</v>
      </c>
      <c r="F776" t="str">
        <f t="shared" si="29"/>
        <v>Wednesday</v>
      </c>
      <c r="G776" s="4">
        <v>42039</v>
      </c>
      <c r="H776" s="3">
        <v>87</v>
      </c>
      <c r="I776" s="3">
        <v>61</v>
      </c>
      <c r="J776" s="3">
        <v>521</v>
      </c>
      <c r="K776" s="3">
        <v>167</v>
      </c>
      <c r="L776" s="3">
        <v>337</v>
      </c>
      <c r="M776" s="3" t="s">
        <v>30</v>
      </c>
    </row>
    <row r="777" spans="5:13">
      <c r="E777" t="str">
        <f t="shared" si="28"/>
        <v>February</v>
      </c>
      <c r="F777" t="str">
        <f t="shared" si="29"/>
        <v>Thursday</v>
      </c>
      <c r="G777" s="4">
        <v>42040</v>
      </c>
      <c r="H777" s="3">
        <v>72</v>
      </c>
      <c r="I777" s="3">
        <v>42</v>
      </c>
      <c r="J777" s="3">
        <v>578</v>
      </c>
      <c r="K777" s="3">
        <v>132</v>
      </c>
      <c r="L777" s="3">
        <v>448</v>
      </c>
      <c r="M777" s="3" t="s">
        <v>30</v>
      </c>
    </row>
    <row r="778" spans="5:13">
      <c r="E778" t="str">
        <f t="shared" si="28"/>
        <v>February</v>
      </c>
      <c r="F778" t="str">
        <f t="shared" si="29"/>
        <v>Friday</v>
      </c>
      <c r="G778" s="4">
        <v>42041</v>
      </c>
      <c r="H778" s="3">
        <v>89</v>
      </c>
      <c r="I778" s="3">
        <v>77</v>
      </c>
      <c r="J778" s="3">
        <v>883</v>
      </c>
      <c r="K778" s="3">
        <v>189</v>
      </c>
      <c r="L778" s="3">
        <v>356</v>
      </c>
      <c r="M778" s="3" t="s">
        <v>30</v>
      </c>
    </row>
    <row r="779" spans="5:13">
      <c r="E779" t="str">
        <f t="shared" si="28"/>
        <v>February</v>
      </c>
      <c r="F779" t="str">
        <f t="shared" si="29"/>
        <v>Saturday</v>
      </c>
      <c r="G779" s="4">
        <v>42042</v>
      </c>
      <c r="H779" s="3">
        <v>110</v>
      </c>
      <c r="I779" s="3">
        <v>67</v>
      </c>
      <c r="J779" s="3">
        <v>713</v>
      </c>
      <c r="K779" s="3">
        <v>219</v>
      </c>
      <c r="L779" s="3">
        <v>397</v>
      </c>
      <c r="M779" s="3" t="s">
        <v>30</v>
      </c>
    </row>
    <row r="780" spans="5:13">
      <c r="E780" t="str">
        <f t="shared" si="28"/>
        <v>February</v>
      </c>
      <c r="F780" t="str">
        <f t="shared" si="29"/>
        <v>Sunday</v>
      </c>
      <c r="G780" s="4">
        <v>42043</v>
      </c>
      <c r="H780" s="3">
        <v>90</v>
      </c>
      <c r="I780" s="3">
        <v>53</v>
      </c>
      <c r="J780" s="3">
        <v>845</v>
      </c>
      <c r="K780" s="3">
        <v>205</v>
      </c>
      <c r="L780" s="3">
        <v>319</v>
      </c>
      <c r="M780" s="3" t="s">
        <v>30</v>
      </c>
    </row>
    <row r="781" spans="5:13">
      <c r="E781" t="str">
        <f t="shared" ref="E781:E844" si="30">TEXT(G781,"MMMM")</f>
        <v>February</v>
      </c>
      <c r="F781" t="str">
        <f t="shared" ref="F781:F844" si="31">TEXT(G781,"DDDD")</f>
        <v>Monday</v>
      </c>
      <c r="G781" s="4">
        <v>42044</v>
      </c>
      <c r="H781" s="3">
        <v>96</v>
      </c>
      <c r="I781" s="3">
        <v>43</v>
      </c>
      <c r="J781" s="3">
        <v>499</v>
      </c>
      <c r="K781" s="3">
        <v>179</v>
      </c>
      <c r="L781" s="3">
        <v>229</v>
      </c>
      <c r="M781" s="3" t="s">
        <v>30</v>
      </c>
    </row>
    <row r="782" spans="5:13">
      <c r="E782" t="str">
        <f t="shared" si="30"/>
        <v>February</v>
      </c>
      <c r="F782" t="str">
        <f t="shared" si="31"/>
        <v>Tuesday</v>
      </c>
      <c r="G782" s="4">
        <v>42045</v>
      </c>
      <c r="H782" s="3">
        <v>53</v>
      </c>
      <c r="I782" s="3">
        <v>54</v>
      </c>
      <c r="J782" s="3">
        <v>565</v>
      </c>
      <c r="K782" s="3">
        <v>240</v>
      </c>
      <c r="L782" s="3">
        <v>435</v>
      </c>
      <c r="M782" s="3" t="s">
        <v>30</v>
      </c>
    </row>
    <row r="783" spans="5:13">
      <c r="E783" t="str">
        <f t="shared" si="30"/>
        <v>February</v>
      </c>
      <c r="F783" t="str">
        <f t="shared" si="31"/>
        <v>Wednesday</v>
      </c>
      <c r="G783" s="4">
        <v>42046</v>
      </c>
      <c r="H783" s="3">
        <v>71</v>
      </c>
      <c r="I783" s="3">
        <v>50</v>
      </c>
      <c r="J783" s="3">
        <v>463</v>
      </c>
      <c r="K783" s="3">
        <v>150</v>
      </c>
      <c r="L783" s="3">
        <v>429</v>
      </c>
      <c r="M783" s="3" t="s">
        <v>30</v>
      </c>
    </row>
    <row r="784" spans="5:13">
      <c r="E784" t="str">
        <f t="shared" si="30"/>
        <v>February</v>
      </c>
      <c r="F784" t="str">
        <f t="shared" si="31"/>
        <v>Thursday</v>
      </c>
      <c r="G784" s="4">
        <v>42047</v>
      </c>
      <c r="H784" s="3">
        <v>107</v>
      </c>
      <c r="I784" s="3">
        <v>67</v>
      </c>
      <c r="J784" s="3">
        <v>576</v>
      </c>
      <c r="K784" s="3">
        <v>119</v>
      </c>
      <c r="L784" s="3">
        <v>376</v>
      </c>
      <c r="M784" s="3" t="s">
        <v>29</v>
      </c>
    </row>
    <row r="785" spans="5:13">
      <c r="E785" t="str">
        <f t="shared" si="30"/>
        <v>February</v>
      </c>
      <c r="F785" t="str">
        <f t="shared" si="31"/>
        <v>Friday</v>
      </c>
      <c r="G785" s="4">
        <v>42048</v>
      </c>
      <c r="H785" s="3">
        <v>89</v>
      </c>
      <c r="I785" s="3">
        <v>41</v>
      </c>
      <c r="J785" s="3">
        <v>594</v>
      </c>
      <c r="K785" s="3">
        <v>205</v>
      </c>
      <c r="L785" s="3">
        <v>428</v>
      </c>
      <c r="M785" s="3" t="s">
        <v>30</v>
      </c>
    </row>
    <row r="786" spans="5:13">
      <c r="E786" t="str">
        <f t="shared" si="30"/>
        <v>February</v>
      </c>
      <c r="F786" t="str">
        <f t="shared" si="31"/>
        <v>Saturday</v>
      </c>
      <c r="G786" s="4">
        <v>42049</v>
      </c>
      <c r="H786" s="3">
        <v>105</v>
      </c>
      <c r="I786" s="3">
        <v>64</v>
      </c>
      <c r="J786" s="3">
        <v>764</v>
      </c>
      <c r="K786" s="3">
        <v>208</v>
      </c>
      <c r="L786" s="3">
        <v>712</v>
      </c>
      <c r="M786" s="3" t="s">
        <v>30</v>
      </c>
    </row>
    <row r="787" spans="5:13">
      <c r="E787" t="str">
        <f t="shared" si="30"/>
        <v>February</v>
      </c>
      <c r="F787" t="str">
        <f t="shared" si="31"/>
        <v>Sunday</v>
      </c>
      <c r="G787" s="4">
        <v>42050</v>
      </c>
      <c r="H787" s="3">
        <v>117</v>
      </c>
      <c r="I787" s="3">
        <v>54</v>
      </c>
      <c r="J787" s="3">
        <v>387</v>
      </c>
      <c r="K787" s="3">
        <v>166</v>
      </c>
      <c r="L787" s="3">
        <v>303</v>
      </c>
      <c r="M787" s="3" t="s">
        <v>30</v>
      </c>
    </row>
    <row r="788" spans="5:13">
      <c r="E788" t="str">
        <f t="shared" si="30"/>
        <v>February</v>
      </c>
      <c r="F788" t="str">
        <f t="shared" si="31"/>
        <v>Monday</v>
      </c>
      <c r="G788" s="4">
        <v>42051</v>
      </c>
      <c r="H788" s="3">
        <v>86</v>
      </c>
      <c r="I788" s="3">
        <v>54</v>
      </c>
      <c r="J788" s="3">
        <v>525</v>
      </c>
      <c r="K788" s="3">
        <v>151</v>
      </c>
      <c r="L788" s="3">
        <v>392</v>
      </c>
      <c r="M788" s="3" t="s">
        <v>30</v>
      </c>
    </row>
    <row r="789" spans="5:13">
      <c r="E789" t="str">
        <f t="shared" si="30"/>
        <v>February</v>
      </c>
      <c r="F789" t="str">
        <f t="shared" si="31"/>
        <v>Tuesday</v>
      </c>
      <c r="G789" s="4">
        <v>42052</v>
      </c>
      <c r="H789" s="3">
        <v>84</v>
      </c>
      <c r="I789" s="3">
        <v>43</v>
      </c>
      <c r="J789" s="3">
        <v>629</v>
      </c>
      <c r="K789" s="3">
        <v>140</v>
      </c>
      <c r="L789" s="3">
        <v>406</v>
      </c>
      <c r="M789" s="3" t="s">
        <v>30</v>
      </c>
    </row>
    <row r="790" spans="5:13">
      <c r="E790" t="str">
        <f t="shared" si="30"/>
        <v>February</v>
      </c>
      <c r="F790" t="str">
        <f t="shared" si="31"/>
        <v>Wednesday</v>
      </c>
      <c r="G790" s="4">
        <v>42053</v>
      </c>
      <c r="H790" s="3">
        <v>88</v>
      </c>
      <c r="I790" s="3">
        <v>46</v>
      </c>
      <c r="J790" s="3">
        <v>530</v>
      </c>
      <c r="K790" s="3">
        <v>119</v>
      </c>
      <c r="L790" s="3">
        <v>387</v>
      </c>
      <c r="M790" s="3" t="s">
        <v>30</v>
      </c>
    </row>
    <row r="791" spans="5:13">
      <c r="E791" t="str">
        <f t="shared" si="30"/>
        <v>February</v>
      </c>
      <c r="F791" t="str">
        <f t="shared" si="31"/>
        <v>Thursday</v>
      </c>
      <c r="G791" s="4">
        <v>42054</v>
      </c>
      <c r="H791" s="3">
        <v>102</v>
      </c>
      <c r="I791" s="3">
        <v>52</v>
      </c>
      <c r="J791" s="3">
        <v>460</v>
      </c>
      <c r="K791" s="3">
        <v>216</v>
      </c>
      <c r="L791" s="3">
        <v>486</v>
      </c>
      <c r="M791" s="3" t="s">
        <v>30</v>
      </c>
    </row>
    <row r="792" spans="5:13">
      <c r="E792" t="str">
        <f t="shared" si="30"/>
        <v>February</v>
      </c>
      <c r="F792" t="str">
        <f t="shared" si="31"/>
        <v>Friday</v>
      </c>
      <c r="G792" s="4">
        <v>42055</v>
      </c>
      <c r="H792" s="3">
        <v>108</v>
      </c>
      <c r="I792" s="3">
        <v>70</v>
      </c>
      <c r="J792" s="3">
        <v>684</v>
      </c>
      <c r="K792" s="3">
        <v>170</v>
      </c>
      <c r="L792" s="3">
        <v>518</v>
      </c>
      <c r="M792" s="3" t="s">
        <v>29</v>
      </c>
    </row>
    <row r="793" spans="5:13">
      <c r="E793" t="str">
        <f t="shared" si="30"/>
        <v>February</v>
      </c>
      <c r="F793" t="str">
        <f t="shared" si="31"/>
        <v>Saturday</v>
      </c>
      <c r="G793" s="4">
        <v>42056</v>
      </c>
      <c r="H793" s="3">
        <v>146</v>
      </c>
      <c r="I793" s="3">
        <v>56</v>
      </c>
      <c r="J793" s="3">
        <v>634</v>
      </c>
      <c r="K793" s="3">
        <v>180</v>
      </c>
      <c r="L793" s="3">
        <v>393</v>
      </c>
      <c r="M793" s="3" t="s">
        <v>30</v>
      </c>
    </row>
    <row r="794" spans="5:13">
      <c r="E794" t="str">
        <f t="shared" si="30"/>
        <v>February</v>
      </c>
      <c r="F794" t="str">
        <f t="shared" si="31"/>
        <v>Sunday</v>
      </c>
      <c r="G794" s="4">
        <v>42057</v>
      </c>
      <c r="H794" s="3">
        <v>75</v>
      </c>
      <c r="I794" s="3">
        <v>31</v>
      </c>
      <c r="J794" s="3">
        <v>459</v>
      </c>
      <c r="K794" s="3">
        <v>124</v>
      </c>
      <c r="L794" s="3">
        <v>453</v>
      </c>
      <c r="M794" s="3" t="s">
        <v>30</v>
      </c>
    </row>
    <row r="795" spans="5:13">
      <c r="E795" t="str">
        <f t="shared" si="30"/>
        <v>February</v>
      </c>
      <c r="F795" t="str">
        <f t="shared" si="31"/>
        <v>Monday</v>
      </c>
      <c r="G795" s="4">
        <v>42058</v>
      </c>
      <c r="H795" s="3">
        <v>104</v>
      </c>
      <c r="I795" s="3">
        <v>35</v>
      </c>
      <c r="J795" s="3">
        <v>552</v>
      </c>
      <c r="K795" s="3">
        <v>114</v>
      </c>
      <c r="L795" s="3">
        <v>334</v>
      </c>
      <c r="M795" s="3" t="s">
        <v>30</v>
      </c>
    </row>
    <row r="796" spans="5:13">
      <c r="E796" t="str">
        <f t="shared" si="30"/>
        <v>February</v>
      </c>
      <c r="F796" t="str">
        <f t="shared" si="31"/>
        <v>Tuesday</v>
      </c>
      <c r="G796" s="4">
        <v>42059</v>
      </c>
      <c r="H796" s="3">
        <v>83</v>
      </c>
      <c r="I796" s="3">
        <v>53</v>
      </c>
      <c r="J796" s="3">
        <v>538</v>
      </c>
      <c r="K796" s="3">
        <v>145</v>
      </c>
      <c r="L796" s="3">
        <v>358</v>
      </c>
      <c r="M796" s="3" t="s">
        <v>29</v>
      </c>
    </row>
    <row r="797" spans="5:13">
      <c r="E797" t="str">
        <f t="shared" si="30"/>
        <v>February</v>
      </c>
      <c r="F797" t="str">
        <f t="shared" si="31"/>
        <v>Wednesday</v>
      </c>
      <c r="G797" s="4">
        <v>42060</v>
      </c>
      <c r="H797" s="3">
        <v>55</v>
      </c>
      <c r="I797" s="3">
        <v>45</v>
      </c>
      <c r="J797" s="3">
        <v>621</v>
      </c>
      <c r="K797" s="3">
        <v>191</v>
      </c>
      <c r="L797" s="3">
        <v>257</v>
      </c>
      <c r="M797" s="3" t="s">
        <v>30</v>
      </c>
    </row>
    <row r="798" spans="5:13">
      <c r="E798" t="str">
        <f t="shared" si="30"/>
        <v>February</v>
      </c>
      <c r="F798" t="str">
        <f t="shared" si="31"/>
        <v>Thursday</v>
      </c>
      <c r="G798" s="4">
        <v>42061</v>
      </c>
      <c r="H798" s="3">
        <v>102</v>
      </c>
      <c r="I798" s="3">
        <v>53</v>
      </c>
      <c r="J798" s="3">
        <v>365</v>
      </c>
      <c r="K798" s="3">
        <v>190</v>
      </c>
      <c r="L798" s="3">
        <v>333</v>
      </c>
      <c r="M798" s="3" t="s">
        <v>30</v>
      </c>
    </row>
    <row r="799" spans="5:13">
      <c r="E799" t="str">
        <f t="shared" si="30"/>
        <v>February</v>
      </c>
      <c r="F799" t="str">
        <f t="shared" si="31"/>
        <v>Friday</v>
      </c>
      <c r="G799" s="4">
        <v>42062</v>
      </c>
      <c r="H799" s="3">
        <v>101</v>
      </c>
      <c r="I799" s="3">
        <v>77</v>
      </c>
      <c r="J799" s="3">
        <v>584</v>
      </c>
      <c r="K799" s="3">
        <v>229</v>
      </c>
      <c r="L799" s="3">
        <v>335</v>
      </c>
      <c r="M799" s="3" t="s">
        <v>30</v>
      </c>
    </row>
    <row r="800" spans="5:13">
      <c r="E800" t="str">
        <f t="shared" si="30"/>
        <v>February</v>
      </c>
      <c r="F800" t="str">
        <f t="shared" si="31"/>
        <v>Saturday</v>
      </c>
      <c r="G800" s="4">
        <v>42063</v>
      </c>
      <c r="H800" s="3">
        <v>115</v>
      </c>
      <c r="I800" s="3">
        <v>73</v>
      </c>
      <c r="J800" s="3">
        <v>670</v>
      </c>
      <c r="K800" s="3">
        <v>225</v>
      </c>
      <c r="L800" s="3">
        <v>389</v>
      </c>
      <c r="M800" s="3" t="s">
        <v>30</v>
      </c>
    </row>
    <row r="801" spans="5:13">
      <c r="E801" t="str">
        <f t="shared" si="30"/>
        <v>March</v>
      </c>
      <c r="F801" t="str">
        <f t="shared" si="31"/>
        <v>Sunday</v>
      </c>
      <c r="G801" s="4">
        <v>42064</v>
      </c>
      <c r="H801" s="3">
        <v>100</v>
      </c>
      <c r="I801" s="3">
        <v>54</v>
      </c>
      <c r="J801" s="3">
        <v>648</v>
      </c>
      <c r="K801" s="3">
        <v>217</v>
      </c>
      <c r="L801" s="3">
        <v>522</v>
      </c>
      <c r="M801" s="3" t="s">
        <v>30</v>
      </c>
    </row>
    <row r="802" spans="5:13">
      <c r="E802" t="str">
        <f t="shared" si="30"/>
        <v>March</v>
      </c>
      <c r="F802" t="str">
        <f t="shared" si="31"/>
        <v>Monday</v>
      </c>
      <c r="G802" s="4">
        <v>42065</v>
      </c>
      <c r="H802" s="3">
        <v>116</v>
      </c>
      <c r="I802" s="3">
        <v>47</v>
      </c>
      <c r="J802" s="3">
        <v>492</v>
      </c>
      <c r="K802" s="3">
        <v>193</v>
      </c>
      <c r="L802" s="3">
        <v>247</v>
      </c>
      <c r="M802" s="3" t="s">
        <v>30</v>
      </c>
    </row>
    <row r="803" spans="5:13">
      <c r="E803" t="str">
        <f t="shared" si="30"/>
        <v>March</v>
      </c>
      <c r="F803" t="str">
        <f t="shared" si="31"/>
        <v>Tuesday</v>
      </c>
      <c r="G803" s="4">
        <v>42066</v>
      </c>
      <c r="H803" s="3">
        <v>37</v>
      </c>
      <c r="I803" s="3">
        <v>41</v>
      </c>
      <c r="J803" s="3">
        <v>419</v>
      </c>
      <c r="K803" s="3">
        <v>199</v>
      </c>
      <c r="L803" s="3">
        <v>453</v>
      </c>
      <c r="M803" s="3" t="s">
        <v>30</v>
      </c>
    </row>
    <row r="804" spans="5:13">
      <c r="E804" t="str">
        <f t="shared" si="30"/>
        <v>March</v>
      </c>
      <c r="F804" t="str">
        <f t="shared" si="31"/>
        <v>Wednesday</v>
      </c>
      <c r="G804" s="4">
        <v>42067</v>
      </c>
      <c r="H804" s="3">
        <v>85</v>
      </c>
      <c r="I804" s="3">
        <v>47</v>
      </c>
      <c r="J804" s="3">
        <v>393</v>
      </c>
      <c r="K804" s="3">
        <v>166</v>
      </c>
      <c r="L804" s="3">
        <v>241</v>
      </c>
      <c r="M804" s="3" t="s">
        <v>30</v>
      </c>
    </row>
    <row r="805" spans="5:13">
      <c r="E805" t="str">
        <f t="shared" si="30"/>
        <v>March</v>
      </c>
      <c r="F805" t="str">
        <f t="shared" si="31"/>
        <v>Thursday</v>
      </c>
      <c r="G805" s="4">
        <v>42068</v>
      </c>
      <c r="H805" s="3">
        <v>61</v>
      </c>
      <c r="I805" s="3">
        <v>54</v>
      </c>
      <c r="J805" s="3">
        <v>568</v>
      </c>
      <c r="K805" s="3">
        <v>123</v>
      </c>
      <c r="L805" s="3">
        <v>342</v>
      </c>
      <c r="M805" s="3" t="s">
        <v>30</v>
      </c>
    </row>
    <row r="806" spans="5:13">
      <c r="E806" t="str">
        <f t="shared" si="30"/>
        <v>March</v>
      </c>
      <c r="F806" t="str">
        <f t="shared" si="31"/>
        <v>Friday</v>
      </c>
      <c r="G806" s="4">
        <v>42069</v>
      </c>
      <c r="H806" s="3">
        <v>124</v>
      </c>
      <c r="I806" s="3">
        <v>66</v>
      </c>
      <c r="J806" s="3">
        <v>674</v>
      </c>
      <c r="K806" s="3">
        <v>235</v>
      </c>
      <c r="L806" s="3">
        <v>492</v>
      </c>
      <c r="M806" s="3" t="s">
        <v>30</v>
      </c>
    </row>
    <row r="807" spans="5:13">
      <c r="E807" t="str">
        <f t="shared" si="30"/>
        <v>March</v>
      </c>
      <c r="F807" t="str">
        <f t="shared" si="31"/>
        <v>Saturday</v>
      </c>
      <c r="G807" s="4">
        <v>42070</v>
      </c>
      <c r="H807" s="3">
        <v>101</v>
      </c>
      <c r="I807" s="3">
        <v>84</v>
      </c>
      <c r="J807" s="3">
        <v>581</v>
      </c>
      <c r="K807" s="3">
        <v>221</v>
      </c>
      <c r="L807" s="3">
        <v>539</v>
      </c>
      <c r="M807" s="3" t="s">
        <v>30</v>
      </c>
    </row>
    <row r="808" spans="5:13">
      <c r="E808" t="str">
        <f t="shared" si="30"/>
        <v>March</v>
      </c>
      <c r="F808" t="str">
        <f t="shared" si="31"/>
        <v>Sunday</v>
      </c>
      <c r="G808" s="4">
        <v>42071</v>
      </c>
      <c r="H808" s="3">
        <v>77</v>
      </c>
      <c r="I808" s="3">
        <v>77</v>
      </c>
      <c r="J808" s="3">
        <v>614</v>
      </c>
      <c r="K808" s="3">
        <v>237</v>
      </c>
      <c r="L808" s="3">
        <v>208</v>
      </c>
      <c r="M808" s="3" t="s">
        <v>30</v>
      </c>
    </row>
    <row r="809" spans="5:13">
      <c r="E809" t="str">
        <f t="shared" si="30"/>
        <v>March</v>
      </c>
      <c r="F809" t="str">
        <f t="shared" si="31"/>
        <v>Monday</v>
      </c>
      <c r="G809" s="4">
        <v>42072</v>
      </c>
      <c r="H809" s="3">
        <v>98</v>
      </c>
      <c r="I809" s="3">
        <v>43</v>
      </c>
      <c r="J809" s="3">
        <v>451</v>
      </c>
      <c r="K809" s="3">
        <v>165</v>
      </c>
      <c r="L809" s="3">
        <v>426</v>
      </c>
      <c r="M809" s="3" t="s">
        <v>29</v>
      </c>
    </row>
    <row r="810" spans="5:13">
      <c r="E810" t="str">
        <f t="shared" si="30"/>
        <v>March</v>
      </c>
      <c r="F810" t="str">
        <f t="shared" si="31"/>
        <v>Tuesday</v>
      </c>
      <c r="G810" s="4">
        <v>42073</v>
      </c>
      <c r="H810" s="3">
        <v>83</v>
      </c>
      <c r="I810" s="3">
        <v>49</v>
      </c>
      <c r="J810" s="3">
        <v>508</v>
      </c>
      <c r="K810" s="3">
        <v>145</v>
      </c>
      <c r="L810" s="3">
        <v>448</v>
      </c>
      <c r="M810" s="3" t="s">
        <v>30</v>
      </c>
    </row>
    <row r="811" spans="5:13">
      <c r="E811" t="str">
        <f t="shared" si="30"/>
        <v>March</v>
      </c>
      <c r="F811" t="str">
        <f t="shared" si="31"/>
        <v>Wednesday</v>
      </c>
      <c r="G811" s="4">
        <v>42074</v>
      </c>
      <c r="H811" s="3">
        <v>51</v>
      </c>
      <c r="I811" s="3">
        <v>48</v>
      </c>
      <c r="J811" s="3">
        <v>397</v>
      </c>
      <c r="K811" s="3">
        <v>127</v>
      </c>
      <c r="L811" s="3">
        <v>317</v>
      </c>
      <c r="M811" s="3" t="s">
        <v>30</v>
      </c>
    </row>
    <row r="812" spans="5:13">
      <c r="E812" t="str">
        <f t="shared" si="30"/>
        <v>March</v>
      </c>
      <c r="F812" t="str">
        <f t="shared" si="31"/>
        <v>Thursday</v>
      </c>
      <c r="G812" s="4">
        <v>42075</v>
      </c>
      <c r="H812" s="3">
        <v>70</v>
      </c>
      <c r="I812" s="3">
        <v>54</v>
      </c>
      <c r="J812" s="3">
        <v>492</v>
      </c>
      <c r="K812" s="3">
        <v>171</v>
      </c>
      <c r="L812" s="3">
        <v>597</v>
      </c>
      <c r="M812" s="3" t="s">
        <v>30</v>
      </c>
    </row>
    <row r="813" spans="5:13">
      <c r="E813" t="str">
        <f t="shared" si="30"/>
        <v>March</v>
      </c>
      <c r="F813" t="str">
        <f t="shared" si="31"/>
        <v>Friday</v>
      </c>
      <c r="G813" s="4">
        <v>42076</v>
      </c>
      <c r="H813" s="3">
        <v>78</v>
      </c>
      <c r="I813" s="3">
        <v>49</v>
      </c>
      <c r="J813" s="3">
        <v>463</v>
      </c>
      <c r="K813" s="3">
        <v>150</v>
      </c>
      <c r="L813" s="3">
        <v>244</v>
      </c>
      <c r="M813" s="3" t="s">
        <v>30</v>
      </c>
    </row>
    <row r="814" spans="5:13">
      <c r="E814" t="str">
        <f t="shared" si="30"/>
        <v>March</v>
      </c>
      <c r="F814" t="str">
        <f t="shared" si="31"/>
        <v>Saturday</v>
      </c>
      <c r="G814" s="4">
        <v>42077</v>
      </c>
      <c r="H814" s="3">
        <v>119</v>
      </c>
      <c r="I814" s="3">
        <v>89</v>
      </c>
      <c r="J814" s="3">
        <v>751</v>
      </c>
      <c r="K814" s="3">
        <v>153</v>
      </c>
      <c r="L814" s="3">
        <v>412</v>
      </c>
      <c r="M814" s="3" t="s">
        <v>30</v>
      </c>
    </row>
    <row r="815" spans="5:13">
      <c r="E815" t="str">
        <f t="shared" si="30"/>
        <v>March</v>
      </c>
      <c r="F815" t="str">
        <f t="shared" si="31"/>
        <v>Sunday</v>
      </c>
      <c r="G815" s="4">
        <v>42078</v>
      </c>
      <c r="H815" s="3">
        <v>77</v>
      </c>
      <c r="I815" s="3">
        <v>48</v>
      </c>
      <c r="J815" s="3">
        <v>475</v>
      </c>
      <c r="K815" s="3">
        <v>212</v>
      </c>
      <c r="L815" s="3">
        <v>458</v>
      </c>
      <c r="M815" s="3" t="s">
        <v>30</v>
      </c>
    </row>
    <row r="816" spans="5:13">
      <c r="E816" t="str">
        <f t="shared" si="30"/>
        <v>March</v>
      </c>
      <c r="F816" t="str">
        <f t="shared" si="31"/>
        <v>Monday</v>
      </c>
      <c r="G816" s="4">
        <v>42079</v>
      </c>
      <c r="H816" s="3">
        <v>78</v>
      </c>
      <c r="I816" s="3">
        <v>54</v>
      </c>
      <c r="J816" s="3">
        <v>597</v>
      </c>
      <c r="K816" s="3">
        <v>297</v>
      </c>
      <c r="L816" s="3">
        <v>380</v>
      </c>
      <c r="M816" s="3" t="s">
        <v>29</v>
      </c>
    </row>
    <row r="817" spans="5:13">
      <c r="E817" t="str">
        <f t="shared" si="30"/>
        <v>March</v>
      </c>
      <c r="F817" t="str">
        <f t="shared" si="31"/>
        <v>Tuesday</v>
      </c>
      <c r="G817" s="4">
        <v>42080</v>
      </c>
      <c r="H817" s="3">
        <v>52</v>
      </c>
      <c r="I817" s="3">
        <v>77</v>
      </c>
      <c r="J817" s="3">
        <v>448</v>
      </c>
      <c r="K817" s="3">
        <v>213</v>
      </c>
      <c r="L817" s="3">
        <v>397</v>
      </c>
      <c r="M817" s="3" t="s">
        <v>29</v>
      </c>
    </row>
    <row r="818" spans="5:13">
      <c r="E818" t="str">
        <f t="shared" si="30"/>
        <v>March</v>
      </c>
      <c r="F818" t="str">
        <f t="shared" si="31"/>
        <v>Wednesday</v>
      </c>
      <c r="G818" s="4">
        <v>42081</v>
      </c>
      <c r="H818" s="3">
        <v>71</v>
      </c>
      <c r="I818" s="3">
        <v>57</v>
      </c>
      <c r="J818" s="3">
        <v>470</v>
      </c>
      <c r="K818" s="3">
        <v>230</v>
      </c>
      <c r="L818" s="3">
        <v>164</v>
      </c>
      <c r="M818" s="3" t="s">
        <v>30</v>
      </c>
    </row>
    <row r="819" spans="5:13">
      <c r="E819" t="str">
        <f t="shared" si="30"/>
        <v>March</v>
      </c>
      <c r="F819" t="str">
        <f t="shared" si="31"/>
        <v>Thursday</v>
      </c>
      <c r="G819" s="4">
        <v>42082</v>
      </c>
      <c r="H819" s="3">
        <v>88</v>
      </c>
      <c r="I819" s="3">
        <v>43</v>
      </c>
      <c r="J819" s="3">
        <v>530</v>
      </c>
      <c r="K819" s="3">
        <v>194</v>
      </c>
      <c r="L819" s="3">
        <v>416</v>
      </c>
      <c r="M819" s="3" t="s">
        <v>30</v>
      </c>
    </row>
    <row r="820" spans="5:13">
      <c r="E820" t="str">
        <f t="shared" si="30"/>
        <v>March</v>
      </c>
      <c r="F820" t="str">
        <f t="shared" si="31"/>
        <v>Friday</v>
      </c>
      <c r="G820" s="4">
        <v>42083</v>
      </c>
      <c r="H820" s="3">
        <v>108</v>
      </c>
      <c r="I820" s="3">
        <v>89</v>
      </c>
      <c r="J820" s="3">
        <v>585</v>
      </c>
      <c r="K820" s="3">
        <v>250</v>
      </c>
      <c r="L820" s="3">
        <v>558</v>
      </c>
      <c r="M820" s="3" t="s">
        <v>30</v>
      </c>
    </row>
    <row r="821" spans="5:13">
      <c r="E821" t="str">
        <f t="shared" si="30"/>
        <v>March</v>
      </c>
      <c r="F821" t="str">
        <f t="shared" si="31"/>
        <v>Saturday</v>
      </c>
      <c r="G821" s="4">
        <v>42084</v>
      </c>
      <c r="H821" s="3">
        <v>94</v>
      </c>
      <c r="I821" s="3">
        <v>72</v>
      </c>
      <c r="J821" s="3">
        <v>696</v>
      </c>
      <c r="K821" s="3">
        <v>276</v>
      </c>
      <c r="L821" s="3">
        <v>319</v>
      </c>
      <c r="M821" s="3" t="s">
        <v>30</v>
      </c>
    </row>
    <row r="822" spans="5:13">
      <c r="E822" t="str">
        <f t="shared" si="30"/>
        <v>March</v>
      </c>
      <c r="F822" t="str">
        <f t="shared" si="31"/>
        <v>Sunday</v>
      </c>
      <c r="G822" s="4">
        <v>42085</v>
      </c>
      <c r="H822" s="3">
        <v>97</v>
      </c>
      <c r="I822" s="3">
        <v>46</v>
      </c>
      <c r="J822" s="3">
        <v>708</v>
      </c>
      <c r="K822" s="3">
        <v>174</v>
      </c>
      <c r="L822" s="3">
        <v>389</v>
      </c>
      <c r="M822" s="3" t="s">
        <v>30</v>
      </c>
    </row>
    <row r="823" spans="5:13">
      <c r="E823" t="str">
        <f t="shared" si="30"/>
        <v>March</v>
      </c>
      <c r="F823" t="str">
        <f t="shared" si="31"/>
        <v>Monday</v>
      </c>
      <c r="G823" s="4">
        <v>42086</v>
      </c>
      <c r="H823" s="3">
        <v>54</v>
      </c>
      <c r="I823" s="3">
        <v>45</v>
      </c>
      <c r="J823" s="3">
        <v>380</v>
      </c>
      <c r="K823" s="3">
        <v>161</v>
      </c>
      <c r="L823" s="3">
        <v>330</v>
      </c>
      <c r="M823" s="3" t="s">
        <v>30</v>
      </c>
    </row>
    <row r="824" spans="5:13">
      <c r="E824" t="str">
        <f t="shared" si="30"/>
        <v>March</v>
      </c>
      <c r="F824" t="str">
        <f t="shared" si="31"/>
        <v>Tuesday</v>
      </c>
      <c r="G824" s="4">
        <v>42087</v>
      </c>
      <c r="H824" s="3">
        <v>67</v>
      </c>
      <c r="I824" s="3">
        <v>48</v>
      </c>
      <c r="J824" s="3">
        <v>435</v>
      </c>
      <c r="K824" s="3">
        <v>138</v>
      </c>
      <c r="L824" s="3">
        <v>272</v>
      </c>
      <c r="M824" s="3" t="s">
        <v>30</v>
      </c>
    </row>
    <row r="825" spans="5:13">
      <c r="E825" t="str">
        <f t="shared" si="30"/>
        <v>March</v>
      </c>
      <c r="F825" t="str">
        <f t="shared" si="31"/>
        <v>Wednesday</v>
      </c>
      <c r="G825" s="4">
        <v>42088</v>
      </c>
      <c r="H825" s="3">
        <v>67</v>
      </c>
      <c r="I825" s="3">
        <v>63</v>
      </c>
      <c r="J825" s="3">
        <v>348</v>
      </c>
      <c r="K825" s="3">
        <v>199</v>
      </c>
      <c r="L825" s="3">
        <v>251</v>
      </c>
      <c r="M825" s="3" t="s">
        <v>30</v>
      </c>
    </row>
    <row r="826" spans="5:13">
      <c r="E826" t="str">
        <f t="shared" si="30"/>
        <v>March</v>
      </c>
      <c r="F826" t="str">
        <f t="shared" si="31"/>
        <v>Thursday</v>
      </c>
      <c r="G826" s="4">
        <v>42089</v>
      </c>
      <c r="H826" s="3">
        <v>78</v>
      </c>
      <c r="I826" s="3">
        <v>56</v>
      </c>
      <c r="J826" s="3">
        <v>523</v>
      </c>
      <c r="K826" s="3">
        <v>118</v>
      </c>
      <c r="L826" s="3">
        <v>367</v>
      </c>
      <c r="M826" s="3" t="s">
        <v>30</v>
      </c>
    </row>
    <row r="827" spans="5:13">
      <c r="E827" t="str">
        <f t="shared" si="30"/>
        <v>March</v>
      </c>
      <c r="F827" t="str">
        <f t="shared" si="31"/>
        <v>Friday</v>
      </c>
      <c r="G827" s="4">
        <v>42090</v>
      </c>
      <c r="H827" s="3">
        <v>94</v>
      </c>
      <c r="I827" s="3">
        <v>66</v>
      </c>
      <c r="J827" s="3">
        <v>726</v>
      </c>
      <c r="K827" s="3">
        <v>149</v>
      </c>
      <c r="L827" s="3">
        <v>608</v>
      </c>
      <c r="M827" s="3" t="s">
        <v>30</v>
      </c>
    </row>
    <row r="828" spans="5:13">
      <c r="E828" t="str">
        <f t="shared" si="30"/>
        <v>March</v>
      </c>
      <c r="F828" t="str">
        <f t="shared" si="31"/>
        <v>Saturday</v>
      </c>
      <c r="G828" s="4">
        <v>42091</v>
      </c>
      <c r="H828" s="3">
        <v>109</v>
      </c>
      <c r="I828" s="3">
        <v>64</v>
      </c>
      <c r="J828" s="3">
        <v>686</v>
      </c>
      <c r="K828" s="3">
        <v>244</v>
      </c>
      <c r="L828" s="3">
        <v>609</v>
      </c>
      <c r="M828" s="3" t="s">
        <v>30</v>
      </c>
    </row>
    <row r="829" spans="5:13">
      <c r="E829" t="str">
        <f t="shared" si="30"/>
        <v>March</v>
      </c>
      <c r="F829" t="str">
        <f t="shared" si="31"/>
        <v>Sunday</v>
      </c>
      <c r="G829" s="4">
        <v>42092</v>
      </c>
      <c r="H829" s="3">
        <v>127</v>
      </c>
      <c r="I829" s="3">
        <v>56</v>
      </c>
      <c r="J829" s="3">
        <v>257</v>
      </c>
      <c r="K829" s="3">
        <v>236</v>
      </c>
      <c r="L829" s="3">
        <v>446</v>
      </c>
      <c r="M829" s="3" t="s">
        <v>30</v>
      </c>
    </row>
    <row r="830" spans="5:13">
      <c r="E830" t="str">
        <f t="shared" si="30"/>
        <v>March</v>
      </c>
      <c r="F830" t="str">
        <f t="shared" si="31"/>
        <v>Monday</v>
      </c>
      <c r="G830" s="4">
        <v>42093</v>
      </c>
      <c r="H830" s="3">
        <v>93</v>
      </c>
      <c r="I830" s="3">
        <v>55</v>
      </c>
      <c r="J830" s="3">
        <v>547</v>
      </c>
      <c r="K830" s="3">
        <v>234</v>
      </c>
      <c r="L830" s="3">
        <v>427</v>
      </c>
      <c r="M830" s="3" t="s">
        <v>29</v>
      </c>
    </row>
    <row r="831" spans="5:13">
      <c r="E831" t="str">
        <f t="shared" si="30"/>
        <v>March</v>
      </c>
      <c r="F831" t="str">
        <f t="shared" si="31"/>
        <v>Tuesday</v>
      </c>
      <c r="G831" s="4">
        <v>42094</v>
      </c>
      <c r="H831" s="3">
        <v>81</v>
      </c>
      <c r="I831" s="3">
        <v>39</v>
      </c>
      <c r="J831" s="3">
        <v>361</v>
      </c>
      <c r="K831" s="3">
        <v>122</v>
      </c>
      <c r="L831" s="3">
        <v>429</v>
      </c>
      <c r="M831" s="3" t="s">
        <v>30</v>
      </c>
    </row>
    <row r="832" spans="5:13">
      <c r="E832" t="str">
        <f t="shared" si="30"/>
        <v>April</v>
      </c>
      <c r="F832" t="str">
        <f t="shared" si="31"/>
        <v>Wednesday</v>
      </c>
      <c r="G832" s="4">
        <v>42095</v>
      </c>
      <c r="H832" s="3">
        <v>74</v>
      </c>
      <c r="I832" s="3">
        <v>41</v>
      </c>
      <c r="J832" s="3">
        <v>457</v>
      </c>
      <c r="K832" s="3">
        <v>297</v>
      </c>
      <c r="L832" s="3">
        <v>259</v>
      </c>
      <c r="M832" s="3" t="s">
        <v>30</v>
      </c>
    </row>
    <row r="833" spans="5:13">
      <c r="E833" t="str">
        <f t="shared" si="30"/>
        <v>April</v>
      </c>
      <c r="F833" t="str">
        <f t="shared" si="31"/>
        <v>Thursday</v>
      </c>
      <c r="G833" s="4">
        <v>42096</v>
      </c>
      <c r="H833" s="3">
        <v>73</v>
      </c>
      <c r="I833" s="3">
        <v>40</v>
      </c>
      <c r="J833" s="3">
        <v>482</v>
      </c>
      <c r="K833" s="3">
        <v>199</v>
      </c>
      <c r="L833" s="3">
        <v>359</v>
      </c>
      <c r="M833" s="3" t="s">
        <v>30</v>
      </c>
    </row>
    <row r="834" spans="5:13">
      <c r="E834" t="str">
        <f t="shared" si="30"/>
        <v>April</v>
      </c>
      <c r="F834" t="str">
        <f t="shared" si="31"/>
        <v>Friday</v>
      </c>
      <c r="G834" s="4">
        <v>42097</v>
      </c>
      <c r="H834" s="3">
        <v>88</v>
      </c>
      <c r="I834" s="3">
        <v>41</v>
      </c>
      <c r="J834" s="3">
        <v>744</v>
      </c>
      <c r="K834" s="3">
        <v>222</v>
      </c>
      <c r="L834" s="3">
        <v>584</v>
      </c>
      <c r="M834" s="3" t="s">
        <v>30</v>
      </c>
    </row>
    <row r="835" spans="5:13">
      <c r="E835" t="str">
        <f t="shared" si="30"/>
        <v>April</v>
      </c>
      <c r="F835" t="str">
        <f t="shared" si="31"/>
        <v>Saturday</v>
      </c>
      <c r="G835" s="4">
        <v>42098</v>
      </c>
      <c r="H835" s="3">
        <v>84</v>
      </c>
      <c r="I835" s="3">
        <v>36</v>
      </c>
      <c r="J835" s="3">
        <v>711</v>
      </c>
      <c r="K835" s="3">
        <v>326</v>
      </c>
      <c r="L835" s="3">
        <v>481</v>
      </c>
      <c r="M835" s="3" t="s">
        <v>30</v>
      </c>
    </row>
    <row r="836" spans="5:13">
      <c r="E836" t="str">
        <f t="shared" si="30"/>
        <v>April</v>
      </c>
      <c r="F836" t="str">
        <f t="shared" si="31"/>
        <v>Sunday</v>
      </c>
      <c r="G836" s="4">
        <v>42099</v>
      </c>
      <c r="H836" s="3">
        <v>71</v>
      </c>
      <c r="I836" s="3">
        <v>53</v>
      </c>
      <c r="J836" s="3">
        <v>541</v>
      </c>
      <c r="K836" s="3">
        <v>294</v>
      </c>
      <c r="L836" s="3">
        <v>564</v>
      </c>
      <c r="M836" s="3" t="s">
        <v>30</v>
      </c>
    </row>
    <row r="837" spans="5:13">
      <c r="E837" t="str">
        <f t="shared" si="30"/>
        <v>April</v>
      </c>
      <c r="F837" t="str">
        <f t="shared" si="31"/>
        <v>Monday</v>
      </c>
      <c r="G837" s="4">
        <v>42100</v>
      </c>
      <c r="H837" s="3">
        <v>48</v>
      </c>
      <c r="I837" s="3">
        <v>33</v>
      </c>
      <c r="J837" s="3">
        <v>584</v>
      </c>
      <c r="K837" s="3">
        <v>211</v>
      </c>
      <c r="L837" s="3">
        <v>232</v>
      </c>
      <c r="M837" s="3" t="s">
        <v>30</v>
      </c>
    </row>
    <row r="838" spans="5:13">
      <c r="E838" t="str">
        <f t="shared" si="30"/>
        <v>April</v>
      </c>
      <c r="F838" t="str">
        <f t="shared" si="31"/>
        <v>Tuesday</v>
      </c>
      <c r="G838" s="4">
        <v>42101</v>
      </c>
      <c r="H838" s="3">
        <v>92</v>
      </c>
      <c r="I838" s="3">
        <v>44</v>
      </c>
      <c r="J838" s="3">
        <v>576</v>
      </c>
      <c r="K838" s="3">
        <v>212</v>
      </c>
      <c r="L838" s="3">
        <v>441</v>
      </c>
      <c r="M838" s="3" t="s">
        <v>30</v>
      </c>
    </row>
    <row r="839" spans="5:13">
      <c r="E839" t="str">
        <f t="shared" si="30"/>
        <v>April</v>
      </c>
      <c r="F839" t="str">
        <f t="shared" si="31"/>
        <v>Wednesday</v>
      </c>
      <c r="G839" s="4">
        <v>42102</v>
      </c>
      <c r="H839" s="3">
        <v>74</v>
      </c>
      <c r="I839" s="3">
        <v>71</v>
      </c>
      <c r="J839" s="3">
        <v>427</v>
      </c>
      <c r="K839" s="3">
        <v>194</v>
      </c>
      <c r="L839" s="3">
        <v>520</v>
      </c>
      <c r="M839" s="3" t="s">
        <v>30</v>
      </c>
    </row>
    <row r="840" spans="5:13">
      <c r="E840" t="str">
        <f t="shared" si="30"/>
        <v>April</v>
      </c>
      <c r="F840" t="str">
        <f t="shared" si="31"/>
        <v>Thursday</v>
      </c>
      <c r="G840" s="4">
        <v>42103</v>
      </c>
      <c r="H840" s="3">
        <v>96</v>
      </c>
      <c r="I840" s="3">
        <v>54</v>
      </c>
      <c r="J840" s="3">
        <v>521</v>
      </c>
      <c r="K840" s="3">
        <v>140</v>
      </c>
      <c r="L840" s="3">
        <v>316</v>
      </c>
      <c r="M840" s="3" t="s">
        <v>30</v>
      </c>
    </row>
    <row r="841" spans="5:13">
      <c r="E841" t="str">
        <f t="shared" si="30"/>
        <v>April</v>
      </c>
      <c r="F841" t="str">
        <f t="shared" si="31"/>
        <v>Friday</v>
      </c>
      <c r="G841" s="4">
        <v>42104</v>
      </c>
      <c r="H841" s="3">
        <v>94</v>
      </c>
      <c r="I841" s="3">
        <v>72</v>
      </c>
      <c r="J841" s="3">
        <v>324</v>
      </c>
      <c r="K841" s="3">
        <v>239</v>
      </c>
      <c r="L841" s="3">
        <v>385</v>
      </c>
      <c r="M841" s="3" t="s">
        <v>30</v>
      </c>
    </row>
    <row r="842" spans="5:13">
      <c r="E842" t="str">
        <f t="shared" si="30"/>
        <v>April</v>
      </c>
      <c r="F842" t="str">
        <f t="shared" si="31"/>
        <v>Saturday</v>
      </c>
      <c r="G842" s="4">
        <v>42105</v>
      </c>
      <c r="H842" s="3">
        <v>87</v>
      </c>
      <c r="I842" s="3">
        <v>38</v>
      </c>
      <c r="J842" s="3">
        <v>701</v>
      </c>
      <c r="K842" s="3">
        <v>291</v>
      </c>
      <c r="L842" s="3">
        <v>503</v>
      </c>
      <c r="M842" s="3" t="s">
        <v>30</v>
      </c>
    </row>
    <row r="843" spans="5:13">
      <c r="E843" t="str">
        <f t="shared" si="30"/>
        <v>April</v>
      </c>
      <c r="F843" t="str">
        <f t="shared" si="31"/>
        <v>Sunday</v>
      </c>
      <c r="G843" s="4">
        <v>42106</v>
      </c>
      <c r="H843" s="3">
        <v>86</v>
      </c>
      <c r="I843" s="3">
        <v>61</v>
      </c>
      <c r="J843" s="3">
        <v>658</v>
      </c>
      <c r="K843" s="3">
        <v>183</v>
      </c>
      <c r="L843" s="3">
        <v>540</v>
      </c>
      <c r="M843" s="3" t="s">
        <v>30</v>
      </c>
    </row>
    <row r="844" spans="5:13">
      <c r="E844" t="str">
        <f t="shared" si="30"/>
        <v>April</v>
      </c>
      <c r="F844" t="str">
        <f t="shared" si="31"/>
        <v>Monday</v>
      </c>
      <c r="G844" s="4">
        <v>42107</v>
      </c>
      <c r="H844" s="3">
        <v>48</v>
      </c>
      <c r="I844" s="3">
        <v>44</v>
      </c>
      <c r="J844" s="3">
        <v>485</v>
      </c>
      <c r="K844" s="3">
        <v>196</v>
      </c>
      <c r="L844" s="3">
        <v>269</v>
      </c>
      <c r="M844" s="3" t="s">
        <v>30</v>
      </c>
    </row>
    <row r="845" spans="5:13">
      <c r="E845" t="str">
        <f t="shared" ref="E845:E908" si="32">TEXT(G845,"MMMM")</f>
        <v>April</v>
      </c>
      <c r="F845" t="str">
        <f t="shared" ref="F845:F908" si="33">TEXT(G845,"DDDD")</f>
        <v>Tuesday</v>
      </c>
      <c r="G845" s="4">
        <v>42108</v>
      </c>
      <c r="H845" s="3">
        <v>67</v>
      </c>
      <c r="I845" s="3">
        <v>50</v>
      </c>
      <c r="J845" s="3">
        <v>575</v>
      </c>
      <c r="K845" s="3">
        <v>145</v>
      </c>
      <c r="L845" s="3">
        <v>309</v>
      </c>
      <c r="M845" s="3" t="s">
        <v>30</v>
      </c>
    </row>
    <row r="846" spans="5:13">
      <c r="E846" t="str">
        <f t="shared" si="32"/>
        <v>April</v>
      </c>
      <c r="F846" t="str">
        <f t="shared" si="33"/>
        <v>Wednesday</v>
      </c>
      <c r="G846" s="4">
        <v>42109</v>
      </c>
      <c r="H846" s="3">
        <v>70</v>
      </c>
      <c r="I846" s="3">
        <v>55</v>
      </c>
      <c r="J846" s="3">
        <v>354</v>
      </c>
      <c r="K846" s="3">
        <v>104</v>
      </c>
      <c r="L846" s="3">
        <v>212</v>
      </c>
      <c r="M846" s="3" t="s">
        <v>30</v>
      </c>
    </row>
    <row r="847" spans="5:13">
      <c r="E847" t="str">
        <f t="shared" si="32"/>
        <v>April</v>
      </c>
      <c r="F847" t="str">
        <f t="shared" si="33"/>
        <v>Thursday</v>
      </c>
      <c r="G847" s="4">
        <v>42110</v>
      </c>
      <c r="H847" s="3">
        <v>73</v>
      </c>
      <c r="I847" s="3">
        <v>48</v>
      </c>
      <c r="J847" s="3">
        <v>616</v>
      </c>
      <c r="K847" s="3">
        <v>188</v>
      </c>
      <c r="L847" s="3">
        <v>357</v>
      </c>
      <c r="M847" s="3" t="s">
        <v>30</v>
      </c>
    </row>
    <row r="848" spans="5:13">
      <c r="E848" t="str">
        <f t="shared" si="32"/>
        <v>April</v>
      </c>
      <c r="F848" t="str">
        <f t="shared" si="33"/>
        <v>Friday</v>
      </c>
      <c r="G848" s="4">
        <v>42111</v>
      </c>
      <c r="H848" s="3">
        <v>98</v>
      </c>
      <c r="I848" s="3">
        <v>68</v>
      </c>
      <c r="J848" s="3">
        <v>657</v>
      </c>
      <c r="K848" s="3">
        <v>243</v>
      </c>
      <c r="L848" s="3">
        <v>431</v>
      </c>
      <c r="M848" s="3" t="s">
        <v>30</v>
      </c>
    </row>
    <row r="849" spans="5:13">
      <c r="E849" t="str">
        <f t="shared" si="32"/>
        <v>April</v>
      </c>
      <c r="F849" t="str">
        <f t="shared" si="33"/>
        <v>Saturday</v>
      </c>
      <c r="G849" s="4">
        <v>42112</v>
      </c>
      <c r="H849" s="3">
        <v>110</v>
      </c>
      <c r="I849" s="3">
        <v>72</v>
      </c>
      <c r="J849" s="3">
        <v>760</v>
      </c>
      <c r="K849" s="3">
        <v>330</v>
      </c>
      <c r="L849" s="3">
        <v>431</v>
      </c>
      <c r="M849" s="3" t="s">
        <v>30</v>
      </c>
    </row>
    <row r="850" spans="5:13">
      <c r="E850" t="str">
        <f t="shared" si="32"/>
        <v>April</v>
      </c>
      <c r="F850" t="str">
        <f t="shared" si="33"/>
        <v>Sunday</v>
      </c>
      <c r="G850" s="4">
        <v>42113</v>
      </c>
      <c r="H850" s="3">
        <v>112</v>
      </c>
      <c r="I850" s="3">
        <v>53</v>
      </c>
      <c r="J850" s="3">
        <v>481</v>
      </c>
      <c r="K850" s="3">
        <v>231</v>
      </c>
      <c r="L850" s="3">
        <v>553</v>
      </c>
      <c r="M850" s="3" t="s">
        <v>30</v>
      </c>
    </row>
    <row r="851" spans="5:13">
      <c r="E851" t="str">
        <f t="shared" si="32"/>
        <v>April</v>
      </c>
      <c r="F851" t="str">
        <f t="shared" si="33"/>
        <v>Monday</v>
      </c>
      <c r="G851" s="4">
        <v>42114</v>
      </c>
      <c r="H851" s="3">
        <v>64</v>
      </c>
      <c r="I851" s="3">
        <v>48</v>
      </c>
      <c r="J851" s="3">
        <v>559</v>
      </c>
      <c r="K851" s="3">
        <v>206</v>
      </c>
      <c r="L851" s="3">
        <v>454</v>
      </c>
      <c r="M851" s="3" t="s">
        <v>30</v>
      </c>
    </row>
    <row r="852" spans="5:13">
      <c r="E852" t="str">
        <f t="shared" si="32"/>
        <v>April</v>
      </c>
      <c r="F852" t="str">
        <f t="shared" si="33"/>
        <v>Tuesday</v>
      </c>
      <c r="G852" s="4">
        <v>42115</v>
      </c>
      <c r="H852" s="3">
        <v>86</v>
      </c>
      <c r="I852" s="3">
        <v>47</v>
      </c>
      <c r="J852" s="3">
        <v>362</v>
      </c>
      <c r="K852" s="3">
        <v>277</v>
      </c>
      <c r="L852" s="3">
        <v>484</v>
      </c>
      <c r="M852" s="3" t="s">
        <v>30</v>
      </c>
    </row>
    <row r="853" spans="5:13">
      <c r="E853" t="str">
        <f t="shared" si="32"/>
        <v>April</v>
      </c>
      <c r="F853" t="str">
        <f t="shared" si="33"/>
        <v>Wednesday</v>
      </c>
      <c r="G853" s="4">
        <v>42116</v>
      </c>
      <c r="H853" s="3">
        <v>84</v>
      </c>
      <c r="I853" s="3">
        <v>65</v>
      </c>
      <c r="J853" s="3">
        <v>511</v>
      </c>
      <c r="K853" s="3">
        <v>200</v>
      </c>
      <c r="L853" s="3">
        <v>342</v>
      </c>
      <c r="M853" s="3" t="s">
        <v>30</v>
      </c>
    </row>
    <row r="854" spans="5:13">
      <c r="E854" t="str">
        <f t="shared" si="32"/>
        <v>April</v>
      </c>
      <c r="F854" t="str">
        <f t="shared" si="33"/>
        <v>Thursday</v>
      </c>
      <c r="G854" s="4">
        <v>42117</v>
      </c>
      <c r="H854" s="3">
        <v>83</v>
      </c>
      <c r="I854" s="3">
        <v>57</v>
      </c>
      <c r="J854" s="3">
        <v>682</v>
      </c>
      <c r="K854" s="3">
        <v>301</v>
      </c>
      <c r="L854" s="3">
        <v>308</v>
      </c>
      <c r="M854" s="3" t="s">
        <v>30</v>
      </c>
    </row>
    <row r="855" spans="5:13">
      <c r="E855" t="str">
        <f t="shared" si="32"/>
        <v>April</v>
      </c>
      <c r="F855" t="str">
        <f t="shared" si="33"/>
        <v>Friday</v>
      </c>
      <c r="G855" s="4">
        <v>42118</v>
      </c>
      <c r="H855" s="3">
        <v>137</v>
      </c>
      <c r="I855" s="3">
        <v>68</v>
      </c>
      <c r="J855" s="3">
        <v>517</v>
      </c>
      <c r="K855" s="3">
        <v>240</v>
      </c>
      <c r="L855" s="3">
        <v>398</v>
      </c>
      <c r="M855" s="3" t="s">
        <v>30</v>
      </c>
    </row>
    <row r="856" spans="5:13">
      <c r="E856" t="str">
        <f t="shared" si="32"/>
        <v>April</v>
      </c>
      <c r="F856" t="str">
        <f t="shared" si="33"/>
        <v>Saturday</v>
      </c>
      <c r="G856" s="4">
        <v>42119</v>
      </c>
      <c r="H856" s="3">
        <v>85</v>
      </c>
      <c r="I856" s="3">
        <v>67</v>
      </c>
      <c r="J856" s="3">
        <v>705</v>
      </c>
      <c r="K856" s="3">
        <v>175</v>
      </c>
      <c r="L856" s="3">
        <v>407</v>
      </c>
      <c r="M856" s="3" t="s">
        <v>30</v>
      </c>
    </row>
    <row r="857" spans="5:13">
      <c r="E857" t="str">
        <f t="shared" si="32"/>
        <v>April</v>
      </c>
      <c r="F857" t="str">
        <f t="shared" si="33"/>
        <v>Sunday</v>
      </c>
      <c r="G857" s="4">
        <v>42120</v>
      </c>
      <c r="H857" s="3">
        <v>112</v>
      </c>
      <c r="I857" s="3">
        <v>66</v>
      </c>
      <c r="J857" s="3">
        <v>465</v>
      </c>
      <c r="K857" s="3">
        <v>237</v>
      </c>
      <c r="L857" s="3">
        <v>393</v>
      </c>
      <c r="M857" s="3" t="s">
        <v>30</v>
      </c>
    </row>
    <row r="858" spans="5:13">
      <c r="E858" t="str">
        <f t="shared" si="32"/>
        <v>April</v>
      </c>
      <c r="F858" t="str">
        <f t="shared" si="33"/>
        <v>Monday</v>
      </c>
      <c r="G858" s="4">
        <v>42121</v>
      </c>
      <c r="H858" s="3">
        <v>71</v>
      </c>
      <c r="I858" s="3">
        <v>69</v>
      </c>
      <c r="J858" s="3">
        <v>435</v>
      </c>
      <c r="K858" s="3">
        <v>162</v>
      </c>
      <c r="L858" s="3">
        <v>280</v>
      </c>
      <c r="M858" s="3" t="s">
        <v>30</v>
      </c>
    </row>
    <row r="859" spans="5:13">
      <c r="E859" t="str">
        <f t="shared" si="32"/>
        <v>April</v>
      </c>
      <c r="F859" t="str">
        <f t="shared" si="33"/>
        <v>Tuesday</v>
      </c>
      <c r="G859" s="4">
        <v>42122</v>
      </c>
      <c r="H859" s="3">
        <v>90</v>
      </c>
      <c r="I859" s="3">
        <v>52</v>
      </c>
      <c r="J859" s="3">
        <v>444</v>
      </c>
      <c r="K859" s="3">
        <v>160</v>
      </c>
      <c r="L859" s="3">
        <v>291</v>
      </c>
      <c r="M859" s="3" t="s">
        <v>30</v>
      </c>
    </row>
    <row r="860" spans="5:13">
      <c r="E860" t="str">
        <f t="shared" si="32"/>
        <v>April</v>
      </c>
      <c r="F860" t="str">
        <f t="shared" si="33"/>
        <v>Wednesday</v>
      </c>
      <c r="G860" s="4">
        <v>42123</v>
      </c>
      <c r="H860" s="3">
        <v>81</v>
      </c>
      <c r="I860" s="3">
        <v>62</v>
      </c>
      <c r="J860" s="3">
        <v>488</v>
      </c>
      <c r="K860" s="3">
        <v>253</v>
      </c>
      <c r="L860" s="3">
        <v>542</v>
      </c>
      <c r="M860" s="3" t="s">
        <v>30</v>
      </c>
    </row>
    <row r="861" spans="5:13">
      <c r="E861" t="str">
        <f t="shared" si="32"/>
        <v>April</v>
      </c>
      <c r="F861" t="str">
        <f t="shared" si="33"/>
        <v>Thursday</v>
      </c>
      <c r="G861" s="4">
        <v>42124</v>
      </c>
      <c r="H861" s="3">
        <v>77</v>
      </c>
      <c r="I861" s="3">
        <v>39</v>
      </c>
      <c r="J861" s="3">
        <v>328</v>
      </c>
      <c r="K861" s="3">
        <v>252</v>
      </c>
      <c r="L861" s="3">
        <v>275</v>
      </c>
      <c r="M861" s="3" t="s">
        <v>30</v>
      </c>
    </row>
    <row r="862" spans="5:13">
      <c r="E862" t="str">
        <f t="shared" si="32"/>
        <v>May</v>
      </c>
      <c r="F862" t="str">
        <f t="shared" si="33"/>
        <v>Friday</v>
      </c>
      <c r="G862" s="4">
        <v>42125</v>
      </c>
      <c r="H862" s="3">
        <v>85</v>
      </c>
      <c r="I862" s="3">
        <v>47</v>
      </c>
      <c r="J862" s="3">
        <v>571</v>
      </c>
      <c r="K862" s="3">
        <v>290</v>
      </c>
      <c r="L862" s="3">
        <v>533</v>
      </c>
      <c r="M862" s="3" t="s">
        <v>30</v>
      </c>
    </row>
    <row r="863" spans="5:13">
      <c r="E863" t="str">
        <f t="shared" si="32"/>
        <v>May</v>
      </c>
      <c r="F863" t="str">
        <f t="shared" si="33"/>
        <v>Saturday</v>
      </c>
      <c r="G863" s="4">
        <v>42126</v>
      </c>
      <c r="H863" s="3">
        <v>111</v>
      </c>
      <c r="I863" s="3">
        <v>58</v>
      </c>
      <c r="J863" s="3">
        <v>760</v>
      </c>
      <c r="K863" s="3">
        <v>171</v>
      </c>
      <c r="L863" s="3">
        <v>451</v>
      </c>
      <c r="M863" s="3" t="s">
        <v>30</v>
      </c>
    </row>
    <row r="864" spans="5:13">
      <c r="E864" t="str">
        <f t="shared" si="32"/>
        <v>May</v>
      </c>
      <c r="F864" t="str">
        <f t="shared" si="33"/>
        <v>Sunday</v>
      </c>
      <c r="G864" s="4">
        <v>42127</v>
      </c>
      <c r="H864" s="3">
        <v>84</v>
      </c>
      <c r="I864" s="3">
        <v>58</v>
      </c>
      <c r="J864" s="3">
        <v>691</v>
      </c>
      <c r="K864" s="3">
        <v>326</v>
      </c>
      <c r="L864" s="3">
        <v>553</v>
      </c>
      <c r="M864" s="3" t="s">
        <v>29</v>
      </c>
    </row>
    <row r="865" spans="5:13">
      <c r="E865" t="str">
        <f t="shared" si="32"/>
        <v>May</v>
      </c>
      <c r="F865" t="str">
        <f t="shared" si="33"/>
        <v>Monday</v>
      </c>
      <c r="G865" s="4">
        <v>42128</v>
      </c>
      <c r="H865" s="3">
        <v>77</v>
      </c>
      <c r="I865" s="3">
        <v>37</v>
      </c>
      <c r="J865" s="3">
        <v>320</v>
      </c>
      <c r="K865" s="3">
        <v>244</v>
      </c>
      <c r="L865" s="3">
        <v>262</v>
      </c>
      <c r="M865" s="3" t="s">
        <v>30</v>
      </c>
    </row>
    <row r="866" spans="5:13">
      <c r="E866" t="str">
        <f t="shared" si="32"/>
        <v>May</v>
      </c>
      <c r="F866" t="str">
        <f t="shared" si="33"/>
        <v>Tuesday</v>
      </c>
      <c r="G866" s="4">
        <v>42129</v>
      </c>
      <c r="H866" s="3">
        <v>90</v>
      </c>
      <c r="I866" s="3">
        <v>48</v>
      </c>
      <c r="J866" s="3">
        <v>556</v>
      </c>
      <c r="K866" s="3">
        <v>223</v>
      </c>
      <c r="L866" s="3">
        <v>412</v>
      </c>
      <c r="M866" s="3" t="s">
        <v>30</v>
      </c>
    </row>
    <row r="867" spans="5:13">
      <c r="E867" t="str">
        <f t="shared" si="32"/>
        <v>May</v>
      </c>
      <c r="F867" t="str">
        <f t="shared" si="33"/>
        <v>Wednesday</v>
      </c>
      <c r="G867" s="4">
        <v>42130</v>
      </c>
      <c r="H867" s="3">
        <v>83</v>
      </c>
      <c r="I867" s="3">
        <v>51</v>
      </c>
      <c r="J867" s="3">
        <v>501</v>
      </c>
      <c r="K867" s="3">
        <v>183</v>
      </c>
      <c r="L867" s="3">
        <v>341</v>
      </c>
      <c r="M867" s="3" t="s">
        <v>30</v>
      </c>
    </row>
    <row r="868" spans="5:13">
      <c r="E868" t="str">
        <f t="shared" si="32"/>
        <v>May</v>
      </c>
      <c r="F868" t="str">
        <f t="shared" si="33"/>
        <v>Thursday</v>
      </c>
      <c r="G868" s="4">
        <v>42131</v>
      </c>
      <c r="H868" s="3">
        <v>97</v>
      </c>
      <c r="I868" s="3">
        <v>44</v>
      </c>
      <c r="J868" s="3">
        <v>699</v>
      </c>
      <c r="K868" s="3">
        <v>153</v>
      </c>
      <c r="L868" s="3">
        <v>290</v>
      </c>
      <c r="M868" s="3" t="s">
        <v>30</v>
      </c>
    </row>
    <row r="869" spans="5:13">
      <c r="E869" t="str">
        <f t="shared" si="32"/>
        <v>May</v>
      </c>
      <c r="F869" t="str">
        <f t="shared" si="33"/>
        <v>Friday</v>
      </c>
      <c r="G869" s="4">
        <v>42132</v>
      </c>
      <c r="H869" s="3">
        <v>96</v>
      </c>
      <c r="I869" s="3">
        <v>45</v>
      </c>
      <c r="J869" s="3">
        <v>744</v>
      </c>
      <c r="K869" s="3">
        <v>313</v>
      </c>
      <c r="L869" s="3">
        <v>480</v>
      </c>
      <c r="M869" s="3" t="s">
        <v>30</v>
      </c>
    </row>
    <row r="870" spans="5:13">
      <c r="E870" t="str">
        <f t="shared" si="32"/>
        <v>May</v>
      </c>
      <c r="F870" t="str">
        <f t="shared" si="33"/>
        <v>Saturday</v>
      </c>
      <c r="G870" s="4">
        <v>42133</v>
      </c>
      <c r="H870" s="3">
        <v>113</v>
      </c>
      <c r="I870" s="3">
        <v>58</v>
      </c>
      <c r="J870" s="3">
        <v>917</v>
      </c>
      <c r="K870" s="3">
        <v>351</v>
      </c>
      <c r="L870" s="3">
        <v>323</v>
      </c>
      <c r="M870" s="3" t="s">
        <v>30</v>
      </c>
    </row>
    <row r="871" spans="5:13">
      <c r="E871" t="str">
        <f t="shared" si="32"/>
        <v>May</v>
      </c>
      <c r="F871" t="str">
        <f t="shared" si="33"/>
        <v>Sunday</v>
      </c>
      <c r="G871" s="4">
        <v>42134</v>
      </c>
      <c r="H871" s="3">
        <v>51</v>
      </c>
      <c r="I871" s="3">
        <v>52</v>
      </c>
      <c r="J871" s="3">
        <v>678</v>
      </c>
      <c r="K871" s="3">
        <v>330</v>
      </c>
      <c r="L871" s="3">
        <v>268</v>
      </c>
      <c r="M871" s="3" t="s">
        <v>30</v>
      </c>
    </row>
    <row r="872" spans="5:13">
      <c r="E872" t="str">
        <f t="shared" si="32"/>
        <v>May</v>
      </c>
      <c r="F872" t="str">
        <f t="shared" si="33"/>
        <v>Monday</v>
      </c>
      <c r="G872" s="4">
        <v>42135</v>
      </c>
      <c r="H872" s="3">
        <v>92</v>
      </c>
      <c r="I872" s="3">
        <v>50</v>
      </c>
      <c r="J872" s="3">
        <v>487</v>
      </c>
      <c r="K872" s="3">
        <v>282</v>
      </c>
      <c r="L872" s="3">
        <v>615</v>
      </c>
      <c r="M872" s="3" t="s">
        <v>29</v>
      </c>
    </row>
    <row r="873" spans="5:13">
      <c r="E873" t="str">
        <f t="shared" si="32"/>
        <v>May</v>
      </c>
      <c r="F873" t="str">
        <f t="shared" si="33"/>
        <v>Tuesday</v>
      </c>
      <c r="G873" s="4">
        <v>42136</v>
      </c>
      <c r="H873" s="3">
        <v>107</v>
      </c>
      <c r="I873" s="3">
        <v>45</v>
      </c>
      <c r="J873" s="3">
        <v>444</v>
      </c>
      <c r="K873" s="3">
        <v>287</v>
      </c>
      <c r="L873" s="3">
        <v>286</v>
      </c>
      <c r="M873" s="3" t="s">
        <v>30</v>
      </c>
    </row>
    <row r="874" spans="5:13">
      <c r="E874" t="str">
        <f t="shared" si="32"/>
        <v>May</v>
      </c>
      <c r="F874" t="str">
        <f t="shared" si="33"/>
        <v>Wednesday</v>
      </c>
      <c r="G874" s="4">
        <v>42137</v>
      </c>
      <c r="H874" s="3">
        <v>59</v>
      </c>
      <c r="I874" s="3">
        <v>51</v>
      </c>
      <c r="J874" s="3">
        <v>598</v>
      </c>
      <c r="K874" s="3">
        <v>262</v>
      </c>
      <c r="L874" s="3">
        <v>177</v>
      </c>
      <c r="M874" s="3" t="s">
        <v>30</v>
      </c>
    </row>
    <row r="875" spans="5:13">
      <c r="E875" t="str">
        <f t="shared" si="32"/>
        <v>May</v>
      </c>
      <c r="F875" t="str">
        <f t="shared" si="33"/>
        <v>Thursday</v>
      </c>
      <c r="G875" s="4">
        <v>42138</v>
      </c>
      <c r="H875" s="3">
        <v>107</v>
      </c>
      <c r="I875" s="3">
        <v>64</v>
      </c>
      <c r="J875" s="3">
        <v>642</v>
      </c>
      <c r="K875" s="3">
        <v>221</v>
      </c>
      <c r="L875" s="3">
        <v>395</v>
      </c>
      <c r="M875" s="3" t="s">
        <v>30</v>
      </c>
    </row>
    <row r="876" spans="5:13">
      <c r="E876" t="str">
        <f t="shared" si="32"/>
        <v>May</v>
      </c>
      <c r="F876" t="str">
        <f t="shared" si="33"/>
        <v>Friday</v>
      </c>
      <c r="G876" s="4">
        <v>42139</v>
      </c>
      <c r="H876" s="3">
        <v>138</v>
      </c>
      <c r="I876" s="3">
        <v>60</v>
      </c>
      <c r="J876" s="3">
        <v>704</v>
      </c>
      <c r="K876" s="3">
        <v>174</v>
      </c>
      <c r="L876" s="3">
        <v>160</v>
      </c>
      <c r="M876" s="3" t="s">
        <v>30</v>
      </c>
    </row>
    <row r="877" spans="5:13">
      <c r="E877" t="str">
        <f t="shared" si="32"/>
        <v>May</v>
      </c>
      <c r="F877" t="str">
        <f t="shared" si="33"/>
        <v>Saturday</v>
      </c>
      <c r="G877" s="4">
        <v>42140</v>
      </c>
      <c r="H877" s="3">
        <v>103</v>
      </c>
      <c r="I877" s="3">
        <v>66</v>
      </c>
      <c r="J877" s="3">
        <v>487</v>
      </c>
      <c r="K877" s="3">
        <v>283</v>
      </c>
      <c r="L877" s="3">
        <v>543</v>
      </c>
      <c r="M877" s="3" t="s">
        <v>30</v>
      </c>
    </row>
    <row r="878" spans="5:13">
      <c r="E878" t="str">
        <f t="shared" si="32"/>
        <v>May</v>
      </c>
      <c r="F878" t="str">
        <f t="shared" si="33"/>
        <v>Sunday</v>
      </c>
      <c r="G878" s="4">
        <v>42141</v>
      </c>
      <c r="H878" s="3">
        <v>108</v>
      </c>
      <c r="I878" s="3">
        <v>65</v>
      </c>
      <c r="J878" s="3">
        <v>277</v>
      </c>
      <c r="K878" s="3">
        <v>310</v>
      </c>
      <c r="L878" s="3">
        <v>251</v>
      </c>
      <c r="M878" s="3" t="s">
        <v>30</v>
      </c>
    </row>
    <row r="879" spans="5:13">
      <c r="E879" t="str">
        <f t="shared" si="32"/>
        <v>May</v>
      </c>
      <c r="F879" t="str">
        <f t="shared" si="33"/>
        <v>Monday</v>
      </c>
      <c r="G879" s="4">
        <v>42142</v>
      </c>
      <c r="H879" s="3">
        <v>67</v>
      </c>
      <c r="I879" s="3">
        <v>51</v>
      </c>
      <c r="J879" s="3">
        <v>300</v>
      </c>
      <c r="K879" s="3">
        <v>249</v>
      </c>
      <c r="L879" s="3">
        <v>460</v>
      </c>
      <c r="M879" s="3" t="s">
        <v>30</v>
      </c>
    </row>
    <row r="880" spans="5:13">
      <c r="E880" t="str">
        <f t="shared" si="32"/>
        <v>May</v>
      </c>
      <c r="F880" t="str">
        <f t="shared" si="33"/>
        <v>Tuesday</v>
      </c>
      <c r="G880" s="4">
        <v>42143</v>
      </c>
      <c r="H880" s="3">
        <v>73</v>
      </c>
      <c r="I880" s="3">
        <v>57</v>
      </c>
      <c r="J880" s="3">
        <v>340</v>
      </c>
      <c r="K880" s="3">
        <v>236</v>
      </c>
      <c r="L880" s="3">
        <v>413</v>
      </c>
      <c r="M880" s="3" t="s">
        <v>30</v>
      </c>
    </row>
    <row r="881" spans="5:13">
      <c r="E881" t="str">
        <f t="shared" si="32"/>
        <v>May</v>
      </c>
      <c r="F881" t="str">
        <f t="shared" si="33"/>
        <v>Wednesday</v>
      </c>
      <c r="G881" s="4">
        <v>42144</v>
      </c>
      <c r="H881" s="3">
        <v>74</v>
      </c>
      <c r="I881" s="3">
        <v>44</v>
      </c>
      <c r="J881" s="3">
        <v>423</v>
      </c>
      <c r="K881" s="3">
        <v>65</v>
      </c>
      <c r="L881" s="3">
        <v>278</v>
      </c>
      <c r="M881" s="3" t="s">
        <v>30</v>
      </c>
    </row>
    <row r="882" spans="5:13">
      <c r="E882" t="str">
        <f t="shared" si="32"/>
        <v>May</v>
      </c>
      <c r="F882" t="str">
        <f t="shared" si="33"/>
        <v>Thursday</v>
      </c>
      <c r="G882" s="4">
        <v>42145</v>
      </c>
      <c r="H882" s="3">
        <v>54</v>
      </c>
      <c r="I882" s="3">
        <v>22</v>
      </c>
      <c r="J882" s="3">
        <v>457</v>
      </c>
      <c r="K882" s="3">
        <v>266</v>
      </c>
      <c r="L882" s="3">
        <v>303</v>
      </c>
      <c r="M882" s="3" t="s">
        <v>30</v>
      </c>
    </row>
    <row r="883" spans="5:13">
      <c r="E883" t="str">
        <f t="shared" si="32"/>
        <v>May</v>
      </c>
      <c r="F883" t="str">
        <f t="shared" si="33"/>
        <v>Friday</v>
      </c>
      <c r="G883" s="4">
        <v>42146</v>
      </c>
      <c r="H883" s="3">
        <v>108</v>
      </c>
      <c r="I883" s="3">
        <v>57</v>
      </c>
      <c r="J883" s="3">
        <v>665</v>
      </c>
      <c r="K883" s="3">
        <v>334</v>
      </c>
      <c r="L883" s="3">
        <v>303</v>
      </c>
      <c r="M883" s="3" t="s">
        <v>30</v>
      </c>
    </row>
    <row r="884" spans="5:13">
      <c r="E884" t="str">
        <f t="shared" si="32"/>
        <v>May</v>
      </c>
      <c r="F884" t="str">
        <f t="shared" si="33"/>
        <v>Saturday</v>
      </c>
      <c r="G884" s="4">
        <v>42147</v>
      </c>
      <c r="H884" s="3">
        <v>165</v>
      </c>
      <c r="I884" s="3">
        <v>69</v>
      </c>
      <c r="J884" s="3">
        <v>736</v>
      </c>
      <c r="K884" s="3">
        <v>312</v>
      </c>
      <c r="L884" s="3">
        <v>550</v>
      </c>
      <c r="M884" s="3" t="s">
        <v>29</v>
      </c>
    </row>
    <row r="885" spans="5:13">
      <c r="E885" t="str">
        <f t="shared" si="32"/>
        <v>May</v>
      </c>
      <c r="F885" t="str">
        <f t="shared" si="33"/>
        <v>Sunday</v>
      </c>
      <c r="G885" s="4">
        <v>42148</v>
      </c>
      <c r="H885" s="3">
        <v>82</v>
      </c>
      <c r="I885" s="3">
        <v>68</v>
      </c>
      <c r="J885" s="3">
        <v>768</v>
      </c>
      <c r="K885" s="3">
        <v>185</v>
      </c>
      <c r="L885" s="3">
        <v>570</v>
      </c>
      <c r="M885" s="3" t="s">
        <v>30</v>
      </c>
    </row>
    <row r="886" spans="5:13">
      <c r="E886" t="str">
        <f t="shared" si="32"/>
        <v>May</v>
      </c>
      <c r="F886" t="str">
        <f t="shared" si="33"/>
        <v>Monday</v>
      </c>
      <c r="G886" s="4">
        <v>42149</v>
      </c>
      <c r="H886" s="3">
        <v>102</v>
      </c>
      <c r="I886" s="3">
        <v>61</v>
      </c>
      <c r="J886" s="3">
        <v>569</v>
      </c>
      <c r="K886" s="3">
        <v>159</v>
      </c>
      <c r="L886" s="3">
        <v>366</v>
      </c>
      <c r="M886" s="3" t="s">
        <v>29</v>
      </c>
    </row>
    <row r="887" spans="5:13">
      <c r="E887" t="str">
        <f t="shared" si="32"/>
        <v>May</v>
      </c>
      <c r="F887" t="str">
        <f t="shared" si="33"/>
        <v>Tuesday</v>
      </c>
      <c r="G887" s="4">
        <v>42150</v>
      </c>
      <c r="H887" s="3">
        <v>91</v>
      </c>
      <c r="I887" s="3">
        <v>49</v>
      </c>
      <c r="J887" s="3">
        <v>391</v>
      </c>
      <c r="K887" s="3">
        <v>97</v>
      </c>
      <c r="L887" s="3">
        <v>261</v>
      </c>
      <c r="M887" s="3" t="s">
        <v>30</v>
      </c>
    </row>
    <row r="888" spans="5:13">
      <c r="E888" t="str">
        <f t="shared" si="32"/>
        <v>May</v>
      </c>
      <c r="F888" t="str">
        <f t="shared" si="33"/>
        <v>Wednesday</v>
      </c>
      <c r="G888" s="4">
        <v>42151</v>
      </c>
      <c r="H888" s="3">
        <v>94</v>
      </c>
      <c r="I888" s="3">
        <v>30</v>
      </c>
      <c r="J888" s="3">
        <v>543</v>
      </c>
      <c r="K888" s="3">
        <v>219</v>
      </c>
      <c r="L888" s="3">
        <v>506</v>
      </c>
      <c r="M888" s="3" t="s">
        <v>30</v>
      </c>
    </row>
    <row r="889" spans="5:13">
      <c r="E889" t="str">
        <f t="shared" si="32"/>
        <v>May</v>
      </c>
      <c r="F889" t="str">
        <f t="shared" si="33"/>
        <v>Thursday</v>
      </c>
      <c r="G889" s="4">
        <v>42152</v>
      </c>
      <c r="H889" s="3">
        <v>90</v>
      </c>
      <c r="I889" s="3">
        <v>50</v>
      </c>
      <c r="J889" s="3">
        <v>546</v>
      </c>
      <c r="K889" s="3">
        <v>212</v>
      </c>
      <c r="L889" s="3">
        <v>380</v>
      </c>
      <c r="M889" s="3" t="s">
        <v>30</v>
      </c>
    </row>
    <row r="890" spans="5:13">
      <c r="E890" t="str">
        <f t="shared" si="32"/>
        <v>May</v>
      </c>
      <c r="F890" t="str">
        <f t="shared" si="33"/>
        <v>Friday</v>
      </c>
      <c r="G890" s="4">
        <v>42153</v>
      </c>
      <c r="H890" s="3">
        <v>110</v>
      </c>
      <c r="I890" s="3">
        <v>65</v>
      </c>
      <c r="J890" s="3">
        <v>759</v>
      </c>
      <c r="K890" s="3">
        <v>263</v>
      </c>
      <c r="L890" s="3">
        <v>489</v>
      </c>
      <c r="M890" s="3" t="s">
        <v>30</v>
      </c>
    </row>
    <row r="891" spans="5:13">
      <c r="E891" t="str">
        <f t="shared" si="32"/>
        <v>May</v>
      </c>
      <c r="F891" t="str">
        <f t="shared" si="33"/>
        <v>Saturday</v>
      </c>
      <c r="G891" s="4">
        <v>42154</v>
      </c>
      <c r="H891" s="3">
        <v>99</v>
      </c>
      <c r="I891" s="3">
        <v>54</v>
      </c>
      <c r="J891" s="3">
        <v>716</v>
      </c>
      <c r="K891" s="3">
        <v>419</v>
      </c>
      <c r="L891" s="3">
        <v>429</v>
      </c>
      <c r="M891" s="3" t="s">
        <v>30</v>
      </c>
    </row>
    <row r="892" spans="5:13">
      <c r="E892" t="str">
        <f t="shared" si="32"/>
        <v>May</v>
      </c>
      <c r="F892" t="str">
        <f t="shared" si="33"/>
        <v>Sunday</v>
      </c>
      <c r="G892" s="4">
        <v>42155</v>
      </c>
      <c r="H892" s="3">
        <v>81</v>
      </c>
      <c r="I892" s="3">
        <v>56</v>
      </c>
      <c r="J892" s="3">
        <v>525</v>
      </c>
      <c r="K892" s="3">
        <v>233</v>
      </c>
      <c r="L892" s="3">
        <v>621</v>
      </c>
      <c r="M892" s="3" t="s">
        <v>30</v>
      </c>
    </row>
    <row r="893" spans="5:13">
      <c r="E893" t="str">
        <f t="shared" si="32"/>
        <v>June</v>
      </c>
      <c r="F893" t="str">
        <f t="shared" si="33"/>
        <v>Monday</v>
      </c>
      <c r="G893" s="4">
        <v>42156</v>
      </c>
      <c r="H893" s="3">
        <v>56</v>
      </c>
      <c r="I893" s="3">
        <v>29</v>
      </c>
      <c r="J893" s="3">
        <v>398</v>
      </c>
      <c r="K893" s="3">
        <v>336</v>
      </c>
      <c r="L893" s="3">
        <v>261</v>
      </c>
      <c r="M893" s="3" t="s">
        <v>30</v>
      </c>
    </row>
    <row r="894" spans="5:13">
      <c r="E894" t="str">
        <f t="shared" si="32"/>
        <v>June</v>
      </c>
      <c r="F894" t="str">
        <f t="shared" si="33"/>
        <v>Tuesday</v>
      </c>
      <c r="G894" s="4">
        <v>42157</v>
      </c>
      <c r="H894" s="3">
        <v>58</v>
      </c>
      <c r="I894" s="3">
        <v>37</v>
      </c>
      <c r="J894" s="3">
        <v>428</v>
      </c>
      <c r="K894" s="3">
        <v>259</v>
      </c>
      <c r="L894" s="3">
        <v>510</v>
      </c>
      <c r="M894" s="3" t="s">
        <v>30</v>
      </c>
    </row>
    <row r="895" spans="5:13">
      <c r="E895" t="str">
        <f t="shared" si="32"/>
        <v>June</v>
      </c>
      <c r="F895" t="str">
        <f t="shared" si="33"/>
        <v>Wednesday</v>
      </c>
      <c r="G895" s="4">
        <v>42158</v>
      </c>
      <c r="H895" s="3">
        <v>63</v>
      </c>
      <c r="I895" s="3">
        <v>39</v>
      </c>
      <c r="J895" s="3">
        <v>539</v>
      </c>
      <c r="K895" s="3">
        <v>244</v>
      </c>
      <c r="L895" s="3">
        <v>350</v>
      </c>
      <c r="M895" s="3" t="s">
        <v>30</v>
      </c>
    </row>
    <row r="896" spans="5:13">
      <c r="E896" t="str">
        <f t="shared" si="32"/>
        <v>June</v>
      </c>
      <c r="F896" t="str">
        <f t="shared" si="33"/>
        <v>Thursday</v>
      </c>
      <c r="G896" s="4">
        <v>42159</v>
      </c>
      <c r="H896" s="3">
        <v>88</v>
      </c>
      <c r="I896" s="3">
        <v>43</v>
      </c>
      <c r="J896" s="3">
        <v>623</v>
      </c>
      <c r="K896" s="3">
        <v>316</v>
      </c>
      <c r="L896" s="3">
        <v>314</v>
      </c>
      <c r="M896" s="3" t="s">
        <v>30</v>
      </c>
    </row>
    <row r="897" spans="5:13">
      <c r="E897" t="str">
        <f t="shared" si="32"/>
        <v>June</v>
      </c>
      <c r="F897" t="str">
        <f t="shared" si="33"/>
        <v>Friday</v>
      </c>
      <c r="G897" s="4">
        <v>42160</v>
      </c>
      <c r="H897" s="3">
        <v>115</v>
      </c>
      <c r="I897" s="3">
        <v>75</v>
      </c>
      <c r="J897" s="3">
        <v>750</v>
      </c>
      <c r="K897" s="3">
        <v>290</v>
      </c>
      <c r="L897" s="3">
        <v>367</v>
      </c>
      <c r="M897" s="3" t="s">
        <v>30</v>
      </c>
    </row>
    <row r="898" spans="5:13">
      <c r="E898" t="str">
        <f t="shared" si="32"/>
        <v>June</v>
      </c>
      <c r="F898" t="str">
        <f t="shared" si="33"/>
        <v>Saturday</v>
      </c>
      <c r="G898" s="4">
        <v>42161</v>
      </c>
      <c r="H898" s="3">
        <v>89</v>
      </c>
      <c r="I898" s="3">
        <v>87</v>
      </c>
      <c r="J898" s="3">
        <v>684</v>
      </c>
      <c r="K898" s="3">
        <v>434</v>
      </c>
      <c r="L898" s="3">
        <v>459</v>
      </c>
      <c r="M898" s="3" t="s">
        <v>30</v>
      </c>
    </row>
    <row r="899" spans="5:13">
      <c r="E899" t="str">
        <f t="shared" si="32"/>
        <v>June</v>
      </c>
      <c r="F899" t="str">
        <f t="shared" si="33"/>
        <v>Sunday</v>
      </c>
      <c r="G899" s="4">
        <v>42162</v>
      </c>
      <c r="H899" s="3">
        <v>118</v>
      </c>
      <c r="I899" s="3">
        <v>55</v>
      </c>
      <c r="J899" s="3">
        <v>563</v>
      </c>
      <c r="K899" s="3">
        <v>181</v>
      </c>
      <c r="L899" s="3">
        <v>462</v>
      </c>
      <c r="M899" s="3" t="s">
        <v>30</v>
      </c>
    </row>
    <row r="900" spans="5:13">
      <c r="E900" t="str">
        <f t="shared" si="32"/>
        <v>June</v>
      </c>
      <c r="F900" t="str">
        <f t="shared" si="33"/>
        <v>Monday</v>
      </c>
      <c r="G900" s="4">
        <v>42163</v>
      </c>
      <c r="H900" s="3">
        <v>97</v>
      </c>
      <c r="I900" s="3">
        <v>53</v>
      </c>
      <c r="J900" s="3">
        <v>394</v>
      </c>
      <c r="K900" s="3">
        <v>316</v>
      </c>
      <c r="L900" s="3">
        <v>386</v>
      </c>
      <c r="M900" s="3" t="s">
        <v>30</v>
      </c>
    </row>
    <row r="901" spans="5:13">
      <c r="E901" t="str">
        <f t="shared" si="32"/>
        <v>June</v>
      </c>
      <c r="F901" t="str">
        <f t="shared" si="33"/>
        <v>Tuesday</v>
      </c>
      <c r="G901" s="4">
        <v>42164</v>
      </c>
      <c r="H901" s="3">
        <v>115</v>
      </c>
      <c r="I901" s="3">
        <v>39</v>
      </c>
      <c r="J901" s="3">
        <v>553</v>
      </c>
      <c r="K901" s="3">
        <v>326</v>
      </c>
      <c r="L901" s="3">
        <v>499</v>
      </c>
      <c r="M901" s="3" t="s">
        <v>29</v>
      </c>
    </row>
    <row r="902" spans="5:13">
      <c r="E902" t="str">
        <f t="shared" si="32"/>
        <v>June</v>
      </c>
      <c r="F902" t="str">
        <f t="shared" si="33"/>
        <v>Wednesday</v>
      </c>
      <c r="G902" s="4">
        <v>42165</v>
      </c>
      <c r="H902" s="3">
        <v>55</v>
      </c>
      <c r="I902" s="3">
        <v>52</v>
      </c>
      <c r="J902" s="3">
        <v>453</v>
      </c>
      <c r="K902" s="3">
        <v>241</v>
      </c>
      <c r="L902" s="3">
        <v>300</v>
      </c>
      <c r="M902" s="3" t="s">
        <v>30</v>
      </c>
    </row>
    <row r="903" spans="5:13">
      <c r="E903" t="str">
        <f t="shared" si="32"/>
        <v>June</v>
      </c>
      <c r="F903" t="str">
        <f t="shared" si="33"/>
        <v>Thursday</v>
      </c>
      <c r="G903" s="4">
        <v>42166</v>
      </c>
      <c r="H903" s="3">
        <v>89</v>
      </c>
      <c r="I903" s="3">
        <v>59</v>
      </c>
      <c r="J903" s="3">
        <v>515</v>
      </c>
      <c r="K903" s="3">
        <v>281</v>
      </c>
      <c r="L903" s="3">
        <v>373</v>
      </c>
      <c r="M903" s="3" t="s">
        <v>30</v>
      </c>
    </row>
    <row r="904" spans="5:13">
      <c r="E904" t="str">
        <f t="shared" si="32"/>
        <v>June</v>
      </c>
      <c r="F904" t="str">
        <f t="shared" si="33"/>
        <v>Friday</v>
      </c>
      <c r="G904" s="4">
        <v>42167</v>
      </c>
      <c r="H904" s="3">
        <v>95</v>
      </c>
      <c r="I904" s="3">
        <v>63</v>
      </c>
      <c r="J904" s="3">
        <v>625</v>
      </c>
      <c r="K904" s="3">
        <v>274</v>
      </c>
      <c r="L904" s="3">
        <v>370</v>
      </c>
      <c r="M904" s="3" t="s">
        <v>30</v>
      </c>
    </row>
    <row r="905" spans="5:13">
      <c r="E905" t="str">
        <f t="shared" si="32"/>
        <v>June</v>
      </c>
      <c r="F905" t="str">
        <f t="shared" si="33"/>
        <v>Saturday</v>
      </c>
      <c r="G905" s="4">
        <v>42168</v>
      </c>
      <c r="H905" s="3">
        <v>118</v>
      </c>
      <c r="I905" s="3">
        <v>42</v>
      </c>
      <c r="J905" s="3">
        <v>638</v>
      </c>
      <c r="K905" s="3">
        <v>260</v>
      </c>
      <c r="L905" s="3">
        <v>634</v>
      </c>
      <c r="M905" s="3" t="s">
        <v>30</v>
      </c>
    </row>
    <row r="906" spans="5:13">
      <c r="E906" t="str">
        <f t="shared" si="32"/>
        <v>June</v>
      </c>
      <c r="F906" t="str">
        <f t="shared" si="33"/>
        <v>Sunday</v>
      </c>
      <c r="G906" s="4">
        <v>42169</v>
      </c>
      <c r="H906" s="3">
        <v>113</v>
      </c>
      <c r="I906" s="3">
        <v>67</v>
      </c>
      <c r="J906" s="3">
        <v>477</v>
      </c>
      <c r="K906" s="3">
        <v>227</v>
      </c>
      <c r="L906" s="3">
        <v>349</v>
      </c>
      <c r="M906" s="3" t="s">
        <v>30</v>
      </c>
    </row>
    <row r="907" spans="5:13">
      <c r="E907" t="str">
        <f t="shared" si="32"/>
        <v>June</v>
      </c>
      <c r="F907" t="str">
        <f t="shared" si="33"/>
        <v>Monday</v>
      </c>
      <c r="G907" s="4">
        <v>42170</v>
      </c>
      <c r="H907" s="3">
        <v>82</v>
      </c>
      <c r="I907" s="3">
        <v>54</v>
      </c>
      <c r="J907" s="3">
        <v>548</v>
      </c>
      <c r="K907" s="3">
        <v>276</v>
      </c>
      <c r="L907" s="3">
        <v>369</v>
      </c>
      <c r="M907" s="3" t="s">
        <v>30</v>
      </c>
    </row>
    <row r="908" spans="5:13">
      <c r="E908" t="str">
        <f t="shared" si="32"/>
        <v>June</v>
      </c>
      <c r="F908" t="str">
        <f t="shared" si="33"/>
        <v>Tuesday</v>
      </c>
      <c r="G908" s="4">
        <v>42171</v>
      </c>
      <c r="H908" s="3">
        <v>65</v>
      </c>
      <c r="I908" s="3">
        <v>37</v>
      </c>
      <c r="J908" s="3">
        <v>622</v>
      </c>
      <c r="K908" s="3">
        <v>351</v>
      </c>
      <c r="L908" s="3">
        <v>228</v>
      </c>
      <c r="M908" s="3" t="s">
        <v>29</v>
      </c>
    </row>
    <row r="909" spans="5:13">
      <c r="E909" t="str">
        <f t="shared" ref="E909:E972" si="34">TEXT(G909,"MMMM")</f>
        <v>June</v>
      </c>
      <c r="F909" t="str">
        <f t="shared" ref="F909:F972" si="35">TEXT(G909,"DDDD")</f>
        <v>Wednesday</v>
      </c>
      <c r="G909" s="4">
        <v>42172</v>
      </c>
      <c r="H909" s="3">
        <v>81</v>
      </c>
      <c r="I909" s="3">
        <v>61</v>
      </c>
      <c r="J909" s="3">
        <v>548</v>
      </c>
      <c r="K909" s="3">
        <v>381</v>
      </c>
      <c r="L909" s="3">
        <v>440</v>
      </c>
      <c r="M909" s="3" t="s">
        <v>30</v>
      </c>
    </row>
    <row r="910" spans="5:13">
      <c r="E910" t="str">
        <f t="shared" si="34"/>
        <v>June</v>
      </c>
      <c r="F910" t="str">
        <f t="shared" si="35"/>
        <v>Thursday</v>
      </c>
      <c r="G910" s="4">
        <v>42173</v>
      </c>
      <c r="H910" s="3">
        <v>104</v>
      </c>
      <c r="I910" s="3">
        <v>49</v>
      </c>
      <c r="J910" s="3">
        <v>519</v>
      </c>
      <c r="K910" s="3">
        <v>271</v>
      </c>
      <c r="L910" s="3">
        <v>323</v>
      </c>
      <c r="M910" s="3" t="s">
        <v>30</v>
      </c>
    </row>
    <row r="911" spans="5:13">
      <c r="E911" t="str">
        <f t="shared" si="34"/>
        <v>June</v>
      </c>
      <c r="F911" t="str">
        <f t="shared" si="35"/>
        <v>Friday</v>
      </c>
      <c r="G911" s="4">
        <v>42174</v>
      </c>
      <c r="H911" s="3">
        <v>115</v>
      </c>
      <c r="I911" s="3">
        <v>57</v>
      </c>
      <c r="J911" s="3">
        <v>621</v>
      </c>
      <c r="K911" s="3">
        <v>331</v>
      </c>
      <c r="L911" s="3">
        <v>521</v>
      </c>
      <c r="M911" s="3" t="s">
        <v>30</v>
      </c>
    </row>
    <row r="912" spans="5:13">
      <c r="E912" t="str">
        <f t="shared" si="34"/>
        <v>June</v>
      </c>
      <c r="F912" t="str">
        <f t="shared" si="35"/>
        <v>Saturday</v>
      </c>
      <c r="G912" s="4">
        <v>42175</v>
      </c>
      <c r="H912" s="3">
        <v>136</v>
      </c>
      <c r="I912" s="3">
        <v>61</v>
      </c>
      <c r="J912" s="3">
        <v>600</v>
      </c>
      <c r="K912" s="3">
        <v>377</v>
      </c>
      <c r="L912" s="3">
        <v>480</v>
      </c>
      <c r="M912" s="3" t="s">
        <v>30</v>
      </c>
    </row>
    <row r="913" spans="5:13">
      <c r="E913" t="str">
        <f t="shared" si="34"/>
        <v>June</v>
      </c>
      <c r="F913" t="str">
        <f t="shared" si="35"/>
        <v>Sunday</v>
      </c>
      <c r="G913" s="4">
        <v>42176</v>
      </c>
      <c r="H913" s="3">
        <v>118</v>
      </c>
      <c r="I913" s="3">
        <v>67</v>
      </c>
      <c r="J913" s="3">
        <v>595</v>
      </c>
      <c r="K913" s="3">
        <v>241</v>
      </c>
      <c r="L913" s="3">
        <v>349</v>
      </c>
      <c r="M913" s="3" t="s">
        <v>30</v>
      </c>
    </row>
    <row r="914" spans="5:13">
      <c r="E914" t="str">
        <f t="shared" si="34"/>
        <v>June</v>
      </c>
      <c r="F914" t="str">
        <f t="shared" si="35"/>
        <v>Monday</v>
      </c>
      <c r="G914" s="4">
        <v>42177</v>
      </c>
      <c r="H914" s="3">
        <v>59</v>
      </c>
      <c r="I914" s="3">
        <v>61</v>
      </c>
      <c r="J914" s="3">
        <v>551</v>
      </c>
      <c r="K914" s="3">
        <v>249</v>
      </c>
      <c r="L914" s="3">
        <v>318</v>
      </c>
      <c r="M914" s="3" t="s">
        <v>30</v>
      </c>
    </row>
    <row r="915" spans="5:13">
      <c r="E915" t="str">
        <f t="shared" si="34"/>
        <v>June</v>
      </c>
      <c r="F915" t="str">
        <f t="shared" si="35"/>
        <v>Tuesday</v>
      </c>
      <c r="G915" s="4">
        <v>42178</v>
      </c>
      <c r="H915" s="3">
        <v>80</v>
      </c>
      <c r="I915" s="3">
        <v>54</v>
      </c>
      <c r="J915" s="3">
        <v>505</v>
      </c>
      <c r="K915" s="3">
        <v>276</v>
      </c>
      <c r="L915" s="3">
        <v>395</v>
      </c>
      <c r="M915" s="3" t="s">
        <v>30</v>
      </c>
    </row>
    <row r="916" spans="5:13">
      <c r="E916" t="str">
        <f t="shared" si="34"/>
        <v>June</v>
      </c>
      <c r="F916" t="str">
        <f t="shared" si="35"/>
        <v>Wednesday</v>
      </c>
      <c r="G916" s="4">
        <v>42179</v>
      </c>
      <c r="H916" s="3">
        <v>101</v>
      </c>
      <c r="I916" s="3">
        <v>59</v>
      </c>
      <c r="J916" s="3">
        <v>469</v>
      </c>
      <c r="K916" s="3">
        <v>186</v>
      </c>
      <c r="L916" s="3">
        <v>201</v>
      </c>
      <c r="M916" s="3" t="s">
        <v>30</v>
      </c>
    </row>
    <row r="917" spans="5:13">
      <c r="E917" t="str">
        <f t="shared" si="34"/>
        <v>June</v>
      </c>
      <c r="F917" t="str">
        <f t="shared" si="35"/>
        <v>Thursday</v>
      </c>
      <c r="G917" s="4">
        <v>42180</v>
      </c>
      <c r="H917" s="3">
        <v>76</v>
      </c>
      <c r="I917" s="3">
        <v>35</v>
      </c>
      <c r="J917" s="3">
        <v>501</v>
      </c>
      <c r="K917" s="3">
        <v>157</v>
      </c>
      <c r="L917" s="3">
        <v>325</v>
      </c>
      <c r="M917" s="3" t="s">
        <v>30</v>
      </c>
    </row>
    <row r="918" spans="5:13">
      <c r="E918" t="str">
        <f t="shared" si="34"/>
        <v>June</v>
      </c>
      <c r="F918" t="str">
        <f t="shared" si="35"/>
        <v>Friday</v>
      </c>
      <c r="G918" s="4">
        <v>42181</v>
      </c>
      <c r="H918" s="3">
        <v>90</v>
      </c>
      <c r="I918" s="3">
        <v>64</v>
      </c>
      <c r="J918" s="3">
        <v>602</v>
      </c>
      <c r="K918" s="3">
        <v>317</v>
      </c>
      <c r="L918" s="3">
        <v>434</v>
      </c>
      <c r="M918" s="3" t="s">
        <v>30</v>
      </c>
    </row>
    <row r="919" spans="5:13">
      <c r="E919" t="str">
        <f t="shared" si="34"/>
        <v>June</v>
      </c>
      <c r="F919" t="str">
        <f t="shared" si="35"/>
        <v>Saturday</v>
      </c>
      <c r="G919" s="4">
        <v>42182</v>
      </c>
      <c r="H919" s="3">
        <v>106</v>
      </c>
      <c r="I919" s="3">
        <v>41</v>
      </c>
      <c r="J919" s="3">
        <v>390</v>
      </c>
      <c r="K919" s="3">
        <v>251</v>
      </c>
      <c r="L919" s="3">
        <v>451</v>
      </c>
      <c r="M919" s="3" t="s">
        <v>30</v>
      </c>
    </row>
    <row r="920" spans="5:13">
      <c r="E920" t="str">
        <f t="shared" si="34"/>
        <v>June</v>
      </c>
      <c r="F920" t="str">
        <f t="shared" si="35"/>
        <v>Sunday</v>
      </c>
      <c r="G920" s="4">
        <v>42183</v>
      </c>
      <c r="H920" s="3">
        <v>116</v>
      </c>
      <c r="I920" s="3">
        <v>64</v>
      </c>
      <c r="J920" s="3">
        <v>364</v>
      </c>
      <c r="K920" s="3">
        <v>232</v>
      </c>
      <c r="L920" s="3">
        <v>365</v>
      </c>
      <c r="M920" s="3" t="s">
        <v>30</v>
      </c>
    </row>
    <row r="921" spans="5:13">
      <c r="E921" t="str">
        <f t="shared" si="34"/>
        <v>June</v>
      </c>
      <c r="F921" t="str">
        <f t="shared" si="35"/>
        <v>Monday</v>
      </c>
      <c r="G921" s="4">
        <v>42184</v>
      </c>
      <c r="H921" s="3">
        <v>85</v>
      </c>
      <c r="I921" s="3">
        <v>46</v>
      </c>
      <c r="J921" s="3">
        <v>395</v>
      </c>
      <c r="K921" s="3">
        <v>283</v>
      </c>
      <c r="L921" s="3">
        <v>291</v>
      </c>
      <c r="M921" s="3" t="s">
        <v>30</v>
      </c>
    </row>
    <row r="922" spans="5:13">
      <c r="E922" t="str">
        <f t="shared" si="34"/>
        <v>June</v>
      </c>
      <c r="F922" t="str">
        <f t="shared" si="35"/>
        <v>Tuesday</v>
      </c>
      <c r="G922" s="4">
        <v>42185</v>
      </c>
      <c r="H922" s="3">
        <v>65</v>
      </c>
      <c r="I922" s="3">
        <v>62</v>
      </c>
      <c r="J922" s="3">
        <v>442</v>
      </c>
      <c r="K922" s="3">
        <v>361</v>
      </c>
      <c r="L922" s="3">
        <v>329</v>
      </c>
      <c r="M922" s="3" t="s">
        <v>30</v>
      </c>
    </row>
    <row r="923" spans="5:13">
      <c r="E923" t="str">
        <f t="shared" si="34"/>
        <v>July</v>
      </c>
      <c r="F923" t="str">
        <f t="shared" si="35"/>
        <v>Wednesday</v>
      </c>
      <c r="G923" s="4">
        <v>42186</v>
      </c>
      <c r="H923" s="3">
        <v>85</v>
      </c>
      <c r="I923" s="3">
        <v>25</v>
      </c>
      <c r="J923" s="3">
        <v>397</v>
      </c>
      <c r="K923" s="3">
        <v>256</v>
      </c>
      <c r="L923" s="3">
        <v>394</v>
      </c>
      <c r="M923" s="3" t="s">
        <v>30</v>
      </c>
    </row>
    <row r="924" spans="5:13">
      <c r="E924" t="str">
        <f t="shared" si="34"/>
        <v>July</v>
      </c>
      <c r="F924" t="str">
        <f t="shared" si="35"/>
        <v>Thursday</v>
      </c>
      <c r="G924" s="4">
        <v>42187</v>
      </c>
      <c r="H924" s="3">
        <v>76</v>
      </c>
      <c r="I924" s="3">
        <v>39</v>
      </c>
      <c r="J924" s="3">
        <v>415</v>
      </c>
      <c r="K924" s="3">
        <v>368</v>
      </c>
      <c r="L924" s="3">
        <v>233</v>
      </c>
      <c r="M924" s="3" t="s">
        <v>30</v>
      </c>
    </row>
    <row r="925" spans="5:13">
      <c r="E925" t="str">
        <f t="shared" si="34"/>
        <v>July</v>
      </c>
      <c r="F925" t="str">
        <f t="shared" si="35"/>
        <v>Friday</v>
      </c>
      <c r="G925" s="4">
        <v>42188</v>
      </c>
      <c r="H925" s="3">
        <v>114</v>
      </c>
      <c r="I925" s="3">
        <v>61</v>
      </c>
      <c r="J925" s="3">
        <v>514</v>
      </c>
      <c r="K925" s="3">
        <v>269</v>
      </c>
      <c r="L925" s="3">
        <v>476</v>
      </c>
      <c r="M925" s="3" t="s">
        <v>30</v>
      </c>
    </row>
    <row r="926" spans="5:13">
      <c r="E926" t="str">
        <f t="shared" si="34"/>
        <v>July</v>
      </c>
      <c r="F926" t="str">
        <f t="shared" si="35"/>
        <v>Saturday</v>
      </c>
      <c r="G926" s="4">
        <v>42189</v>
      </c>
      <c r="H926" s="3">
        <v>121</v>
      </c>
      <c r="I926" s="3">
        <v>58</v>
      </c>
      <c r="J926" s="3">
        <v>814</v>
      </c>
      <c r="K926" s="3">
        <v>162</v>
      </c>
      <c r="L926" s="3">
        <v>306</v>
      </c>
      <c r="M926" s="3" t="s">
        <v>30</v>
      </c>
    </row>
    <row r="927" spans="5:13">
      <c r="E927" t="str">
        <f t="shared" si="34"/>
        <v>July</v>
      </c>
      <c r="F927" t="str">
        <f t="shared" si="35"/>
        <v>Sunday</v>
      </c>
      <c r="G927" s="4">
        <v>42190</v>
      </c>
      <c r="H927" s="3">
        <v>126</v>
      </c>
      <c r="I927" s="3">
        <v>59</v>
      </c>
      <c r="J927" s="3">
        <v>606</v>
      </c>
      <c r="K927" s="3">
        <v>337</v>
      </c>
      <c r="L927" s="3">
        <v>555</v>
      </c>
      <c r="M927" s="3" t="s">
        <v>29</v>
      </c>
    </row>
    <row r="928" spans="5:13">
      <c r="E928" t="str">
        <f t="shared" si="34"/>
        <v>July</v>
      </c>
      <c r="F928" t="str">
        <f t="shared" si="35"/>
        <v>Monday</v>
      </c>
      <c r="G928" s="4">
        <v>42191</v>
      </c>
      <c r="H928" s="3">
        <v>74</v>
      </c>
      <c r="I928" s="3">
        <v>45</v>
      </c>
      <c r="J928" s="3">
        <v>699</v>
      </c>
      <c r="K928" s="3">
        <v>290</v>
      </c>
      <c r="L928" s="3">
        <v>359</v>
      </c>
      <c r="M928" s="3" t="s">
        <v>30</v>
      </c>
    </row>
    <row r="929" spans="5:13">
      <c r="E929" t="str">
        <f t="shared" si="34"/>
        <v>July</v>
      </c>
      <c r="F929" t="str">
        <f t="shared" si="35"/>
        <v>Tuesday</v>
      </c>
      <c r="G929" s="4">
        <v>42192</v>
      </c>
      <c r="H929" s="3">
        <v>73</v>
      </c>
      <c r="I929" s="3">
        <v>57</v>
      </c>
      <c r="J929" s="3">
        <v>645</v>
      </c>
      <c r="K929" s="3">
        <v>238</v>
      </c>
      <c r="L929" s="3">
        <v>368</v>
      </c>
      <c r="M929" s="3" t="s">
        <v>30</v>
      </c>
    </row>
    <row r="930" spans="5:13">
      <c r="E930" t="str">
        <f t="shared" si="34"/>
        <v>July</v>
      </c>
      <c r="F930" t="str">
        <f t="shared" si="35"/>
        <v>Wednesday</v>
      </c>
      <c r="G930" s="4">
        <v>42193</v>
      </c>
      <c r="H930" s="3">
        <v>79</v>
      </c>
      <c r="I930" s="3">
        <v>56</v>
      </c>
      <c r="J930" s="3">
        <v>521</v>
      </c>
      <c r="K930" s="3">
        <v>252</v>
      </c>
      <c r="L930" s="3">
        <v>344</v>
      </c>
      <c r="M930" s="3" t="s">
        <v>30</v>
      </c>
    </row>
    <row r="931" spans="5:13">
      <c r="E931" t="str">
        <f t="shared" si="34"/>
        <v>July</v>
      </c>
      <c r="F931" t="str">
        <f t="shared" si="35"/>
        <v>Thursday</v>
      </c>
      <c r="G931" s="4">
        <v>42194</v>
      </c>
      <c r="H931" s="3">
        <v>81</v>
      </c>
      <c r="I931" s="3">
        <v>50</v>
      </c>
      <c r="J931" s="3">
        <v>383</v>
      </c>
      <c r="K931" s="3">
        <v>274</v>
      </c>
      <c r="L931" s="3">
        <v>378</v>
      </c>
      <c r="M931" s="3" t="s">
        <v>30</v>
      </c>
    </row>
    <row r="932" spans="5:13">
      <c r="E932" t="str">
        <f t="shared" si="34"/>
        <v>July</v>
      </c>
      <c r="F932" t="str">
        <f t="shared" si="35"/>
        <v>Friday</v>
      </c>
      <c r="G932" s="4">
        <v>42195</v>
      </c>
      <c r="H932" s="3">
        <v>74</v>
      </c>
      <c r="I932" s="3">
        <v>66</v>
      </c>
      <c r="J932" s="3">
        <v>564</v>
      </c>
      <c r="K932" s="3">
        <v>421</v>
      </c>
      <c r="L932" s="3">
        <v>621</v>
      </c>
      <c r="M932" s="3" t="s">
        <v>30</v>
      </c>
    </row>
    <row r="933" spans="5:13">
      <c r="E933" t="str">
        <f t="shared" si="34"/>
        <v>July</v>
      </c>
      <c r="F933" t="str">
        <f t="shared" si="35"/>
        <v>Saturday</v>
      </c>
      <c r="G933" s="4">
        <v>42196</v>
      </c>
      <c r="H933" s="3">
        <v>126</v>
      </c>
      <c r="I933" s="3">
        <v>64</v>
      </c>
      <c r="J933" s="3">
        <v>868</v>
      </c>
      <c r="K933" s="3">
        <v>477</v>
      </c>
      <c r="L933" s="3">
        <v>505</v>
      </c>
      <c r="M933" s="3" t="s">
        <v>29</v>
      </c>
    </row>
    <row r="934" spans="5:13">
      <c r="E934" t="str">
        <f t="shared" si="34"/>
        <v>July</v>
      </c>
      <c r="F934" t="str">
        <f t="shared" si="35"/>
        <v>Sunday</v>
      </c>
      <c r="G934" s="4">
        <v>42197</v>
      </c>
      <c r="H934" s="3">
        <v>107</v>
      </c>
      <c r="I934" s="3">
        <v>38</v>
      </c>
      <c r="J934" s="3">
        <v>640</v>
      </c>
      <c r="K934" s="3">
        <v>354</v>
      </c>
      <c r="L934" s="3">
        <v>482</v>
      </c>
      <c r="M934" s="3" t="s">
        <v>30</v>
      </c>
    </row>
    <row r="935" spans="5:13">
      <c r="E935" t="str">
        <f t="shared" si="34"/>
        <v>July</v>
      </c>
      <c r="F935" t="str">
        <f t="shared" si="35"/>
        <v>Monday</v>
      </c>
      <c r="G935" s="4">
        <v>42198</v>
      </c>
      <c r="H935" s="3">
        <v>97</v>
      </c>
      <c r="I935" s="3">
        <v>44</v>
      </c>
      <c r="J935" s="3">
        <v>366</v>
      </c>
      <c r="K935" s="3">
        <v>233</v>
      </c>
      <c r="L935" s="3">
        <v>313</v>
      </c>
      <c r="M935" s="3" t="s">
        <v>30</v>
      </c>
    </row>
    <row r="936" spans="5:13">
      <c r="E936" t="str">
        <f t="shared" si="34"/>
        <v>July</v>
      </c>
      <c r="F936" t="str">
        <f t="shared" si="35"/>
        <v>Tuesday</v>
      </c>
      <c r="G936" s="4">
        <v>42199</v>
      </c>
      <c r="H936" s="3">
        <v>91</v>
      </c>
      <c r="I936" s="3">
        <v>69</v>
      </c>
      <c r="J936" s="3">
        <v>525</v>
      </c>
      <c r="K936" s="3">
        <v>308</v>
      </c>
      <c r="L936" s="3">
        <v>167</v>
      </c>
      <c r="M936" s="3" t="s">
        <v>30</v>
      </c>
    </row>
    <row r="937" spans="5:13">
      <c r="E937" t="str">
        <f t="shared" si="34"/>
        <v>July</v>
      </c>
      <c r="F937" t="str">
        <f t="shared" si="35"/>
        <v>Wednesday</v>
      </c>
      <c r="G937" s="4">
        <v>42200</v>
      </c>
      <c r="H937" s="3">
        <v>67</v>
      </c>
      <c r="I937" s="3">
        <v>36</v>
      </c>
      <c r="J937" s="3">
        <v>373</v>
      </c>
      <c r="K937" s="3">
        <v>258</v>
      </c>
      <c r="L937" s="3">
        <v>402</v>
      </c>
      <c r="M937" s="3" t="s">
        <v>30</v>
      </c>
    </row>
    <row r="938" spans="5:13">
      <c r="E938" t="str">
        <f t="shared" si="34"/>
        <v>July</v>
      </c>
      <c r="F938" t="str">
        <f t="shared" si="35"/>
        <v>Thursday</v>
      </c>
      <c r="G938" s="4">
        <v>42201</v>
      </c>
      <c r="H938" s="3">
        <v>61</v>
      </c>
      <c r="I938" s="3">
        <v>42</v>
      </c>
      <c r="J938" s="3">
        <v>581</v>
      </c>
      <c r="K938" s="3">
        <v>232</v>
      </c>
      <c r="L938" s="3">
        <v>491</v>
      </c>
      <c r="M938" s="3" t="s">
        <v>30</v>
      </c>
    </row>
    <row r="939" spans="5:13">
      <c r="E939" t="str">
        <f t="shared" si="34"/>
        <v>July</v>
      </c>
      <c r="F939" t="str">
        <f t="shared" si="35"/>
        <v>Friday</v>
      </c>
      <c r="G939" s="4">
        <v>42202</v>
      </c>
      <c r="H939" s="3">
        <v>114</v>
      </c>
      <c r="I939" s="3">
        <v>60</v>
      </c>
      <c r="J939" s="3">
        <v>627</v>
      </c>
      <c r="K939" s="3">
        <v>387</v>
      </c>
      <c r="L939" s="3">
        <v>734</v>
      </c>
      <c r="M939" s="3" t="s">
        <v>29</v>
      </c>
    </row>
    <row r="940" spans="5:13">
      <c r="E940" t="str">
        <f t="shared" si="34"/>
        <v>July</v>
      </c>
      <c r="F940" t="str">
        <f t="shared" si="35"/>
        <v>Saturday</v>
      </c>
      <c r="G940" s="4">
        <v>42203</v>
      </c>
      <c r="H940" s="3">
        <v>105</v>
      </c>
      <c r="I940" s="3">
        <v>33</v>
      </c>
      <c r="J940" s="3">
        <v>635</v>
      </c>
      <c r="K940" s="3">
        <v>214</v>
      </c>
      <c r="L940" s="3">
        <v>516</v>
      </c>
      <c r="M940" s="3" t="s">
        <v>30</v>
      </c>
    </row>
    <row r="941" spans="5:13">
      <c r="E941" t="str">
        <f t="shared" si="34"/>
        <v>July</v>
      </c>
      <c r="F941" t="str">
        <f t="shared" si="35"/>
        <v>Sunday</v>
      </c>
      <c r="G941" s="4">
        <v>42204</v>
      </c>
      <c r="H941" s="3">
        <v>113</v>
      </c>
      <c r="I941" s="3">
        <v>72</v>
      </c>
      <c r="J941" s="3">
        <v>688</v>
      </c>
      <c r="K941" s="3">
        <v>302</v>
      </c>
      <c r="L941" s="3">
        <v>397</v>
      </c>
      <c r="M941" s="3" t="s">
        <v>30</v>
      </c>
    </row>
    <row r="942" spans="5:13">
      <c r="E942" t="str">
        <f t="shared" si="34"/>
        <v>July</v>
      </c>
      <c r="F942" t="str">
        <f t="shared" si="35"/>
        <v>Monday</v>
      </c>
      <c r="G942" s="4">
        <v>42205</v>
      </c>
      <c r="H942" s="3">
        <v>97</v>
      </c>
      <c r="I942" s="3">
        <v>46</v>
      </c>
      <c r="J942" s="3">
        <v>388</v>
      </c>
      <c r="K942" s="3">
        <v>205</v>
      </c>
      <c r="L942" s="3">
        <v>388</v>
      </c>
      <c r="M942" s="3" t="s">
        <v>30</v>
      </c>
    </row>
    <row r="943" spans="5:13">
      <c r="E943" t="str">
        <f t="shared" si="34"/>
        <v>July</v>
      </c>
      <c r="F943" t="str">
        <f t="shared" si="35"/>
        <v>Tuesday</v>
      </c>
      <c r="G943" s="4">
        <v>42206</v>
      </c>
      <c r="H943" s="3">
        <v>65</v>
      </c>
      <c r="I943" s="3">
        <v>42</v>
      </c>
      <c r="J943" s="3">
        <v>473</v>
      </c>
      <c r="K943" s="3">
        <v>220</v>
      </c>
      <c r="L943" s="3">
        <v>469</v>
      </c>
      <c r="M943" s="3" t="s">
        <v>30</v>
      </c>
    </row>
    <row r="944" spans="5:13">
      <c r="E944" t="str">
        <f t="shared" si="34"/>
        <v>July</v>
      </c>
      <c r="F944" t="str">
        <f t="shared" si="35"/>
        <v>Wednesday</v>
      </c>
      <c r="G944" s="4">
        <v>42207</v>
      </c>
      <c r="H944" s="3">
        <v>94</v>
      </c>
      <c r="I944" s="3">
        <v>44</v>
      </c>
      <c r="J944" s="3">
        <v>475</v>
      </c>
      <c r="K944" s="3">
        <v>232</v>
      </c>
      <c r="L944" s="3">
        <v>514</v>
      </c>
      <c r="M944" s="3" t="s">
        <v>30</v>
      </c>
    </row>
    <row r="945" spans="5:13">
      <c r="E945" t="str">
        <f t="shared" si="34"/>
        <v>July</v>
      </c>
      <c r="F945" t="str">
        <f t="shared" si="35"/>
        <v>Thursday</v>
      </c>
      <c r="G945" s="4">
        <v>42208</v>
      </c>
      <c r="H945" s="3">
        <v>65</v>
      </c>
      <c r="I945" s="3">
        <v>54</v>
      </c>
      <c r="J945" s="3">
        <v>487</v>
      </c>
      <c r="K945" s="3">
        <v>265</v>
      </c>
      <c r="L945" s="3">
        <v>287</v>
      </c>
      <c r="M945" s="3" t="s">
        <v>30</v>
      </c>
    </row>
    <row r="946" spans="5:13">
      <c r="E946" t="str">
        <f t="shared" si="34"/>
        <v>July</v>
      </c>
      <c r="F946" t="str">
        <f t="shared" si="35"/>
        <v>Friday</v>
      </c>
      <c r="G946" s="4">
        <v>42209</v>
      </c>
      <c r="H946" s="3">
        <v>130</v>
      </c>
      <c r="I946" s="3">
        <v>56</v>
      </c>
      <c r="J946" s="3">
        <v>678</v>
      </c>
      <c r="K946" s="3">
        <v>301</v>
      </c>
      <c r="L946" s="3">
        <v>543</v>
      </c>
      <c r="M946" s="3" t="s">
        <v>30</v>
      </c>
    </row>
    <row r="947" spans="5:13">
      <c r="E947" t="str">
        <f t="shared" si="34"/>
        <v>July</v>
      </c>
      <c r="F947" t="str">
        <f t="shared" si="35"/>
        <v>Saturday</v>
      </c>
      <c r="G947" s="4">
        <v>42210</v>
      </c>
      <c r="H947" s="3">
        <v>114</v>
      </c>
      <c r="I947" s="3">
        <v>73</v>
      </c>
      <c r="J947" s="3">
        <v>623</v>
      </c>
      <c r="K947" s="3">
        <v>361</v>
      </c>
      <c r="L947" s="3">
        <v>534</v>
      </c>
      <c r="M947" s="3" t="s">
        <v>30</v>
      </c>
    </row>
    <row r="948" spans="5:13">
      <c r="E948" t="str">
        <f t="shared" si="34"/>
        <v>July</v>
      </c>
      <c r="F948" t="str">
        <f t="shared" si="35"/>
        <v>Sunday</v>
      </c>
      <c r="G948" s="4">
        <v>42211</v>
      </c>
      <c r="H948" s="3">
        <v>82</v>
      </c>
      <c r="I948" s="3">
        <v>61</v>
      </c>
      <c r="J948" s="3">
        <v>526</v>
      </c>
      <c r="K948" s="3">
        <v>514</v>
      </c>
      <c r="L948" s="3">
        <v>386</v>
      </c>
      <c r="M948" s="3" t="s">
        <v>30</v>
      </c>
    </row>
    <row r="949" spans="5:13">
      <c r="E949" t="str">
        <f t="shared" si="34"/>
        <v>July</v>
      </c>
      <c r="F949" t="str">
        <f t="shared" si="35"/>
        <v>Monday</v>
      </c>
      <c r="G949" s="4">
        <v>42212</v>
      </c>
      <c r="H949" s="3">
        <v>92</v>
      </c>
      <c r="I949" s="3">
        <v>48</v>
      </c>
      <c r="J949" s="3">
        <v>615</v>
      </c>
      <c r="K949" s="3">
        <v>211</v>
      </c>
      <c r="L949" s="3">
        <v>344</v>
      </c>
      <c r="M949" s="3" t="s">
        <v>30</v>
      </c>
    </row>
    <row r="950" spans="5:13">
      <c r="E950" t="str">
        <f t="shared" si="34"/>
        <v>July</v>
      </c>
      <c r="F950" t="str">
        <f t="shared" si="35"/>
        <v>Tuesday</v>
      </c>
      <c r="G950" s="4">
        <v>42213</v>
      </c>
      <c r="H950" s="3">
        <v>51</v>
      </c>
      <c r="I950" s="3">
        <v>50</v>
      </c>
      <c r="J950" s="3">
        <v>493</v>
      </c>
      <c r="K950" s="3">
        <v>307</v>
      </c>
      <c r="L950" s="3">
        <v>338</v>
      </c>
      <c r="M950" s="3" t="s">
        <v>30</v>
      </c>
    </row>
    <row r="951" spans="5:13">
      <c r="E951" t="str">
        <f t="shared" si="34"/>
        <v>July</v>
      </c>
      <c r="F951" t="str">
        <f t="shared" si="35"/>
        <v>Wednesday</v>
      </c>
      <c r="G951" s="4">
        <v>42214</v>
      </c>
      <c r="H951" s="3">
        <v>94</v>
      </c>
      <c r="I951" s="3">
        <v>69</v>
      </c>
      <c r="J951" s="3">
        <v>473</v>
      </c>
      <c r="K951" s="3">
        <v>386</v>
      </c>
      <c r="L951" s="3">
        <v>378</v>
      </c>
      <c r="M951" s="3" t="s">
        <v>29</v>
      </c>
    </row>
    <row r="952" spans="5:13">
      <c r="E952" t="str">
        <f t="shared" si="34"/>
        <v>July</v>
      </c>
      <c r="F952" t="str">
        <f t="shared" si="35"/>
        <v>Thursday</v>
      </c>
      <c r="G952" s="4">
        <v>42215</v>
      </c>
      <c r="H952" s="3">
        <v>87</v>
      </c>
      <c r="I952" s="3">
        <v>43</v>
      </c>
      <c r="J952" s="3">
        <v>334</v>
      </c>
      <c r="K952" s="3">
        <v>229</v>
      </c>
      <c r="L952" s="3">
        <v>441</v>
      </c>
      <c r="M952" s="3" t="s">
        <v>30</v>
      </c>
    </row>
    <row r="953" spans="5:13">
      <c r="E953" t="str">
        <f t="shared" si="34"/>
        <v>July</v>
      </c>
      <c r="F953" t="str">
        <f t="shared" si="35"/>
        <v>Friday</v>
      </c>
      <c r="G953" s="4">
        <v>42216</v>
      </c>
      <c r="H953" s="3">
        <v>47</v>
      </c>
      <c r="I953" s="3">
        <v>55</v>
      </c>
      <c r="J953" s="3">
        <v>538</v>
      </c>
      <c r="K953" s="3">
        <v>293</v>
      </c>
      <c r="L953" s="3">
        <v>272</v>
      </c>
      <c r="M953" s="3" t="s">
        <v>30</v>
      </c>
    </row>
    <row r="954" spans="5:13">
      <c r="E954" t="str">
        <f t="shared" si="34"/>
        <v>August</v>
      </c>
      <c r="F954" t="str">
        <f t="shared" si="35"/>
        <v>Saturday</v>
      </c>
      <c r="G954" s="4">
        <v>42217</v>
      </c>
      <c r="H954" s="3">
        <v>109</v>
      </c>
      <c r="I954" s="3">
        <v>81</v>
      </c>
      <c r="J954" s="3">
        <v>538</v>
      </c>
      <c r="K954" s="3">
        <v>417</v>
      </c>
      <c r="L954" s="3">
        <v>556</v>
      </c>
      <c r="M954" s="3" t="s">
        <v>30</v>
      </c>
    </row>
    <row r="955" spans="5:13">
      <c r="E955" t="str">
        <f t="shared" si="34"/>
        <v>August</v>
      </c>
      <c r="F955" t="str">
        <f t="shared" si="35"/>
        <v>Sunday</v>
      </c>
      <c r="G955" s="4">
        <v>42218</v>
      </c>
      <c r="H955" s="3">
        <v>77</v>
      </c>
      <c r="I955" s="3">
        <v>54</v>
      </c>
      <c r="J955" s="3">
        <v>340</v>
      </c>
      <c r="K955" s="3">
        <v>356</v>
      </c>
      <c r="L955" s="3">
        <v>251</v>
      </c>
      <c r="M955" s="3" t="s">
        <v>30</v>
      </c>
    </row>
    <row r="956" spans="5:13">
      <c r="E956" t="str">
        <f t="shared" si="34"/>
        <v>August</v>
      </c>
      <c r="F956" t="str">
        <f t="shared" si="35"/>
        <v>Monday</v>
      </c>
      <c r="G956" s="4">
        <v>42219</v>
      </c>
      <c r="H956" s="3">
        <v>69</v>
      </c>
      <c r="I956" s="3">
        <v>59</v>
      </c>
      <c r="J956" s="3">
        <v>595</v>
      </c>
      <c r="K956" s="3">
        <v>261</v>
      </c>
      <c r="L956" s="3">
        <v>309</v>
      </c>
      <c r="M956" s="3" t="s">
        <v>29</v>
      </c>
    </row>
    <row r="957" spans="5:13">
      <c r="E957" t="str">
        <f t="shared" si="34"/>
        <v>August</v>
      </c>
      <c r="F957" t="str">
        <f t="shared" si="35"/>
        <v>Tuesday</v>
      </c>
      <c r="G957" s="4">
        <v>42220</v>
      </c>
      <c r="H957" s="3">
        <v>67</v>
      </c>
      <c r="I957" s="3">
        <v>48</v>
      </c>
      <c r="J957" s="3">
        <v>612</v>
      </c>
      <c r="K957" s="3">
        <v>200</v>
      </c>
      <c r="L957" s="3">
        <v>466</v>
      </c>
      <c r="M957" s="3" t="s">
        <v>30</v>
      </c>
    </row>
    <row r="958" spans="5:13">
      <c r="E958" t="str">
        <f t="shared" si="34"/>
        <v>August</v>
      </c>
      <c r="F958" t="str">
        <f t="shared" si="35"/>
        <v>Wednesday</v>
      </c>
      <c r="G958" s="4">
        <v>42221</v>
      </c>
      <c r="H958" s="3">
        <v>69</v>
      </c>
      <c r="I958" s="3">
        <v>47</v>
      </c>
      <c r="J958" s="3">
        <v>544</v>
      </c>
      <c r="K958" s="3">
        <v>320</v>
      </c>
      <c r="L958" s="3">
        <v>438</v>
      </c>
      <c r="M958" s="3" t="s">
        <v>30</v>
      </c>
    </row>
    <row r="959" spans="5:13">
      <c r="E959" t="str">
        <f t="shared" si="34"/>
        <v>August</v>
      </c>
      <c r="F959" t="str">
        <f t="shared" si="35"/>
        <v>Thursday</v>
      </c>
      <c r="G959" s="4">
        <v>42222</v>
      </c>
      <c r="H959" s="3">
        <v>103</v>
      </c>
      <c r="I959" s="3">
        <v>61</v>
      </c>
      <c r="J959" s="3">
        <v>460</v>
      </c>
      <c r="K959" s="3">
        <v>212</v>
      </c>
      <c r="L959" s="3">
        <v>375</v>
      </c>
      <c r="M959" s="3" t="s">
        <v>30</v>
      </c>
    </row>
    <row r="960" spans="5:13">
      <c r="E960" t="str">
        <f t="shared" si="34"/>
        <v>August</v>
      </c>
      <c r="F960" t="str">
        <f t="shared" si="35"/>
        <v>Friday</v>
      </c>
      <c r="G960" s="4">
        <v>42223</v>
      </c>
      <c r="H960" s="3">
        <v>86</v>
      </c>
      <c r="I960" s="3">
        <v>46</v>
      </c>
      <c r="J960" s="3">
        <v>749</v>
      </c>
      <c r="K960" s="3">
        <v>416</v>
      </c>
      <c r="L960" s="3">
        <v>404</v>
      </c>
      <c r="M960" s="3" t="s">
        <v>29</v>
      </c>
    </row>
    <row r="961" spans="5:13">
      <c r="E961" t="str">
        <f t="shared" si="34"/>
        <v>August</v>
      </c>
      <c r="F961" t="str">
        <f t="shared" si="35"/>
        <v>Saturday</v>
      </c>
      <c r="G961" s="4">
        <v>42224</v>
      </c>
      <c r="H961" s="3">
        <v>61</v>
      </c>
      <c r="I961" s="3">
        <v>67</v>
      </c>
      <c r="J961" s="3">
        <v>662</v>
      </c>
      <c r="K961" s="3">
        <v>326</v>
      </c>
      <c r="L961" s="3">
        <v>417</v>
      </c>
      <c r="M961" s="3" t="s">
        <v>30</v>
      </c>
    </row>
    <row r="962" spans="5:13">
      <c r="E962" t="str">
        <f t="shared" si="34"/>
        <v>August</v>
      </c>
      <c r="F962" t="str">
        <f t="shared" si="35"/>
        <v>Sunday</v>
      </c>
      <c r="G962" s="4">
        <v>42225</v>
      </c>
      <c r="H962" s="3">
        <v>114</v>
      </c>
      <c r="I962" s="3">
        <v>73</v>
      </c>
      <c r="J962" s="3">
        <v>526</v>
      </c>
      <c r="K962" s="3">
        <v>357</v>
      </c>
      <c r="L962" s="3">
        <v>403</v>
      </c>
      <c r="M962" s="3" t="s">
        <v>30</v>
      </c>
    </row>
    <row r="963" spans="5:13">
      <c r="E963" t="str">
        <f t="shared" si="34"/>
        <v>August</v>
      </c>
      <c r="F963" t="str">
        <f t="shared" si="35"/>
        <v>Monday</v>
      </c>
      <c r="G963" s="4">
        <v>42226</v>
      </c>
      <c r="H963" s="3">
        <v>43</v>
      </c>
      <c r="I963" s="3">
        <v>46</v>
      </c>
      <c r="J963" s="3">
        <v>419</v>
      </c>
      <c r="K963" s="3">
        <v>259</v>
      </c>
      <c r="L963" s="3">
        <v>311</v>
      </c>
      <c r="M963" s="3" t="s">
        <v>30</v>
      </c>
    </row>
    <row r="964" spans="5:13">
      <c r="E964" t="str">
        <f t="shared" si="34"/>
        <v>August</v>
      </c>
      <c r="F964" t="str">
        <f t="shared" si="35"/>
        <v>Tuesday</v>
      </c>
      <c r="G964" s="4">
        <v>42227</v>
      </c>
      <c r="H964" s="3">
        <v>86</v>
      </c>
      <c r="I964" s="3">
        <v>33</v>
      </c>
      <c r="J964" s="3">
        <v>380</v>
      </c>
      <c r="K964" s="3">
        <v>308</v>
      </c>
      <c r="L964" s="3">
        <v>446</v>
      </c>
      <c r="M964" s="3" t="s">
        <v>30</v>
      </c>
    </row>
    <row r="965" spans="5:13">
      <c r="E965" t="str">
        <f t="shared" si="34"/>
        <v>August</v>
      </c>
      <c r="F965" t="str">
        <f t="shared" si="35"/>
        <v>Wednesday</v>
      </c>
      <c r="G965" s="4">
        <v>42228</v>
      </c>
      <c r="H965" s="3">
        <v>57</v>
      </c>
      <c r="I965" s="3">
        <v>39</v>
      </c>
      <c r="J965" s="3">
        <v>398</v>
      </c>
      <c r="K965" s="3">
        <v>161</v>
      </c>
      <c r="L965" s="3">
        <v>356</v>
      </c>
      <c r="M965" s="3" t="s">
        <v>30</v>
      </c>
    </row>
    <row r="966" spans="5:13">
      <c r="E966" t="str">
        <f t="shared" si="34"/>
        <v>August</v>
      </c>
      <c r="F966" t="str">
        <f t="shared" si="35"/>
        <v>Thursday</v>
      </c>
      <c r="G966" s="4">
        <v>42229</v>
      </c>
      <c r="H966" s="3">
        <v>74</v>
      </c>
      <c r="I966" s="3">
        <v>45</v>
      </c>
      <c r="J966" s="3">
        <v>539</v>
      </c>
      <c r="K966" s="3">
        <v>246</v>
      </c>
      <c r="L966" s="3">
        <v>504</v>
      </c>
      <c r="M966" s="3" t="s">
        <v>30</v>
      </c>
    </row>
    <row r="967" spans="5:13">
      <c r="E967" t="str">
        <f t="shared" si="34"/>
        <v>August</v>
      </c>
      <c r="F967" t="str">
        <f t="shared" si="35"/>
        <v>Friday</v>
      </c>
      <c r="G967" s="4">
        <v>42230</v>
      </c>
      <c r="H967" s="3">
        <v>122</v>
      </c>
      <c r="I967" s="3">
        <v>56</v>
      </c>
      <c r="J967" s="3">
        <v>496</v>
      </c>
      <c r="K967" s="3">
        <v>241</v>
      </c>
      <c r="L967" s="3">
        <v>422</v>
      </c>
      <c r="M967" s="3" t="s">
        <v>30</v>
      </c>
    </row>
    <row r="968" spans="5:13">
      <c r="E968" t="str">
        <f t="shared" si="34"/>
        <v>August</v>
      </c>
      <c r="F968" t="str">
        <f t="shared" si="35"/>
        <v>Saturday</v>
      </c>
      <c r="G968" s="4">
        <v>42231</v>
      </c>
      <c r="H968" s="3">
        <v>119</v>
      </c>
      <c r="I968" s="3">
        <v>59</v>
      </c>
      <c r="J968" s="3">
        <v>470</v>
      </c>
      <c r="K968" s="3">
        <v>249</v>
      </c>
      <c r="L968" s="3">
        <v>401</v>
      </c>
      <c r="M968" s="3" t="s">
        <v>30</v>
      </c>
    </row>
    <row r="969" spans="5:13">
      <c r="E969" t="str">
        <f t="shared" si="34"/>
        <v>August</v>
      </c>
      <c r="F969" t="str">
        <f t="shared" si="35"/>
        <v>Sunday</v>
      </c>
      <c r="G969" s="4">
        <v>42232</v>
      </c>
      <c r="H969" s="3">
        <v>95</v>
      </c>
      <c r="I969" s="3">
        <v>57</v>
      </c>
      <c r="J969" s="3">
        <v>570</v>
      </c>
      <c r="K969" s="3">
        <v>248</v>
      </c>
      <c r="L969" s="3">
        <v>406</v>
      </c>
      <c r="M969" s="3" t="s">
        <v>30</v>
      </c>
    </row>
    <row r="970" spans="5:13">
      <c r="E970" t="str">
        <f t="shared" si="34"/>
        <v>August</v>
      </c>
      <c r="F970" t="str">
        <f t="shared" si="35"/>
        <v>Monday</v>
      </c>
      <c r="G970" s="4">
        <v>42233</v>
      </c>
      <c r="H970" s="3">
        <v>100</v>
      </c>
      <c r="I970" s="3">
        <v>55</v>
      </c>
      <c r="J970" s="3">
        <v>643</v>
      </c>
      <c r="K970" s="3">
        <v>105</v>
      </c>
      <c r="L970" s="3">
        <v>470</v>
      </c>
      <c r="M970" s="3" t="s">
        <v>29</v>
      </c>
    </row>
    <row r="971" spans="5:13">
      <c r="E971" t="str">
        <f t="shared" si="34"/>
        <v>August</v>
      </c>
      <c r="F971" t="str">
        <f t="shared" si="35"/>
        <v>Tuesday</v>
      </c>
      <c r="G971" s="4">
        <v>42234</v>
      </c>
      <c r="H971" s="3">
        <v>91</v>
      </c>
      <c r="I971" s="3">
        <v>56</v>
      </c>
      <c r="J971" s="3">
        <v>656</v>
      </c>
      <c r="K971" s="3">
        <v>295</v>
      </c>
      <c r="L971" s="3">
        <v>428</v>
      </c>
      <c r="M971" s="3" t="s">
        <v>30</v>
      </c>
    </row>
    <row r="972" spans="5:13">
      <c r="E972" t="str">
        <f t="shared" si="34"/>
        <v>August</v>
      </c>
      <c r="F972" t="str">
        <f t="shared" si="35"/>
        <v>Wednesday</v>
      </c>
      <c r="G972" s="4">
        <v>42235</v>
      </c>
      <c r="H972" s="3">
        <v>64</v>
      </c>
      <c r="I972" s="3">
        <v>48</v>
      </c>
      <c r="J972" s="3">
        <v>702</v>
      </c>
      <c r="K972" s="3">
        <v>239</v>
      </c>
      <c r="L972" s="3">
        <v>225</v>
      </c>
      <c r="M972" s="3" t="s">
        <v>30</v>
      </c>
    </row>
    <row r="973" spans="5:13">
      <c r="E973" t="str">
        <f t="shared" ref="E973:E1036" si="36">TEXT(G973,"MMMM")</f>
        <v>August</v>
      </c>
      <c r="F973" t="str">
        <f t="shared" ref="F973:F1036" si="37">TEXT(G973,"DDDD")</f>
        <v>Thursday</v>
      </c>
      <c r="G973" s="4">
        <v>42236</v>
      </c>
      <c r="H973" s="3">
        <v>81</v>
      </c>
      <c r="I973" s="3">
        <v>53</v>
      </c>
      <c r="J973" s="3">
        <v>534</v>
      </c>
      <c r="K973" s="3">
        <v>221</v>
      </c>
      <c r="L973" s="3">
        <v>308</v>
      </c>
      <c r="M973" s="3" t="s">
        <v>30</v>
      </c>
    </row>
    <row r="974" spans="5:13">
      <c r="E974" t="str">
        <f t="shared" si="36"/>
        <v>August</v>
      </c>
      <c r="F974" t="str">
        <f t="shared" si="37"/>
        <v>Friday</v>
      </c>
      <c r="G974" s="4">
        <v>42237</v>
      </c>
      <c r="H974" s="3">
        <v>100</v>
      </c>
      <c r="I974" s="3">
        <v>76</v>
      </c>
      <c r="J974" s="3">
        <v>787</v>
      </c>
      <c r="K974" s="3">
        <v>275</v>
      </c>
      <c r="L974" s="3">
        <v>277</v>
      </c>
      <c r="M974" s="3" t="s">
        <v>30</v>
      </c>
    </row>
    <row r="975" spans="5:13">
      <c r="E975" t="str">
        <f t="shared" si="36"/>
        <v>August</v>
      </c>
      <c r="F975" t="str">
        <f t="shared" si="37"/>
        <v>Saturday</v>
      </c>
      <c r="G975" s="4">
        <v>42238</v>
      </c>
      <c r="H975" s="3">
        <v>71</v>
      </c>
      <c r="I975" s="3">
        <v>69</v>
      </c>
      <c r="J975" s="3">
        <v>913</v>
      </c>
      <c r="K975" s="3">
        <v>272</v>
      </c>
      <c r="L975" s="3">
        <v>404</v>
      </c>
      <c r="M975" s="3" t="s">
        <v>30</v>
      </c>
    </row>
    <row r="976" spans="5:13">
      <c r="E976" t="str">
        <f t="shared" si="36"/>
        <v>August</v>
      </c>
      <c r="F976" t="str">
        <f t="shared" si="37"/>
        <v>Sunday</v>
      </c>
      <c r="G976" s="4">
        <v>42239</v>
      </c>
      <c r="H976" s="3">
        <v>88</v>
      </c>
      <c r="I976" s="3">
        <v>85</v>
      </c>
      <c r="J976" s="3">
        <v>846</v>
      </c>
      <c r="K976" s="3">
        <v>265</v>
      </c>
      <c r="L976" s="3">
        <v>607</v>
      </c>
      <c r="M976" s="3" t="s">
        <v>30</v>
      </c>
    </row>
    <row r="977" spans="5:13">
      <c r="E977" t="str">
        <f t="shared" si="36"/>
        <v>August</v>
      </c>
      <c r="F977" t="str">
        <f t="shared" si="37"/>
        <v>Monday</v>
      </c>
      <c r="G977" s="4">
        <v>42240</v>
      </c>
      <c r="H977" s="3">
        <v>74</v>
      </c>
      <c r="I977" s="3">
        <v>53</v>
      </c>
      <c r="J977" s="3">
        <v>588</v>
      </c>
      <c r="K977" s="3">
        <v>261</v>
      </c>
      <c r="L977" s="3">
        <v>323</v>
      </c>
      <c r="M977" s="3" t="s">
        <v>29</v>
      </c>
    </row>
    <row r="978" spans="5:13">
      <c r="E978" t="str">
        <f t="shared" si="36"/>
        <v>August</v>
      </c>
      <c r="F978" t="str">
        <f t="shared" si="37"/>
        <v>Tuesday</v>
      </c>
      <c r="G978" s="4">
        <v>42241</v>
      </c>
      <c r="H978" s="3">
        <v>103</v>
      </c>
      <c r="I978" s="3">
        <v>58</v>
      </c>
      <c r="J978" s="3">
        <v>474</v>
      </c>
      <c r="K978" s="3">
        <v>382</v>
      </c>
      <c r="L978" s="3">
        <v>526</v>
      </c>
      <c r="M978" s="3" t="s">
        <v>30</v>
      </c>
    </row>
    <row r="979" spans="5:13">
      <c r="E979" t="str">
        <f t="shared" si="36"/>
        <v>August</v>
      </c>
      <c r="F979" t="str">
        <f t="shared" si="37"/>
        <v>Wednesday</v>
      </c>
      <c r="G979" s="4">
        <v>42242</v>
      </c>
      <c r="H979" s="3">
        <v>66</v>
      </c>
      <c r="I979" s="3">
        <v>37</v>
      </c>
      <c r="J979" s="3">
        <v>669</v>
      </c>
      <c r="K979" s="3">
        <v>316</v>
      </c>
      <c r="L979" s="3">
        <v>442</v>
      </c>
      <c r="M979" s="3" t="s">
        <v>29</v>
      </c>
    </row>
    <row r="980" spans="5:13">
      <c r="E980" t="str">
        <f t="shared" si="36"/>
        <v>August</v>
      </c>
      <c r="F980" t="str">
        <f t="shared" si="37"/>
        <v>Thursday</v>
      </c>
      <c r="G980" s="4">
        <v>42243</v>
      </c>
      <c r="H980" s="3">
        <v>87</v>
      </c>
      <c r="I980" s="3">
        <v>51</v>
      </c>
      <c r="J980" s="3">
        <v>381</v>
      </c>
      <c r="K980" s="3">
        <v>304</v>
      </c>
      <c r="L980" s="3">
        <v>348</v>
      </c>
      <c r="M980" s="3" t="s">
        <v>30</v>
      </c>
    </row>
    <row r="981" spans="5:13">
      <c r="E981" t="str">
        <f t="shared" si="36"/>
        <v>August</v>
      </c>
      <c r="F981" t="str">
        <f t="shared" si="37"/>
        <v>Friday</v>
      </c>
      <c r="G981" s="4">
        <v>42244</v>
      </c>
      <c r="H981" s="3">
        <v>81</v>
      </c>
      <c r="I981" s="3">
        <v>67</v>
      </c>
      <c r="J981" s="3">
        <v>657</v>
      </c>
      <c r="K981" s="3">
        <v>441</v>
      </c>
      <c r="L981" s="3">
        <v>432</v>
      </c>
      <c r="M981" s="3" t="s">
        <v>29</v>
      </c>
    </row>
    <row r="982" spans="5:13">
      <c r="E982" t="str">
        <f t="shared" si="36"/>
        <v>August</v>
      </c>
      <c r="F982" t="str">
        <f t="shared" si="37"/>
        <v>Saturday</v>
      </c>
      <c r="G982" s="4">
        <v>42245</v>
      </c>
      <c r="H982" s="3">
        <v>144</v>
      </c>
      <c r="I982" s="3">
        <v>65</v>
      </c>
      <c r="J982" s="3">
        <v>695</v>
      </c>
      <c r="K982" s="3">
        <v>378</v>
      </c>
      <c r="L982" s="3">
        <v>611</v>
      </c>
      <c r="M982" s="3" t="s">
        <v>30</v>
      </c>
    </row>
    <row r="983" spans="5:13">
      <c r="E983" t="str">
        <f t="shared" si="36"/>
        <v>August</v>
      </c>
      <c r="F983" t="str">
        <f t="shared" si="37"/>
        <v>Sunday</v>
      </c>
      <c r="G983" s="4">
        <v>42246</v>
      </c>
      <c r="H983" s="3">
        <v>147</v>
      </c>
      <c r="I983" s="3">
        <v>74</v>
      </c>
      <c r="J983" s="3">
        <v>692</v>
      </c>
      <c r="K983" s="3">
        <v>335</v>
      </c>
      <c r="L983" s="3">
        <v>343</v>
      </c>
      <c r="M983" s="3" t="s">
        <v>30</v>
      </c>
    </row>
    <row r="984" spans="5:13">
      <c r="E984" t="str">
        <f t="shared" si="36"/>
        <v>August</v>
      </c>
      <c r="F984" t="str">
        <f t="shared" si="37"/>
        <v>Monday</v>
      </c>
      <c r="G984" s="4">
        <v>42247</v>
      </c>
      <c r="H984" s="3">
        <v>84</v>
      </c>
      <c r="I984" s="3">
        <v>57</v>
      </c>
      <c r="J984" s="3">
        <v>484</v>
      </c>
      <c r="K984" s="3">
        <v>208</v>
      </c>
      <c r="L984" s="3">
        <v>430</v>
      </c>
      <c r="M984" s="3" t="s">
        <v>30</v>
      </c>
    </row>
    <row r="985" spans="5:13">
      <c r="E985" t="str">
        <f t="shared" si="36"/>
        <v>September</v>
      </c>
      <c r="F985" t="str">
        <f t="shared" si="37"/>
        <v>Tuesday</v>
      </c>
      <c r="G985" s="4">
        <v>42248</v>
      </c>
      <c r="H985" s="3">
        <v>78</v>
      </c>
      <c r="I985" s="3">
        <v>37</v>
      </c>
      <c r="J985" s="3">
        <v>415</v>
      </c>
      <c r="K985" s="3">
        <v>272</v>
      </c>
      <c r="L985" s="3">
        <v>386</v>
      </c>
      <c r="M985" s="3" t="s">
        <v>30</v>
      </c>
    </row>
    <row r="986" spans="5:13">
      <c r="E986" t="str">
        <f t="shared" si="36"/>
        <v>September</v>
      </c>
      <c r="F986" t="str">
        <f t="shared" si="37"/>
        <v>Wednesday</v>
      </c>
      <c r="G986" s="4">
        <v>42249</v>
      </c>
      <c r="H986" s="3">
        <v>91</v>
      </c>
      <c r="I986" s="3">
        <v>50</v>
      </c>
      <c r="J986" s="3">
        <v>577</v>
      </c>
      <c r="K986" s="3">
        <v>159</v>
      </c>
      <c r="L986" s="3">
        <v>403</v>
      </c>
      <c r="M986" s="3" t="s">
        <v>30</v>
      </c>
    </row>
    <row r="987" spans="5:13">
      <c r="E987" t="str">
        <f t="shared" si="36"/>
        <v>September</v>
      </c>
      <c r="F987" t="str">
        <f t="shared" si="37"/>
        <v>Thursday</v>
      </c>
      <c r="G987" s="4">
        <v>42250</v>
      </c>
      <c r="H987" s="3">
        <v>72</v>
      </c>
      <c r="I987" s="3">
        <v>65</v>
      </c>
      <c r="J987" s="3">
        <v>536</v>
      </c>
      <c r="K987" s="3">
        <v>131</v>
      </c>
      <c r="L987" s="3">
        <v>390</v>
      </c>
      <c r="M987" s="3" t="s">
        <v>30</v>
      </c>
    </row>
    <row r="988" spans="5:13">
      <c r="E988" t="str">
        <f t="shared" si="36"/>
        <v>September</v>
      </c>
      <c r="F988" t="str">
        <f t="shared" si="37"/>
        <v>Friday</v>
      </c>
      <c r="G988" s="4">
        <v>42251</v>
      </c>
      <c r="H988" s="3">
        <v>92</v>
      </c>
      <c r="I988" s="3">
        <v>42</v>
      </c>
      <c r="J988" s="3">
        <v>686</v>
      </c>
      <c r="K988" s="3">
        <v>333</v>
      </c>
      <c r="L988" s="3">
        <v>409</v>
      </c>
      <c r="M988" s="3" t="s">
        <v>30</v>
      </c>
    </row>
    <row r="989" spans="5:13">
      <c r="E989" t="str">
        <f t="shared" si="36"/>
        <v>September</v>
      </c>
      <c r="F989" t="str">
        <f t="shared" si="37"/>
        <v>Saturday</v>
      </c>
      <c r="G989" s="4">
        <v>42252</v>
      </c>
      <c r="H989" s="3">
        <v>104</v>
      </c>
      <c r="I989" s="3">
        <v>74</v>
      </c>
      <c r="J989" s="3">
        <v>619</v>
      </c>
      <c r="K989" s="3">
        <v>191</v>
      </c>
      <c r="L989" s="3">
        <v>545</v>
      </c>
      <c r="M989" s="3" t="s">
        <v>30</v>
      </c>
    </row>
    <row r="990" spans="5:13">
      <c r="E990" t="str">
        <f t="shared" si="36"/>
        <v>September</v>
      </c>
      <c r="F990" t="str">
        <f t="shared" si="37"/>
        <v>Sunday</v>
      </c>
      <c r="G990" s="4">
        <v>42253</v>
      </c>
      <c r="H990" s="3">
        <v>116</v>
      </c>
      <c r="I990" s="3">
        <v>51</v>
      </c>
      <c r="J990" s="3">
        <v>785</v>
      </c>
      <c r="K990" s="3">
        <v>277</v>
      </c>
      <c r="L990" s="3">
        <v>525</v>
      </c>
      <c r="M990" s="3" t="s">
        <v>30</v>
      </c>
    </row>
    <row r="991" spans="5:13">
      <c r="E991" t="str">
        <f t="shared" si="36"/>
        <v>September</v>
      </c>
      <c r="F991" t="str">
        <f t="shared" si="37"/>
        <v>Monday</v>
      </c>
      <c r="G991" s="4">
        <v>42254</v>
      </c>
      <c r="H991" s="3">
        <v>66</v>
      </c>
      <c r="I991" s="3">
        <v>47</v>
      </c>
      <c r="J991" s="3">
        <v>593</v>
      </c>
      <c r="K991" s="3">
        <v>134</v>
      </c>
      <c r="L991" s="3">
        <v>316</v>
      </c>
      <c r="M991" s="3" t="s">
        <v>30</v>
      </c>
    </row>
    <row r="992" spans="5:13">
      <c r="E992" t="str">
        <f t="shared" si="36"/>
        <v>September</v>
      </c>
      <c r="F992" t="str">
        <f t="shared" si="37"/>
        <v>Tuesday</v>
      </c>
      <c r="G992" s="4">
        <v>42255</v>
      </c>
      <c r="H992" s="3">
        <v>54</v>
      </c>
      <c r="I992" s="3">
        <v>48</v>
      </c>
      <c r="J992" s="3">
        <v>584</v>
      </c>
      <c r="K992" s="3">
        <v>235</v>
      </c>
      <c r="L992" s="3">
        <v>230</v>
      </c>
      <c r="M992" s="3" t="s">
        <v>30</v>
      </c>
    </row>
    <row r="993" spans="5:13">
      <c r="E993" t="str">
        <f t="shared" si="36"/>
        <v>September</v>
      </c>
      <c r="F993" t="str">
        <f t="shared" si="37"/>
        <v>Wednesday</v>
      </c>
      <c r="G993" s="4">
        <v>42256</v>
      </c>
      <c r="H993" s="3">
        <v>71</v>
      </c>
      <c r="I993" s="3">
        <v>29</v>
      </c>
      <c r="J993" s="3">
        <v>576</v>
      </c>
      <c r="K993" s="3">
        <v>211</v>
      </c>
      <c r="L993" s="3">
        <v>304</v>
      </c>
      <c r="M993" s="3" t="s">
        <v>30</v>
      </c>
    </row>
    <row r="994" spans="5:13">
      <c r="E994" t="str">
        <f t="shared" si="36"/>
        <v>September</v>
      </c>
      <c r="F994" t="str">
        <f t="shared" si="37"/>
        <v>Thursday</v>
      </c>
      <c r="G994" s="4">
        <v>42257</v>
      </c>
      <c r="H994" s="3">
        <v>101</v>
      </c>
      <c r="I994" s="3">
        <v>38</v>
      </c>
      <c r="J994" s="3">
        <v>656</v>
      </c>
      <c r="K994" s="3">
        <v>124</v>
      </c>
      <c r="L994" s="3">
        <v>500</v>
      </c>
      <c r="M994" s="3" t="s">
        <v>30</v>
      </c>
    </row>
    <row r="995" spans="5:13">
      <c r="E995" t="str">
        <f t="shared" si="36"/>
        <v>September</v>
      </c>
      <c r="F995" t="str">
        <f t="shared" si="37"/>
        <v>Friday</v>
      </c>
      <c r="G995" s="4">
        <v>42258</v>
      </c>
      <c r="H995" s="3">
        <v>132</v>
      </c>
      <c r="I995" s="3">
        <v>61</v>
      </c>
      <c r="J995" s="3">
        <v>640</v>
      </c>
      <c r="K995" s="3">
        <v>228</v>
      </c>
      <c r="L995" s="3">
        <v>254</v>
      </c>
      <c r="M995" s="3" t="s">
        <v>30</v>
      </c>
    </row>
    <row r="996" spans="5:13">
      <c r="E996" t="str">
        <f t="shared" si="36"/>
        <v>September</v>
      </c>
      <c r="F996" t="str">
        <f t="shared" si="37"/>
        <v>Saturday</v>
      </c>
      <c r="G996" s="4">
        <v>42259</v>
      </c>
      <c r="H996" s="3">
        <v>115</v>
      </c>
      <c r="I996" s="3">
        <v>72</v>
      </c>
      <c r="J996" s="3">
        <v>777</v>
      </c>
      <c r="K996" s="3">
        <v>299</v>
      </c>
      <c r="L996" s="3">
        <v>334</v>
      </c>
      <c r="M996" s="3" t="s">
        <v>30</v>
      </c>
    </row>
    <row r="997" spans="5:13">
      <c r="E997" t="str">
        <f t="shared" si="36"/>
        <v>September</v>
      </c>
      <c r="F997" t="str">
        <f t="shared" si="37"/>
        <v>Sunday</v>
      </c>
      <c r="G997" s="4">
        <v>42260</v>
      </c>
      <c r="H997" s="3">
        <v>108</v>
      </c>
      <c r="I997" s="3">
        <v>66</v>
      </c>
      <c r="J997" s="3">
        <v>762</v>
      </c>
      <c r="K997" s="3">
        <v>251</v>
      </c>
      <c r="L997" s="3">
        <v>509</v>
      </c>
      <c r="M997" s="3" t="s">
        <v>30</v>
      </c>
    </row>
    <row r="998" spans="5:13">
      <c r="E998" t="str">
        <f t="shared" si="36"/>
        <v>September</v>
      </c>
      <c r="F998" t="str">
        <f t="shared" si="37"/>
        <v>Monday</v>
      </c>
      <c r="G998" s="4">
        <v>42261</v>
      </c>
      <c r="H998" s="3">
        <v>76</v>
      </c>
      <c r="I998" s="3">
        <v>38</v>
      </c>
      <c r="J998" s="3">
        <v>543</v>
      </c>
      <c r="K998" s="3">
        <v>139</v>
      </c>
      <c r="L998" s="3">
        <v>417</v>
      </c>
      <c r="M998" s="3" t="s">
        <v>30</v>
      </c>
    </row>
    <row r="999" spans="5:13">
      <c r="E999" t="str">
        <f t="shared" si="36"/>
        <v>September</v>
      </c>
      <c r="F999" t="str">
        <f t="shared" si="37"/>
        <v>Tuesday</v>
      </c>
      <c r="G999" s="4">
        <v>42262</v>
      </c>
      <c r="H999" s="3">
        <v>129</v>
      </c>
      <c r="I999" s="3">
        <v>42</v>
      </c>
      <c r="J999" s="3">
        <v>746</v>
      </c>
      <c r="K999" s="3">
        <v>243</v>
      </c>
      <c r="L999" s="3">
        <v>463</v>
      </c>
      <c r="M999" s="3" t="s">
        <v>29</v>
      </c>
    </row>
    <row r="1000" spans="5:13">
      <c r="E1000" t="str">
        <f t="shared" si="36"/>
        <v>September</v>
      </c>
      <c r="F1000" t="str">
        <f t="shared" si="37"/>
        <v>Wednesday</v>
      </c>
      <c r="G1000" s="4">
        <v>42263</v>
      </c>
      <c r="H1000" s="3">
        <v>70</v>
      </c>
      <c r="I1000" s="3">
        <v>36</v>
      </c>
      <c r="J1000" s="3">
        <v>434</v>
      </c>
      <c r="K1000" s="3">
        <v>182</v>
      </c>
      <c r="L1000" s="3">
        <v>206</v>
      </c>
      <c r="M1000" s="3" t="s">
        <v>30</v>
      </c>
    </row>
    <row r="1001" spans="5:13">
      <c r="E1001" t="str">
        <f t="shared" si="36"/>
        <v>September</v>
      </c>
      <c r="F1001" t="str">
        <f t="shared" si="37"/>
        <v>Thursday</v>
      </c>
      <c r="G1001" s="4">
        <v>42264</v>
      </c>
      <c r="H1001" s="3">
        <v>81</v>
      </c>
      <c r="I1001" s="3">
        <v>59</v>
      </c>
      <c r="J1001" s="3">
        <v>399</v>
      </c>
      <c r="K1001" s="3">
        <v>222</v>
      </c>
      <c r="L1001" s="3">
        <v>460</v>
      </c>
      <c r="M1001" s="3" t="s">
        <v>30</v>
      </c>
    </row>
    <row r="1002" spans="5:13">
      <c r="E1002" t="str">
        <f t="shared" si="36"/>
        <v>September</v>
      </c>
      <c r="F1002" t="str">
        <f t="shared" si="37"/>
        <v>Friday</v>
      </c>
      <c r="G1002" s="4">
        <v>42265</v>
      </c>
      <c r="H1002" s="3">
        <v>109</v>
      </c>
      <c r="I1002" s="3">
        <v>29</v>
      </c>
      <c r="J1002" s="3">
        <v>621</v>
      </c>
      <c r="K1002" s="3">
        <v>176</v>
      </c>
      <c r="L1002" s="3">
        <v>453</v>
      </c>
      <c r="M1002" s="3" t="s">
        <v>30</v>
      </c>
    </row>
    <row r="1003" spans="5:13">
      <c r="E1003" t="str">
        <f t="shared" si="36"/>
        <v>September</v>
      </c>
      <c r="F1003" t="str">
        <f t="shared" si="37"/>
        <v>Saturday</v>
      </c>
      <c r="G1003" s="4">
        <v>42266</v>
      </c>
      <c r="H1003" s="3">
        <v>117</v>
      </c>
      <c r="I1003" s="3">
        <v>77</v>
      </c>
      <c r="J1003" s="3">
        <v>818</v>
      </c>
      <c r="K1003" s="3">
        <v>377</v>
      </c>
      <c r="L1003" s="3">
        <v>495</v>
      </c>
      <c r="M1003" s="3" t="s">
        <v>29</v>
      </c>
    </row>
    <row r="1004" spans="5:13">
      <c r="E1004" t="str">
        <f t="shared" si="36"/>
        <v>September</v>
      </c>
      <c r="F1004" t="str">
        <f t="shared" si="37"/>
        <v>Sunday</v>
      </c>
      <c r="G1004" s="4">
        <v>42267</v>
      </c>
      <c r="H1004" s="3">
        <v>88</v>
      </c>
      <c r="I1004" s="3">
        <v>76</v>
      </c>
      <c r="J1004" s="3">
        <v>651</v>
      </c>
      <c r="K1004" s="3">
        <v>244</v>
      </c>
      <c r="L1004" s="3">
        <v>451</v>
      </c>
      <c r="M1004" s="3" t="s">
        <v>30</v>
      </c>
    </row>
    <row r="1005" spans="5:13">
      <c r="E1005" t="str">
        <f t="shared" si="36"/>
        <v>September</v>
      </c>
      <c r="F1005" t="str">
        <f t="shared" si="37"/>
        <v>Monday</v>
      </c>
      <c r="G1005" s="4">
        <v>42268</v>
      </c>
      <c r="H1005" s="3">
        <v>153</v>
      </c>
      <c r="I1005" s="3">
        <v>62</v>
      </c>
      <c r="J1005" s="3">
        <v>545</v>
      </c>
      <c r="K1005" s="3">
        <v>258</v>
      </c>
      <c r="L1005" s="3">
        <v>528</v>
      </c>
      <c r="M1005" s="3" t="s">
        <v>29</v>
      </c>
    </row>
    <row r="1006" spans="5:13">
      <c r="E1006" t="str">
        <f t="shared" si="36"/>
        <v>September</v>
      </c>
      <c r="F1006" t="str">
        <f t="shared" si="37"/>
        <v>Tuesday</v>
      </c>
      <c r="G1006" s="4">
        <v>42269</v>
      </c>
      <c r="H1006" s="3">
        <v>78</v>
      </c>
      <c r="I1006" s="3">
        <v>46</v>
      </c>
      <c r="J1006" s="3">
        <v>510</v>
      </c>
      <c r="K1006" s="3">
        <v>202</v>
      </c>
      <c r="L1006" s="3">
        <v>410</v>
      </c>
      <c r="M1006" s="3" t="s">
        <v>30</v>
      </c>
    </row>
    <row r="1007" spans="5:13">
      <c r="E1007" t="str">
        <f t="shared" si="36"/>
        <v>September</v>
      </c>
      <c r="F1007" t="str">
        <f t="shared" si="37"/>
        <v>Wednesday</v>
      </c>
      <c r="G1007" s="4">
        <v>42270</v>
      </c>
      <c r="H1007" s="3">
        <v>79</v>
      </c>
      <c r="I1007" s="3">
        <v>53</v>
      </c>
      <c r="J1007" s="3">
        <v>618</v>
      </c>
      <c r="K1007" s="3">
        <v>250</v>
      </c>
      <c r="L1007" s="3">
        <v>351</v>
      </c>
      <c r="M1007" s="3" t="s">
        <v>30</v>
      </c>
    </row>
    <row r="1008" spans="5:13">
      <c r="E1008" t="str">
        <f t="shared" si="36"/>
        <v>September</v>
      </c>
      <c r="F1008" t="str">
        <f t="shared" si="37"/>
        <v>Thursday</v>
      </c>
      <c r="G1008" s="4">
        <v>42271</v>
      </c>
      <c r="H1008" s="3">
        <v>101</v>
      </c>
      <c r="I1008" s="3">
        <v>57</v>
      </c>
      <c r="J1008" s="3">
        <v>532</v>
      </c>
      <c r="K1008" s="3">
        <v>205</v>
      </c>
      <c r="L1008" s="3">
        <v>368</v>
      </c>
      <c r="M1008" s="3" t="s">
        <v>30</v>
      </c>
    </row>
    <row r="1009" spans="5:13">
      <c r="E1009" t="str">
        <f t="shared" si="36"/>
        <v>September</v>
      </c>
      <c r="F1009" t="str">
        <f t="shared" si="37"/>
        <v>Friday</v>
      </c>
      <c r="G1009" s="4">
        <v>42272</v>
      </c>
      <c r="H1009" s="3">
        <v>98</v>
      </c>
      <c r="I1009" s="3">
        <v>51</v>
      </c>
      <c r="J1009" s="3">
        <v>445</v>
      </c>
      <c r="K1009" s="3">
        <v>143</v>
      </c>
      <c r="L1009" s="3">
        <v>547</v>
      </c>
      <c r="M1009" s="3" t="s">
        <v>30</v>
      </c>
    </row>
    <row r="1010" spans="5:13">
      <c r="E1010" t="str">
        <f t="shared" si="36"/>
        <v>September</v>
      </c>
      <c r="F1010" t="str">
        <f t="shared" si="37"/>
        <v>Saturday</v>
      </c>
      <c r="G1010" s="4">
        <v>42273</v>
      </c>
      <c r="H1010" s="3">
        <v>94</v>
      </c>
      <c r="I1010" s="3">
        <v>79</v>
      </c>
      <c r="J1010" s="3">
        <v>977</v>
      </c>
      <c r="K1010" s="3">
        <v>315</v>
      </c>
      <c r="L1010" s="3">
        <v>557</v>
      </c>
      <c r="M1010" s="3" t="s">
        <v>30</v>
      </c>
    </row>
    <row r="1011" spans="5:13">
      <c r="E1011" t="str">
        <f t="shared" si="36"/>
        <v>September</v>
      </c>
      <c r="F1011" t="str">
        <f t="shared" si="37"/>
        <v>Sunday</v>
      </c>
      <c r="G1011" s="4">
        <v>42274</v>
      </c>
      <c r="H1011" s="3">
        <v>109</v>
      </c>
      <c r="I1011" s="3">
        <v>62</v>
      </c>
      <c r="J1011" s="3">
        <v>718</v>
      </c>
      <c r="K1011" s="3">
        <v>140</v>
      </c>
      <c r="L1011" s="3">
        <v>431</v>
      </c>
      <c r="M1011" s="3" t="s">
        <v>30</v>
      </c>
    </row>
    <row r="1012" spans="5:13">
      <c r="E1012" t="str">
        <f t="shared" si="36"/>
        <v>September</v>
      </c>
      <c r="F1012" t="str">
        <f t="shared" si="37"/>
        <v>Monday</v>
      </c>
      <c r="G1012" s="4">
        <v>42275</v>
      </c>
      <c r="H1012" s="3">
        <v>70</v>
      </c>
      <c r="I1012" s="3">
        <v>44</v>
      </c>
      <c r="J1012" s="3">
        <v>462</v>
      </c>
      <c r="K1012" s="3">
        <v>217</v>
      </c>
      <c r="L1012" s="3">
        <v>272</v>
      </c>
      <c r="M1012" s="3" t="s">
        <v>30</v>
      </c>
    </row>
    <row r="1013" spans="5:13">
      <c r="E1013" t="str">
        <f t="shared" si="36"/>
        <v>September</v>
      </c>
      <c r="F1013" t="str">
        <f t="shared" si="37"/>
        <v>Tuesday</v>
      </c>
      <c r="G1013" s="4">
        <v>42276</v>
      </c>
      <c r="H1013" s="3">
        <v>64</v>
      </c>
      <c r="I1013" s="3">
        <v>44</v>
      </c>
      <c r="J1013" s="3">
        <v>369</v>
      </c>
      <c r="K1013" s="3">
        <v>143</v>
      </c>
      <c r="L1013" s="3">
        <v>260</v>
      </c>
      <c r="M1013" s="3" t="s">
        <v>30</v>
      </c>
    </row>
    <row r="1014" spans="5:13">
      <c r="E1014" t="str">
        <f t="shared" si="36"/>
        <v>September</v>
      </c>
      <c r="F1014" t="str">
        <f t="shared" si="37"/>
        <v>Wednesday</v>
      </c>
      <c r="G1014" s="4">
        <v>42277</v>
      </c>
      <c r="H1014" s="3">
        <v>77</v>
      </c>
      <c r="I1014" s="3">
        <v>63</v>
      </c>
      <c r="J1014" s="3">
        <v>636</v>
      </c>
      <c r="K1014" s="3">
        <v>174</v>
      </c>
      <c r="L1014" s="3">
        <v>253</v>
      </c>
      <c r="M1014" s="3" t="s">
        <v>30</v>
      </c>
    </row>
    <row r="1015" spans="5:13">
      <c r="E1015" t="str">
        <f t="shared" si="36"/>
        <v>October</v>
      </c>
      <c r="F1015" t="str">
        <f t="shared" si="37"/>
        <v>Thursday</v>
      </c>
      <c r="G1015" s="4">
        <v>42278</v>
      </c>
      <c r="H1015" s="3">
        <v>86</v>
      </c>
      <c r="I1015" s="3">
        <v>44</v>
      </c>
      <c r="J1015" s="3">
        <v>602</v>
      </c>
      <c r="K1015" s="3">
        <v>267</v>
      </c>
      <c r="L1015" s="3">
        <v>436</v>
      </c>
      <c r="M1015" s="3" t="s">
        <v>30</v>
      </c>
    </row>
    <row r="1016" spans="5:13">
      <c r="E1016" t="str">
        <f t="shared" si="36"/>
        <v>October</v>
      </c>
      <c r="F1016" t="str">
        <f t="shared" si="37"/>
        <v>Friday</v>
      </c>
      <c r="G1016" s="4">
        <v>42279</v>
      </c>
      <c r="H1016" s="3">
        <v>138</v>
      </c>
      <c r="I1016" s="3">
        <v>71</v>
      </c>
      <c r="J1016" s="3">
        <v>635</v>
      </c>
      <c r="K1016" s="3">
        <v>260</v>
      </c>
      <c r="L1016" s="3">
        <v>387</v>
      </c>
      <c r="M1016" s="3" t="s">
        <v>29</v>
      </c>
    </row>
    <row r="1017" spans="5:13">
      <c r="E1017" t="str">
        <f t="shared" si="36"/>
        <v>October</v>
      </c>
      <c r="F1017" t="str">
        <f t="shared" si="37"/>
        <v>Saturday</v>
      </c>
      <c r="G1017" s="4">
        <v>42280</v>
      </c>
      <c r="H1017" s="3">
        <v>113</v>
      </c>
      <c r="I1017" s="3">
        <v>63</v>
      </c>
      <c r="J1017" s="3">
        <v>966</v>
      </c>
      <c r="K1017" s="3">
        <v>268</v>
      </c>
      <c r="L1017" s="3">
        <v>634</v>
      </c>
      <c r="M1017" s="3" t="s">
        <v>30</v>
      </c>
    </row>
    <row r="1018" spans="5:13">
      <c r="E1018" t="str">
        <f t="shared" si="36"/>
        <v>October</v>
      </c>
      <c r="F1018" t="str">
        <f t="shared" si="37"/>
        <v>Sunday</v>
      </c>
      <c r="G1018" s="4">
        <v>42281</v>
      </c>
      <c r="H1018" s="3">
        <v>85</v>
      </c>
      <c r="I1018" s="3">
        <v>68</v>
      </c>
      <c r="J1018" s="3">
        <v>682</v>
      </c>
      <c r="K1018" s="3">
        <v>208</v>
      </c>
      <c r="L1018" s="3">
        <v>450</v>
      </c>
      <c r="M1018" s="3" t="s">
        <v>30</v>
      </c>
    </row>
    <row r="1019" spans="5:13">
      <c r="E1019" t="str">
        <f t="shared" si="36"/>
        <v>October</v>
      </c>
      <c r="F1019" t="str">
        <f t="shared" si="37"/>
        <v>Monday</v>
      </c>
      <c r="G1019" s="4">
        <v>42282</v>
      </c>
      <c r="H1019" s="3">
        <v>71</v>
      </c>
      <c r="I1019" s="3">
        <v>39</v>
      </c>
      <c r="J1019" s="3">
        <v>653</v>
      </c>
      <c r="K1019" s="3">
        <v>262</v>
      </c>
      <c r="L1019" s="3">
        <v>424</v>
      </c>
      <c r="M1019" s="3" t="s">
        <v>30</v>
      </c>
    </row>
    <row r="1020" spans="5:13">
      <c r="E1020" t="str">
        <f t="shared" si="36"/>
        <v>October</v>
      </c>
      <c r="F1020" t="str">
        <f t="shared" si="37"/>
        <v>Tuesday</v>
      </c>
      <c r="G1020" s="4">
        <v>42283</v>
      </c>
      <c r="H1020" s="3">
        <v>69</v>
      </c>
      <c r="I1020" s="3">
        <v>49</v>
      </c>
      <c r="J1020" s="3">
        <v>275</v>
      </c>
      <c r="K1020" s="3">
        <v>150</v>
      </c>
      <c r="L1020" s="3">
        <v>456</v>
      </c>
      <c r="M1020" s="3" t="s">
        <v>30</v>
      </c>
    </row>
    <row r="1021" spans="5:13">
      <c r="E1021" t="str">
        <f t="shared" si="36"/>
        <v>October</v>
      </c>
      <c r="F1021" t="str">
        <f t="shared" si="37"/>
        <v>Wednesday</v>
      </c>
      <c r="G1021" s="4">
        <v>42284</v>
      </c>
      <c r="H1021" s="3">
        <v>81</v>
      </c>
      <c r="I1021" s="3">
        <v>40</v>
      </c>
      <c r="J1021" s="3">
        <v>849</v>
      </c>
      <c r="K1021" s="3">
        <v>243</v>
      </c>
      <c r="L1021" s="3">
        <v>348</v>
      </c>
      <c r="M1021" s="3" t="s">
        <v>30</v>
      </c>
    </row>
    <row r="1022" spans="5:13">
      <c r="E1022" t="str">
        <f t="shared" si="36"/>
        <v>October</v>
      </c>
      <c r="F1022" t="str">
        <f t="shared" si="37"/>
        <v>Thursday</v>
      </c>
      <c r="G1022" s="4">
        <v>42285</v>
      </c>
      <c r="H1022" s="3">
        <v>70</v>
      </c>
      <c r="I1022" s="3">
        <v>32</v>
      </c>
      <c r="J1022" s="3">
        <v>534</v>
      </c>
      <c r="K1022" s="3">
        <v>230</v>
      </c>
      <c r="L1022" s="3">
        <v>246</v>
      </c>
      <c r="M1022" s="3" t="s">
        <v>30</v>
      </c>
    </row>
    <row r="1023" spans="5:13">
      <c r="E1023" t="str">
        <f t="shared" si="36"/>
        <v>October</v>
      </c>
      <c r="F1023" t="str">
        <f t="shared" si="37"/>
        <v>Friday</v>
      </c>
      <c r="G1023" s="4">
        <v>42286</v>
      </c>
      <c r="H1023" s="3">
        <v>92</v>
      </c>
      <c r="I1023" s="3">
        <v>91</v>
      </c>
      <c r="J1023" s="3">
        <v>719</v>
      </c>
      <c r="K1023" s="3">
        <v>216</v>
      </c>
      <c r="L1023" s="3">
        <v>685</v>
      </c>
      <c r="M1023" s="3" t="s">
        <v>29</v>
      </c>
    </row>
    <row r="1024" spans="5:13">
      <c r="E1024" t="str">
        <f t="shared" si="36"/>
        <v>October</v>
      </c>
      <c r="F1024" t="str">
        <f t="shared" si="37"/>
        <v>Saturday</v>
      </c>
      <c r="G1024" s="4">
        <v>42287</v>
      </c>
      <c r="H1024" s="3">
        <v>105</v>
      </c>
      <c r="I1024" s="3">
        <v>71</v>
      </c>
      <c r="J1024" s="3">
        <v>567</v>
      </c>
      <c r="K1024" s="3">
        <v>338</v>
      </c>
      <c r="L1024" s="3">
        <v>475</v>
      </c>
      <c r="M1024" s="3" t="s">
        <v>30</v>
      </c>
    </row>
    <row r="1025" spans="5:13">
      <c r="E1025" t="str">
        <f t="shared" si="36"/>
        <v>October</v>
      </c>
      <c r="F1025" t="str">
        <f t="shared" si="37"/>
        <v>Sunday</v>
      </c>
      <c r="G1025" s="4">
        <v>42288</v>
      </c>
      <c r="H1025" s="3">
        <v>141</v>
      </c>
      <c r="I1025" s="3">
        <v>38</v>
      </c>
      <c r="J1025" s="3">
        <v>515</v>
      </c>
      <c r="K1025" s="3">
        <v>290</v>
      </c>
      <c r="L1025" s="3">
        <v>453</v>
      </c>
      <c r="M1025" s="3" t="s">
        <v>30</v>
      </c>
    </row>
    <row r="1026" spans="5:13">
      <c r="E1026" t="str">
        <f t="shared" si="36"/>
        <v>October</v>
      </c>
      <c r="F1026" t="str">
        <f t="shared" si="37"/>
        <v>Monday</v>
      </c>
      <c r="G1026" s="4">
        <v>42289</v>
      </c>
      <c r="H1026" s="3">
        <v>50</v>
      </c>
      <c r="I1026" s="3">
        <v>33</v>
      </c>
      <c r="J1026" s="3">
        <v>470</v>
      </c>
      <c r="K1026" s="3">
        <v>234</v>
      </c>
      <c r="L1026" s="3">
        <v>372</v>
      </c>
      <c r="M1026" s="3" t="s">
        <v>30</v>
      </c>
    </row>
    <row r="1027" spans="5:13">
      <c r="E1027" t="str">
        <f t="shared" si="36"/>
        <v>October</v>
      </c>
      <c r="F1027" t="str">
        <f t="shared" si="37"/>
        <v>Tuesday</v>
      </c>
      <c r="G1027" s="4">
        <v>42290</v>
      </c>
      <c r="H1027" s="3">
        <v>61</v>
      </c>
      <c r="I1027" s="3">
        <v>44</v>
      </c>
      <c r="J1027" s="3">
        <v>539</v>
      </c>
      <c r="K1027" s="3">
        <v>228</v>
      </c>
      <c r="L1027" s="3">
        <v>354</v>
      </c>
      <c r="M1027" s="3" t="s">
        <v>30</v>
      </c>
    </row>
    <row r="1028" spans="5:13">
      <c r="E1028" t="str">
        <f t="shared" si="36"/>
        <v>October</v>
      </c>
      <c r="F1028" t="str">
        <f t="shared" si="37"/>
        <v>Wednesday</v>
      </c>
      <c r="G1028" s="4">
        <v>42291</v>
      </c>
      <c r="H1028" s="3">
        <v>115</v>
      </c>
      <c r="I1028" s="3">
        <v>45</v>
      </c>
      <c r="J1028" s="3">
        <v>537</v>
      </c>
      <c r="K1028" s="3">
        <v>176</v>
      </c>
      <c r="L1028" s="3">
        <v>448</v>
      </c>
      <c r="M1028" s="3" t="s">
        <v>29</v>
      </c>
    </row>
    <row r="1029" spans="5:13">
      <c r="E1029" t="str">
        <f t="shared" si="36"/>
        <v>October</v>
      </c>
      <c r="F1029" t="str">
        <f t="shared" si="37"/>
        <v>Thursday</v>
      </c>
      <c r="G1029" s="4">
        <v>42292</v>
      </c>
      <c r="H1029" s="3">
        <v>82</v>
      </c>
      <c r="I1029" s="3">
        <v>42</v>
      </c>
      <c r="J1029" s="3">
        <v>549</v>
      </c>
      <c r="K1029" s="3">
        <v>192</v>
      </c>
      <c r="L1029" s="3">
        <v>492</v>
      </c>
      <c r="M1029" s="3" t="s">
        <v>30</v>
      </c>
    </row>
    <row r="1030" spans="5:13">
      <c r="E1030" t="str">
        <f t="shared" si="36"/>
        <v>October</v>
      </c>
      <c r="F1030" t="str">
        <f t="shared" si="37"/>
        <v>Friday</v>
      </c>
      <c r="G1030" s="4">
        <v>42293</v>
      </c>
      <c r="H1030" s="3">
        <v>124</v>
      </c>
      <c r="I1030" s="3">
        <v>84</v>
      </c>
      <c r="J1030" s="3">
        <v>573</v>
      </c>
      <c r="K1030" s="3">
        <v>261</v>
      </c>
      <c r="L1030" s="3">
        <v>463</v>
      </c>
      <c r="M1030" s="3" t="s">
        <v>30</v>
      </c>
    </row>
    <row r="1031" spans="5:13">
      <c r="E1031" t="str">
        <f t="shared" si="36"/>
        <v>October</v>
      </c>
      <c r="F1031" t="str">
        <f t="shared" si="37"/>
        <v>Saturday</v>
      </c>
      <c r="G1031" s="4">
        <v>42294</v>
      </c>
      <c r="H1031" s="3">
        <v>70</v>
      </c>
      <c r="I1031" s="3">
        <v>76</v>
      </c>
      <c r="J1031" s="3">
        <v>566</v>
      </c>
      <c r="K1031" s="3">
        <v>349</v>
      </c>
      <c r="L1031" s="3">
        <v>686</v>
      </c>
      <c r="M1031" s="3" t="s">
        <v>30</v>
      </c>
    </row>
    <row r="1032" spans="5:13">
      <c r="E1032" t="str">
        <f t="shared" si="36"/>
        <v>October</v>
      </c>
      <c r="F1032" t="str">
        <f t="shared" si="37"/>
        <v>Sunday</v>
      </c>
      <c r="G1032" s="4">
        <v>42295</v>
      </c>
      <c r="H1032" s="3">
        <v>119</v>
      </c>
      <c r="I1032" s="3">
        <v>82</v>
      </c>
      <c r="J1032" s="3">
        <v>584</v>
      </c>
      <c r="K1032" s="3">
        <v>269</v>
      </c>
      <c r="L1032" s="3">
        <v>543</v>
      </c>
      <c r="M1032" s="3" t="s">
        <v>30</v>
      </c>
    </row>
    <row r="1033" spans="5:13">
      <c r="E1033" t="str">
        <f t="shared" si="36"/>
        <v>October</v>
      </c>
      <c r="F1033" t="str">
        <f t="shared" si="37"/>
        <v>Monday</v>
      </c>
      <c r="G1033" s="4">
        <v>42296</v>
      </c>
      <c r="H1033" s="3">
        <v>69</v>
      </c>
      <c r="I1033" s="3">
        <v>37</v>
      </c>
      <c r="J1033" s="3">
        <v>589</v>
      </c>
      <c r="K1033" s="3">
        <v>187</v>
      </c>
      <c r="L1033" s="3">
        <v>298</v>
      </c>
      <c r="M1033" s="3" t="s">
        <v>30</v>
      </c>
    </row>
    <row r="1034" spans="5:13">
      <c r="E1034" t="str">
        <f t="shared" si="36"/>
        <v>October</v>
      </c>
      <c r="F1034" t="str">
        <f t="shared" si="37"/>
        <v>Tuesday</v>
      </c>
      <c r="G1034" s="4">
        <v>42297</v>
      </c>
      <c r="H1034" s="3">
        <v>67</v>
      </c>
      <c r="I1034" s="3">
        <v>38</v>
      </c>
      <c r="J1034" s="3">
        <v>650</v>
      </c>
      <c r="K1034" s="3">
        <v>161</v>
      </c>
      <c r="L1034" s="3">
        <v>337</v>
      </c>
      <c r="M1034" s="3" t="s">
        <v>30</v>
      </c>
    </row>
    <row r="1035" spans="5:13">
      <c r="E1035" t="str">
        <f t="shared" si="36"/>
        <v>October</v>
      </c>
      <c r="F1035" t="str">
        <f t="shared" si="37"/>
        <v>Wednesday</v>
      </c>
      <c r="G1035" s="4">
        <v>42298</v>
      </c>
      <c r="H1035" s="3">
        <v>90</v>
      </c>
      <c r="I1035" s="3">
        <v>47</v>
      </c>
      <c r="J1035" s="3">
        <v>386</v>
      </c>
      <c r="K1035" s="3">
        <v>203</v>
      </c>
      <c r="L1035" s="3">
        <v>316</v>
      </c>
      <c r="M1035" s="3" t="s">
        <v>30</v>
      </c>
    </row>
    <row r="1036" spans="5:13">
      <c r="E1036" t="str">
        <f t="shared" si="36"/>
        <v>October</v>
      </c>
      <c r="F1036" t="str">
        <f t="shared" si="37"/>
        <v>Thursday</v>
      </c>
      <c r="G1036" s="4">
        <v>42299</v>
      </c>
      <c r="H1036" s="3">
        <v>94</v>
      </c>
      <c r="I1036" s="3">
        <v>64</v>
      </c>
      <c r="J1036" s="3">
        <v>506</v>
      </c>
      <c r="K1036" s="3">
        <v>235</v>
      </c>
      <c r="L1036" s="3">
        <v>316</v>
      </c>
      <c r="M1036" s="3" t="s">
        <v>30</v>
      </c>
    </row>
    <row r="1037" spans="5:13">
      <c r="E1037" t="str">
        <f t="shared" ref="E1037:E1100" si="38">TEXT(G1037,"MMMM")</f>
        <v>October</v>
      </c>
      <c r="F1037" t="str">
        <f t="shared" ref="F1037:F1100" si="39">TEXT(G1037,"DDDD")</f>
        <v>Friday</v>
      </c>
      <c r="G1037" s="4">
        <v>42300</v>
      </c>
      <c r="H1037" s="3">
        <v>108</v>
      </c>
      <c r="I1037" s="3">
        <v>45</v>
      </c>
      <c r="J1037" s="3">
        <v>826</v>
      </c>
      <c r="K1037" s="3">
        <v>275</v>
      </c>
      <c r="L1037" s="3">
        <v>361</v>
      </c>
      <c r="M1037" s="3" t="s">
        <v>30</v>
      </c>
    </row>
    <row r="1038" spans="5:13">
      <c r="E1038" t="str">
        <f t="shared" si="38"/>
        <v>October</v>
      </c>
      <c r="F1038" t="str">
        <f t="shared" si="39"/>
        <v>Saturday</v>
      </c>
      <c r="G1038" s="4">
        <v>42301</v>
      </c>
      <c r="H1038" s="3">
        <v>63</v>
      </c>
      <c r="I1038" s="3">
        <v>82</v>
      </c>
      <c r="J1038" s="3">
        <v>689</v>
      </c>
      <c r="K1038" s="3">
        <v>275</v>
      </c>
      <c r="L1038" s="3">
        <v>370</v>
      </c>
      <c r="M1038" s="3" t="s">
        <v>30</v>
      </c>
    </row>
    <row r="1039" spans="5:13">
      <c r="E1039" t="str">
        <f t="shared" si="38"/>
        <v>October</v>
      </c>
      <c r="F1039" t="str">
        <f t="shared" si="39"/>
        <v>Sunday</v>
      </c>
      <c r="G1039" s="4">
        <v>42302</v>
      </c>
      <c r="H1039" s="3">
        <v>86</v>
      </c>
      <c r="I1039" s="3">
        <v>87</v>
      </c>
      <c r="J1039" s="3">
        <v>465</v>
      </c>
      <c r="K1039" s="3">
        <v>280</v>
      </c>
      <c r="L1039" s="3">
        <v>528</v>
      </c>
      <c r="M1039" s="3" t="s">
        <v>30</v>
      </c>
    </row>
    <row r="1040" spans="5:13">
      <c r="E1040" t="str">
        <f t="shared" si="38"/>
        <v>October</v>
      </c>
      <c r="F1040" t="str">
        <f t="shared" si="39"/>
        <v>Monday</v>
      </c>
      <c r="G1040" s="4">
        <v>42303</v>
      </c>
      <c r="H1040" s="3">
        <v>91</v>
      </c>
      <c r="I1040" s="3">
        <v>62</v>
      </c>
      <c r="J1040" s="3">
        <v>386</v>
      </c>
      <c r="K1040" s="3">
        <v>110</v>
      </c>
      <c r="L1040" s="3">
        <v>379</v>
      </c>
      <c r="M1040" s="3" t="s">
        <v>30</v>
      </c>
    </row>
    <row r="1041" spans="5:13">
      <c r="E1041" t="str">
        <f t="shared" si="38"/>
        <v>October</v>
      </c>
      <c r="F1041" t="str">
        <f t="shared" si="39"/>
        <v>Tuesday</v>
      </c>
      <c r="G1041" s="4">
        <v>42304</v>
      </c>
      <c r="H1041" s="3">
        <v>97</v>
      </c>
      <c r="I1041" s="3">
        <v>44</v>
      </c>
      <c r="J1041" s="3">
        <v>310</v>
      </c>
      <c r="K1041" s="3">
        <v>137</v>
      </c>
      <c r="L1041" s="3">
        <v>287</v>
      </c>
      <c r="M1041" s="3" t="s">
        <v>30</v>
      </c>
    </row>
    <row r="1042" spans="5:13">
      <c r="E1042" t="str">
        <f t="shared" si="38"/>
        <v>October</v>
      </c>
      <c r="F1042" t="str">
        <f t="shared" si="39"/>
        <v>Wednesday</v>
      </c>
      <c r="G1042" s="4">
        <v>42305</v>
      </c>
      <c r="H1042" s="3">
        <v>69</v>
      </c>
      <c r="I1042" s="3">
        <v>54</v>
      </c>
      <c r="J1042" s="3">
        <v>358</v>
      </c>
      <c r="K1042" s="3">
        <v>176</v>
      </c>
      <c r="L1042" s="3">
        <v>531</v>
      </c>
      <c r="M1042" s="3" t="s">
        <v>30</v>
      </c>
    </row>
    <row r="1043" spans="5:13">
      <c r="E1043" t="str">
        <f t="shared" si="38"/>
        <v>October</v>
      </c>
      <c r="F1043" t="str">
        <f t="shared" si="39"/>
        <v>Thursday</v>
      </c>
      <c r="G1043" s="4">
        <v>42306</v>
      </c>
      <c r="H1043" s="3">
        <v>93</v>
      </c>
      <c r="I1043" s="3">
        <v>61</v>
      </c>
      <c r="J1043" s="3">
        <v>581</v>
      </c>
      <c r="K1043" s="3">
        <v>73</v>
      </c>
      <c r="L1043" s="3">
        <v>303</v>
      </c>
      <c r="M1043" s="3" t="s">
        <v>30</v>
      </c>
    </row>
    <row r="1044" spans="5:13">
      <c r="E1044" t="str">
        <f t="shared" si="38"/>
        <v>October</v>
      </c>
      <c r="F1044" t="str">
        <f t="shared" si="39"/>
        <v>Friday</v>
      </c>
      <c r="G1044" s="4">
        <v>42307</v>
      </c>
      <c r="H1044" s="3">
        <v>91</v>
      </c>
      <c r="I1044" s="3">
        <v>77</v>
      </c>
      <c r="J1044" s="3">
        <v>348</v>
      </c>
      <c r="K1044" s="3">
        <v>258</v>
      </c>
      <c r="L1044" s="3">
        <v>345</v>
      </c>
      <c r="M1044" s="3" t="s">
        <v>30</v>
      </c>
    </row>
    <row r="1045" spans="5:13">
      <c r="E1045" t="str">
        <f t="shared" si="38"/>
        <v>October</v>
      </c>
      <c r="F1045" t="str">
        <f t="shared" si="39"/>
        <v>Saturday</v>
      </c>
      <c r="G1045" s="4">
        <v>42308</v>
      </c>
      <c r="H1045" s="3">
        <v>135</v>
      </c>
      <c r="I1045" s="3">
        <v>52</v>
      </c>
      <c r="J1045" s="3">
        <v>441</v>
      </c>
      <c r="K1045" s="3">
        <v>221</v>
      </c>
      <c r="L1045" s="3">
        <v>340</v>
      </c>
      <c r="M1045" s="3" t="s">
        <v>30</v>
      </c>
    </row>
    <row r="1046" spans="5:13">
      <c r="E1046" t="str">
        <f t="shared" si="38"/>
        <v>November</v>
      </c>
      <c r="F1046" t="str">
        <f t="shared" si="39"/>
        <v>Sunday</v>
      </c>
      <c r="G1046" s="4">
        <v>42309</v>
      </c>
      <c r="H1046" s="3">
        <v>88</v>
      </c>
      <c r="I1046" s="3">
        <v>80</v>
      </c>
      <c r="J1046" s="3">
        <v>981</v>
      </c>
      <c r="K1046" s="3">
        <v>123</v>
      </c>
      <c r="L1046" s="3">
        <v>417</v>
      </c>
      <c r="M1046" s="3" t="s">
        <v>29</v>
      </c>
    </row>
    <row r="1047" spans="5:13">
      <c r="E1047" t="str">
        <f t="shared" si="38"/>
        <v>November</v>
      </c>
      <c r="F1047" t="str">
        <f t="shared" si="39"/>
        <v>Monday</v>
      </c>
      <c r="G1047" s="4">
        <v>42310</v>
      </c>
      <c r="H1047" s="3">
        <v>74</v>
      </c>
      <c r="I1047" s="3">
        <v>39</v>
      </c>
      <c r="J1047" s="3">
        <v>462</v>
      </c>
      <c r="K1047" s="3">
        <v>149</v>
      </c>
      <c r="L1047" s="3">
        <v>286</v>
      </c>
      <c r="M1047" s="3" t="s">
        <v>30</v>
      </c>
    </row>
    <row r="1048" spans="5:13">
      <c r="E1048" t="str">
        <f t="shared" si="38"/>
        <v>November</v>
      </c>
      <c r="F1048" t="str">
        <f t="shared" si="39"/>
        <v>Tuesday</v>
      </c>
      <c r="G1048" s="4">
        <v>42311</v>
      </c>
      <c r="H1048" s="3">
        <v>81</v>
      </c>
      <c r="I1048" s="3">
        <v>48</v>
      </c>
      <c r="J1048" s="3">
        <v>403</v>
      </c>
      <c r="K1048" s="3">
        <v>138</v>
      </c>
      <c r="L1048" s="3">
        <v>419</v>
      </c>
      <c r="M1048" s="3" t="s">
        <v>30</v>
      </c>
    </row>
    <row r="1049" spans="5:13">
      <c r="E1049" t="str">
        <f t="shared" si="38"/>
        <v>November</v>
      </c>
      <c r="F1049" t="str">
        <f t="shared" si="39"/>
        <v>Wednesday</v>
      </c>
      <c r="G1049" s="4">
        <v>42312</v>
      </c>
      <c r="H1049" s="3">
        <v>82</v>
      </c>
      <c r="I1049" s="3">
        <v>37</v>
      </c>
      <c r="J1049" s="3">
        <v>452</v>
      </c>
      <c r="K1049" s="3">
        <v>160</v>
      </c>
      <c r="L1049" s="3">
        <v>234</v>
      </c>
      <c r="M1049" s="3" t="s">
        <v>30</v>
      </c>
    </row>
    <row r="1050" spans="5:13">
      <c r="E1050" t="str">
        <f t="shared" si="38"/>
        <v>November</v>
      </c>
      <c r="F1050" t="str">
        <f t="shared" si="39"/>
        <v>Thursday</v>
      </c>
      <c r="G1050" s="4">
        <v>42313</v>
      </c>
      <c r="H1050" s="3">
        <v>73</v>
      </c>
      <c r="I1050" s="3">
        <v>38</v>
      </c>
      <c r="J1050" s="3">
        <v>514</v>
      </c>
      <c r="K1050" s="3">
        <v>223</v>
      </c>
      <c r="L1050" s="3">
        <v>344</v>
      </c>
      <c r="M1050" s="3" t="s">
        <v>30</v>
      </c>
    </row>
    <row r="1051" spans="5:13">
      <c r="E1051" t="str">
        <f t="shared" si="38"/>
        <v>November</v>
      </c>
      <c r="F1051" t="str">
        <f t="shared" si="39"/>
        <v>Friday</v>
      </c>
      <c r="G1051" s="4">
        <v>42314</v>
      </c>
      <c r="H1051" s="3">
        <v>83</v>
      </c>
      <c r="I1051" s="3">
        <v>57</v>
      </c>
      <c r="J1051" s="3">
        <v>533</v>
      </c>
      <c r="K1051" s="3">
        <v>245</v>
      </c>
      <c r="L1051" s="3">
        <v>469</v>
      </c>
      <c r="M1051" s="3" t="s">
        <v>30</v>
      </c>
    </row>
    <row r="1052" spans="5:13">
      <c r="E1052" t="str">
        <f t="shared" si="38"/>
        <v>November</v>
      </c>
      <c r="F1052" t="str">
        <f t="shared" si="39"/>
        <v>Saturday</v>
      </c>
      <c r="G1052" s="4">
        <v>42315</v>
      </c>
      <c r="H1052" s="3">
        <v>105</v>
      </c>
      <c r="I1052" s="3">
        <v>73</v>
      </c>
      <c r="J1052" s="3">
        <v>612</v>
      </c>
      <c r="K1052" s="3">
        <v>166</v>
      </c>
      <c r="L1052" s="3">
        <v>333</v>
      </c>
      <c r="M1052" s="3" t="s">
        <v>30</v>
      </c>
    </row>
    <row r="1053" spans="5:13">
      <c r="E1053" t="str">
        <f t="shared" si="38"/>
        <v>November</v>
      </c>
      <c r="F1053" t="str">
        <f t="shared" si="39"/>
        <v>Sunday</v>
      </c>
      <c r="G1053" s="4">
        <v>42316</v>
      </c>
      <c r="H1053" s="3">
        <v>75</v>
      </c>
      <c r="I1053" s="3">
        <v>62</v>
      </c>
      <c r="J1053" s="3">
        <v>646</v>
      </c>
      <c r="K1053" s="3">
        <v>189</v>
      </c>
      <c r="L1053" s="3">
        <v>473</v>
      </c>
      <c r="M1053" s="3" t="s">
        <v>29</v>
      </c>
    </row>
    <row r="1054" spans="5:13">
      <c r="E1054" t="str">
        <f t="shared" si="38"/>
        <v>November</v>
      </c>
      <c r="F1054" t="str">
        <f t="shared" si="39"/>
        <v>Monday</v>
      </c>
      <c r="G1054" s="4">
        <v>42317</v>
      </c>
      <c r="H1054" s="3">
        <v>118</v>
      </c>
      <c r="I1054" s="3">
        <v>46</v>
      </c>
      <c r="J1054" s="3">
        <v>523</v>
      </c>
      <c r="K1054" s="3">
        <v>247</v>
      </c>
      <c r="L1054" s="3">
        <v>336</v>
      </c>
      <c r="M1054" s="3" t="s">
        <v>29</v>
      </c>
    </row>
    <row r="1055" spans="5:13">
      <c r="E1055" t="str">
        <f t="shared" si="38"/>
        <v>November</v>
      </c>
      <c r="F1055" t="str">
        <f t="shared" si="39"/>
        <v>Tuesday</v>
      </c>
      <c r="G1055" s="4">
        <v>42318</v>
      </c>
      <c r="H1055" s="3">
        <v>85</v>
      </c>
      <c r="I1055" s="3">
        <v>66</v>
      </c>
      <c r="J1055" s="3">
        <v>713</v>
      </c>
      <c r="K1055" s="3">
        <v>172</v>
      </c>
      <c r="L1055" s="3">
        <v>404</v>
      </c>
      <c r="M1055" s="3" t="s">
        <v>30</v>
      </c>
    </row>
    <row r="1056" spans="5:13">
      <c r="E1056" t="str">
        <f t="shared" si="38"/>
        <v>November</v>
      </c>
      <c r="F1056" t="str">
        <f t="shared" si="39"/>
        <v>Wednesday</v>
      </c>
      <c r="G1056" s="4">
        <v>42319</v>
      </c>
      <c r="H1056" s="3">
        <v>96</v>
      </c>
      <c r="I1056" s="3">
        <v>38</v>
      </c>
      <c r="J1056" s="3">
        <v>628</v>
      </c>
      <c r="K1056" s="3">
        <v>157</v>
      </c>
      <c r="L1056" s="3">
        <v>237</v>
      </c>
      <c r="M1056" s="3" t="s">
        <v>30</v>
      </c>
    </row>
    <row r="1057" spans="5:13">
      <c r="E1057" t="str">
        <f t="shared" si="38"/>
        <v>November</v>
      </c>
      <c r="F1057" t="str">
        <f t="shared" si="39"/>
        <v>Thursday</v>
      </c>
      <c r="G1057" s="4">
        <v>42320</v>
      </c>
      <c r="H1057" s="3">
        <v>92</v>
      </c>
      <c r="I1057" s="3">
        <v>52</v>
      </c>
      <c r="J1057" s="3">
        <v>485</v>
      </c>
      <c r="K1057" s="3">
        <v>142</v>
      </c>
      <c r="L1057" s="3">
        <v>271</v>
      </c>
      <c r="M1057" s="3" t="s">
        <v>30</v>
      </c>
    </row>
    <row r="1058" spans="5:13">
      <c r="E1058" t="str">
        <f t="shared" si="38"/>
        <v>November</v>
      </c>
      <c r="F1058" t="str">
        <f t="shared" si="39"/>
        <v>Friday</v>
      </c>
      <c r="G1058" s="4">
        <v>42321</v>
      </c>
      <c r="H1058" s="3">
        <v>96</v>
      </c>
      <c r="I1058" s="3">
        <v>48</v>
      </c>
      <c r="J1058" s="3">
        <v>614</v>
      </c>
      <c r="K1058" s="3">
        <v>169</v>
      </c>
      <c r="L1058" s="3">
        <v>265</v>
      </c>
      <c r="M1058" s="3" t="s">
        <v>30</v>
      </c>
    </row>
    <row r="1059" spans="5:13">
      <c r="E1059" t="str">
        <f t="shared" si="38"/>
        <v>November</v>
      </c>
      <c r="F1059" t="str">
        <f t="shared" si="39"/>
        <v>Saturday</v>
      </c>
      <c r="G1059" s="4">
        <v>42322</v>
      </c>
      <c r="H1059" s="3">
        <v>132</v>
      </c>
      <c r="I1059" s="3">
        <v>35</v>
      </c>
      <c r="J1059" s="3">
        <v>792</v>
      </c>
      <c r="K1059" s="3">
        <v>147</v>
      </c>
      <c r="L1059" s="3">
        <v>580</v>
      </c>
      <c r="M1059" s="3" t="s">
        <v>30</v>
      </c>
    </row>
    <row r="1060" spans="5:13">
      <c r="E1060" t="str">
        <f t="shared" si="38"/>
        <v>November</v>
      </c>
      <c r="F1060" t="str">
        <f t="shared" si="39"/>
        <v>Sunday</v>
      </c>
      <c r="G1060" s="4">
        <v>42323</v>
      </c>
      <c r="H1060" s="3">
        <v>115</v>
      </c>
      <c r="I1060" s="3">
        <v>32</v>
      </c>
      <c r="J1060" s="3">
        <v>529</v>
      </c>
      <c r="K1060" s="3">
        <v>83</v>
      </c>
      <c r="L1060" s="3">
        <v>425</v>
      </c>
      <c r="M1060" s="3" t="s">
        <v>30</v>
      </c>
    </row>
    <row r="1061" spans="5:13">
      <c r="E1061" t="str">
        <f t="shared" si="38"/>
        <v>November</v>
      </c>
      <c r="F1061" t="str">
        <f t="shared" si="39"/>
        <v>Monday</v>
      </c>
      <c r="G1061" s="4">
        <v>42324</v>
      </c>
      <c r="H1061" s="3">
        <v>96</v>
      </c>
      <c r="I1061" s="3">
        <v>66</v>
      </c>
      <c r="J1061" s="3">
        <v>472</v>
      </c>
      <c r="K1061" s="3">
        <v>172</v>
      </c>
      <c r="L1061" s="3">
        <v>480</v>
      </c>
      <c r="M1061" s="3" t="s">
        <v>29</v>
      </c>
    </row>
    <row r="1062" spans="5:13">
      <c r="E1062" t="str">
        <f t="shared" si="38"/>
        <v>November</v>
      </c>
      <c r="F1062" t="str">
        <f t="shared" si="39"/>
        <v>Tuesday</v>
      </c>
      <c r="G1062" s="4">
        <v>42325</v>
      </c>
      <c r="H1062" s="3">
        <v>95</v>
      </c>
      <c r="I1062" s="3">
        <v>45</v>
      </c>
      <c r="J1062" s="3">
        <v>699</v>
      </c>
      <c r="K1062" s="3">
        <v>165</v>
      </c>
      <c r="L1062" s="3">
        <v>572</v>
      </c>
      <c r="M1062" s="3" t="s">
        <v>30</v>
      </c>
    </row>
    <row r="1063" spans="5:13">
      <c r="E1063" t="str">
        <f t="shared" si="38"/>
        <v>November</v>
      </c>
      <c r="F1063" t="str">
        <f t="shared" si="39"/>
        <v>Wednesday</v>
      </c>
      <c r="G1063" s="4">
        <v>42326</v>
      </c>
      <c r="H1063" s="3">
        <v>59</v>
      </c>
      <c r="I1063" s="3">
        <v>59</v>
      </c>
      <c r="J1063" s="3">
        <v>375</v>
      </c>
      <c r="K1063" s="3">
        <v>180</v>
      </c>
      <c r="L1063" s="3">
        <v>436</v>
      </c>
      <c r="M1063" s="3" t="s">
        <v>30</v>
      </c>
    </row>
    <row r="1064" spans="5:13">
      <c r="E1064" t="str">
        <f t="shared" si="38"/>
        <v>November</v>
      </c>
      <c r="F1064" t="str">
        <f t="shared" si="39"/>
        <v>Thursday</v>
      </c>
      <c r="G1064" s="4">
        <v>42327</v>
      </c>
      <c r="H1064" s="3">
        <v>86</v>
      </c>
      <c r="I1064" s="3">
        <v>63</v>
      </c>
      <c r="J1064" s="3">
        <v>384</v>
      </c>
      <c r="K1064" s="3">
        <v>115</v>
      </c>
      <c r="L1064" s="3">
        <v>369</v>
      </c>
      <c r="M1064" s="3" t="s">
        <v>30</v>
      </c>
    </row>
    <row r="1065" spans="5:13">
      <c r="E1065" t="str">
        <f t="shared" si="38"/>
        <v>November</v>
      </c>
      <c r="F1065" t="str">
        <f t="shared" si="39"/>
        <v>Friday</v>
      </c>
      <c r="G1065" s="4">
        <v>42328</v>
      </c>
      <c r="H1065" s="3">
        <v>89</v>
      </c>
      <c r="I1065" s="3">
        <v>73</v>
      </c>
      <c r="J1065" s="3">
        <v>490</v>
      </c>
      <c r="K1065" s="3">
        <v>224</v>
      </c>
      <c r="L1065" s="3">
        <v>570</v>
      </c>
      <c r="M1065" s="3" t="s">
        <v>30</v>
      </c>
    </row>
    <row r="1066" spans="5:13">
      <c r="E1066" t="str">
        <f t="shared" si="38"/>
        <v>November</v>
      </c>
      <c r="F1066" t="str">
        <f t="shared" si="39"/>
        <v>Saturday</v>
      </c>
      <c r="G1066" s="4">
        <v>42329</v>
      </c>
      <c r="H1066" s="3">
        <v>113</v>
      </c>
      <c r="I1066" s="3">
        <v>74</v>
      </c>
      <c r="J1066" s="3">
        <v>799</v>
      </c>
      <c r="K1066" s="3">
        <v>308</v>
      </c>
      <c r="L1066" s="3">
        <v>470</v>
      </c>
      <c r="M1066" s="3" t="s">
        <v>30</v>
      </c>
    </row>
    <row r="1067" spans="5:13">
      <c r="E1067" t="str">
        <f t="shared" si="38"/>
        <v>November</v>
      </c>
      <c r="F1067" t="str">
        <f t="shared" si="39"/>
        <v>Sunday</v>
      </c>
      <c r="G1067" s="4">
        <v>42330</v>
      </c>
      <c r="H1067" s="3">
        <v>105</v>
      </c>
      <c r="I1067" s="3">
        <v>44</v>
      </c>
      <c r="J1067" s="3">
        <v>564</v>
      </c>
      <c r="K1067" s="3">
        <v>225</v>
      </c>
      <c r="L1067" s="3">
        <v>269</v>
      </c>
      <c r="M1067" s="3" t="s">
        <v>30</v>
      </c>
    </row>
    <row r="1068" spans="5:13">
      <c r="E1068" t="str">
        <f t="shared" si="38"/>
        <v>November</v>
      </c>
      <c r="F1068" t="str">
        <f t="shared" si="39"/>
        <v>Monday</v>
      </c>
      <c r="G1068" s="4">
        <v>42331</v>
      </c>
      <c r="H1068" s="3">
        <v>88</v>
      </c>
      <c r="I1068" s="3">
        <v>40</v>
      </c>
      <c r="J1068" s="3">
        <v>285</v>
      </c>
      <c r="K1068" s="3">
        <v>179</v>
      </c>
      <c r="L1068" s="3">
        <v>318</v>
      </c>
      <c r="M1068" s="3" t="s">
        <v>30</v>
      </c>
    </row>
    <row r="1069" spans="5:13">
      <c r="E1069" t="str">
        <f t="shared" si="38"/>
        <v>November</v>
      </c>
      <c r="F1069" t="str">
        <f t="shared" si="39"/>
        <v>Tuesday</v>
      </c>
      <c r="G1069" s="4">
        <v>42332</v>
      </c>
      <c r="H1069" s="3">
        <v>74</v>
      </c>
      <c r="I1069" s="3">
        <v>41</v>
      </c>
      <c r="J1069" s="3">
        <v>355</v>
      </c>
      <c r="K1069" s="3">
        <v>124</v>
      </c>
      <c r="L1069" s="3">
        <v>332</v>
      </c>
      <c r="M1069" s="3" t="s">
        <v>30</v>
      </c>
    </row>
    <row r="1070" spans="5:13">
      <c r="E1070" t="str">
        <f t="shared" si="38"/>
        <v>November</v>
      </c>
      <c r="F1070" t="str">
        <f t="shared" si="39"/>
        <v>Wednesday</v>
      </c>
      <c r="G1070" s="4">
        <v>42333</v>
      </c>
      <c r="H1070" s="3">
        <v>75</v>
      </c>
      <c r="I1070" s="3">
        <v>52</v>
      </c>
      <c r="J1070" s="3">
        <v>467</v>
      </c>
      <c r="K1070" s="3">
        <v>176</v>
      </c>
      <c r="L1070" s="3">
        <v>461</v>
      </c>
      <c r="M1070" s="3" t="s">
        <v>30</v>
      </c>
    </row>
    <row r="1071" spans="5:13">
      <c r="E1071" t="str">
        <f t="shared" si="38"/>
        <v>November</v>
      </c>
      <c r="F1071" t="str">
        <f t="shared" si="39"/>
        <v>Thursday</v>
      </c>
      <c r="G1071" s="4">
        <v>42334</v>
      </c>
      <c r="H1071" s="3">
        <v>97</v>
      </c>
      <c r="I1071" s="3">
        <v>53</v>
      </c>
      <c r="J1071" s="3">
        <v>554</v>
      </c>
      <c r="K1071" s="3">
        <v>122</v>
      </c>
      <c r="L1071" s="3">
        <v>344</v>
      </c>
      <c r="M1071" s="3" t="s">
        <v>30</v>
      </c>
    </row>
    <row r="1072" spans="5:13">
      <c r="E1072" t="str">
        <f t="shared" si="38"/>
        <v>November</v>
      </c>
      <c r="F1072" t="str">
        <f t="shared" si="39"/>
        <v>Friday</v>
      </c>
      <c r="G1072" s="4">
        <v>42335</v>
      </c>
      <c r="H1072" s="3">
        <v>83</v>
      </c>
      <c r="I1072" s="3">
        <v>67</v>
      </c>
      <c r="J1072" s="3">
        <v>559</v>
      </c>
      <c r="K1072" s="3">
        <v>191</v>
      </c>
      <c r="L1072" s="3">
        <v>391</v>
      </c>
      <c r="M1072" s="3" t="s">
        <v>30</v>
      </c>
    </row>
    <row r="1073" spans="5:13">
      <c r="E1073" t="str">
        <f t="shared" si="38"/>
        <v>November</v>
      </c>
      <c r="F1073" t="str">
        <f t="shared" si="39"/>
        <v>Saturday</v>
      </c>
      <c r="G1073" s="4">
        <v>42336</v>
      </c>
      <c r="H1073" s="3">
        <v>113</v>
      </c>
      <c r="I1073" s="3">
        <v>86</v>
      </c>
      <c r="J1073" s="3">
        <v>596</v>
      </c>
      <c r="K1073" s="3">
        <v>197</v>
      </c>
      <c r="L1073" s="3">
        <v>389</v>
      </c>
      <c r="M1073" s="3" t="s">
        <v>30</v>
      </c>
    </row>
    <row r="1074" spans="5:13">
      <c r="E1074" t="str">
        <f t="shared" si="38"/>
        <v>November</v>
      </c>
      <c r="F1074" t="str">
        <f t="shared" si="39"/>
        <v>Sunday</v>
      </c>
      <c r="G1074" s="4">
        <v>42337</v>
      </c>
      <c r="H1074" s="3">
        <v>104</v>
      </c>
      <c r="I1074" s="3">
        <v>63</v>
      </c>
      <c r="J1074" s="3">
        <v>532</v>
      </c>
      <c r="K1074" s="3">
        <v>196</v>
      </c>
      <c r="L1074" s="3">
        <v>626</v>
      </c>
      <c r="M1074" s="3" t="s">
        <v>30</v>
      </c>
    </row>
    <row r="1075" spans="5:13">
      <c r="E1075" t="str">
        <f t="shared" si="38"/>
        <v>November</v>
      </c>
      <c r="F1075" t="str">
        <f t="shared" si="39"/>
        <v>Monday</v>
      </c>
      <c r="G1075" s="4">
        <v>42338</v>
      </c>
      <c r="H1075" s="3">
        <v>82</v>
      </c>
      <c r="I1075" s="3">
        <v>54</v>
      </c>
      <c r="J1075" s="3">
        <v>329</v>
      </c>
      <c r="K1075" s="3">
        <v>145</v>
      </c>
      <c r="L1075" s="3">
        <v>659</v>
      </c>
      <c r="M1075" s="3" t="s">
        <v>30</v>
      </c>
    </row>
    <row r="1076" spans="5:13">
      <c r="E1076" t="str">
        <f t="shared" si="38"/>
        <v>December</v>
      </c>
      <c r="F1076" t="str">
        <f t="shared" si="39"/>
        <v>Tuesday</v>
      </c>
      <c r="G1076" s="4">
        <v>42339</v>
      </c>
      <c r="H1076" s="3">
        <v>85</v>
      </c>
      <c r="I1076" s="3">
        <v>52</v>
      </c>
      <c r="J1076" s="3">
        <v>361</v>
      </c>
      <c r="K1076" s="3">
        <v>148</v>
      </c>
      <c r="L1076" s="3">
        <v>368</v>
      </c>
      <c r="M1076" s="3" t="s">
        <v>30</v>
      </c>
    </row>
    <row r="1077" spans="5:13">
      <c r="E1077" t="str">
        <f t="shared" si="38"/>
        <v>December</v>
      </c>
      <c r="F1077" t="str">
        <f t="shared" si="39"/>
        <v>Wednesday</v>
      </c>
      <c r="G1077" s="4">
        <v>42340</v>
      </c>
      <c r="H1077" s="3">
        <v>59</v>
      </c>
      <c r="I1077" s="3">
        <v>61</v>
      </c>
      <c r="J1077" s="3">
        <v>398</v>
      </c>
      <c r="K1077" s="3">
        <v>156</v>
      </c>
      <c r="L1077" s="3">
        <v>358</v>
      </c>
      <c r="M1077" s="3" t="s">
        <v>30</v>
      </c>
    </row>
    <row r="1078" spans="5:13">
      <c r="E1078" t="str">
        <f t="shared" si="38"/>
        <v>December</v>
      </c>
      <c r="F1078" t="str">
        <f t="shared" si="39"/>
        <v>Thursday</v>
      </c>
      <c r="G1078" s="4">
        <v>42341</v>
      </c>
      <c r="H1078" s="3">
        <v>87</v>
      </c>
      <c r="I1078" s="3">
        <v>47</v>
      </c>
      <c r="J1078" s="3">
        <v>345</v>
      </c>
      <c r="K1078" s="3">
        <v>165</v>
      </c>
      <c r="L1078" s="3">
        <v>439</v>
      </c>
      <c r="M1078" s="3" t="s">
        <v>30</v>
      </c>
    </row>
    <row r="1079" spans="5:13">
      <c r="E1079" t="str">
        <f t="shared" si="38"/>
        <v>December</v>
      </c>
      <c r="F1079" t="str">
        <f t="shared" si="39"/>
        <v>Friday</v>
      </c>
      <c r="G1079" s="4">
        <v>42342</v>
      </c>
      <c r="H1079" s="3">
        <v>109</v>
      </c>
      <c r="I1079" s="3">
        <v>61</v>
      </c>
      <c r="J1079" s="3">
        <v>678</v>
      </c>
      <c r="K1079" s="3">
        <v>192</v>
      </c>
      <c r="L1079" s="3">
        <v>624</v>
      </c>
      <c r="M1079" s="3" t="s">
        <v>30</v>
      </c>
    </row>
    <row r="1080" spans="5:13">
      <c r="E1080" t="str">
        <f t="shared" si="38"/>
        <v>December</v>
      </c>
      <c r="F1080" t="str">
        <f t="shared" si="39"/>
        <v>Saturday</v>
      </c>
      <c r="G1080" s="4">
        <v>42343</v>
      </c>
      <c r="H1080" s="3">
        <v>115</v>
      </c>
      <c r="I1080" s="3">
        <v>51</v>
      </c>
      <c r="J1080" s="3">
        <v>535</v>
      </c>
      <c r="K1080" s="3">
        <v>156</v>
      </c>
      <c r="L1080" s="3">
        <v>547</v>
      </c>
      <c r="M1080" s="3" t="s">
        <v>30</v>
      </c>
    </row>
    <row r="1081" spans="5:13">
      <c r="E1081" t="str">
        <f t="shared" si="38"/>
        <v>December</v>
      </c>
      <c r="F1081" t="str">
        <f t="shared" si="39"/>
        <v>Sunday</v>
      </c>
      <c r="G1081" s="4">
        <v>42344</v>
      </c>
      <c r="H1081" s="3">
        <v>109</v>
      </c>
      <c r="I1081" s="3">
        <v>45</v>
      </c>
      <c r="J1081" s="3">
        <v>734</v>
      </c>
      <c r="K1081" s="3">
        <v>199</v>
      </c>
      <c r="L1081" s="3">
        <v>453</v>
      </c>
      <c r="M1081" s="3" t="s">
        <v>29</v>
      </c>
    </row>
    <row r="1082" spans="5:13">
      <c r="E1082" t="str">
        <f t="shared" si="38"/>
        <v>December</v>
      </c>
      <c r="F1082" t="str">
        <f t="shared" si="39"/>
        <v>Monday</v>
      </c>
      <c r="G1082" s="4">
        <v>42345</v>
      </c>
      <c r="H1082" s="3">
        <v>129</v>
      </c>
      <c r="I1082" s="3">
        <v>72</v>
      </c>
      <c r="J1082" s="3">
        <v>846</v>
      </c>
      <c r="K1082" s="3">
        <v>185</v>
      </c>
      <c r="L1082" s="3">
        <v>384</v>
      </c>
      <c r="M1082" s="3" t="s">
        <v>29</v>
      </c>
    </row>
    <row r="1083" spans="5:13">
      <c r="E1083" t="str">
        <f t="shared" si="38"/>
        <v>December</v>
      </c>
      <c r="F1083" t="str">
        <f t="shared" si="39"/>
        <v>Tuesday</v>
      </c>
      <c r="G1083" s="4">
        <v>42346</v>
      </c>
      <c r="H1083" s="3">
        <v>79</v>
      </c>
      <c r="I1083" s="3">
        <v>48</v>
      </c>
      <c r="J1083" s="3">
        <v>467</v>
      </c>
      <c r="K1083" s="3">
        <v>188</v>
      </c>
      <c r="L1083" s="3">
        <v>317</v>
      </c>
      <c r="M1083" s="3" t="s">
        <v>30</v>
      </c>
    </row>
    <row r="1084" spans="5:13">
      <c r="E1084" t="str">
        <f t="shared" si="38"/>
        <v>December</v>
      </c>
      <c r="F1084" t="str">
        <f t="shared" si="39"/>
        <v>Wednesday</v>
      </c>
      <c r="G1084" s="4">
        <v>42347</v>
      </c>
      <c r="H1084" s="3">
        <v>85</v>
      </c>
      <c r="I1084" s="3">
        <v>51</v>
      </c>
      <c r="J1084" s="3">
        <v>562</v>
      </c>
      <c r="K1084" s="3">
        <v>134</v>
      </c>
      <c r="L1084" s="3">
        <v>434</v>
      </c>
      <c r="M1084" s="3" t="s">
        <v>30</v>
      </c>
    </row>
    <row r="1085" spans="5:13">
      <c r="E1085" t="str">
        <f t="shared" si="38"/>
        <v>December</v>
      </c>
      <c r="F1085" t="str">
        <f t="shared" si="39"/>
        <v>Thursday</v>
      </c>
      <c r="G1085" s="4">
        <v>42348</v>
      </c>
      <c r="H1085" s="3">
        <v>99</v>
      </c>
      <c r="I1085" s="3">
        <v>48</v>
      </c>
      <c r="J1085" s="3">
        <v>728</v>
      </c>
      <c r="K1085" s="3">
        <v>164</v>
      </c>
      <c r="L1085" s="3">
        <v>445</v>
      </c>
      <c r="M1085" s="3" t="s">
        <v>30</v>
      </c>
    </row>
    <row r="1086" spans="5:13">
      <c r="E1086" t="str">
        <f t="shared" si="38"/>
        <v>December</v>
      </c>
      <c r="F1086" t="str">
        <f t="shared" si="39"/>
        <v>Friday</v>
      </c>
      <c r="G1086" s="4">
        <v>42349</v>
      </c>
      <c r="H1086" s="3">
        <v>156</v>
      </c>
      <c r="I1086" s="3">
        <v>70</v>
      </c>
      <c r="J1086" s="3">
        <v>907</v>
      </c>
      <c r="K1086" s="3">
        <v>274</v>
      </c>
      <c r="L1086" s="3">
        <v>504</v>
      </c>
      <c r="M1086" s="3" t="s">
        <v>29</v>
      </c>
    </row>
    <row r="1087" spans="5:13">
      <c r="E1087" t="str">
        <f t="shared" si="38"/>
        <v>December</v>
      </c>
      <c r="F1087" t="str">
        <f t="shared" si="39"/>
        <v>Saturday</v>
      </c>
      <c r="G1087" s="4">
        <v>42350</v>
      </c>
      <c r="H1087" s="3">
        <v>53</v>
      </c>
      <c r="I1087" s="3">
        <v>58</v>
      </c>
      <c r="J1087" s="3">
        <v>590</v>
      </c>
      <c r="K1087" s="3">
        <v>262</v>
      </c>
      <c r="L1087" s="3">
        <v>423</v>
      </c>
      <c r="M1087" s="3" t="s">
        <v>30</v>
      </c>
    </row>
    <row r="1088" spans="5:13">
      <c r="E1088" t="str">
        <f t="shared" si="38"/>
        <v>December</v>
      </c>
      <c r="F1088" t="str">
        <f t="shared" si="39"/>
        <v>Sunday</v>
      </c>
      <c r="G1088" s="4">
        <v>42351</v>
      </c>
      <c r="H1088" s="3">
        <v>78</v>
      </c>
      <c r="I1088" s="3">
        <v>77</v>
      </c>
      <c r="J1088" s="3">
        <v>707</v>
      </c>
      <c r="K1088" s="3">
        <v>185</v>
      </c>
      <c r="L1088" s="3">
        <v>490</v>
      </c>
      <c r="M1088" s="3" t="s">
        <v>30</v>
      </c>
    </row>
    <row r="1089" spans="5:13">
      <c r="E1089" t="str">
        <f t="shared" si="38"/>
        <v>December</v>
      </c>
      <c r="F1089" t="str">
        <f t="shared" si="39"/>
        <v>Monday</v>
      </c>
      <c r="G1089" s="4">
        <v>42352</v>
      </c>
      <c r="H1089" s="3">
        <v>72</v>
      </c>
      <c r="I1089" s="3">
        <v>70</v>
      </c>
      <c r="J1089" s="3">
        <v>404</v>
      </c>
      <c r="K1089" s="3">
        <v>198</v>
      </c>
      <c r="L1089" s="3">
        <v>380</v>
      </c>
      <c r="M1089" s="3" t="s">
        <v>30</v>
      </c>
    </row>
    <row r="1090" spans="5:13">
      <c r="E1090" t="str">
        <f t="shared" si="38"/>
        <v>December</v>
      </c>
      <c r="F1090" t="str">
        <f t="shared" si="39"/>
        <v>Tuesday</v>
      </c>
      <c r="G1090" s="4">
        <v>42353</v>
      </c>
      <c r="H1090" s="3">
        <v>107</v>
      </c>
      <c r="I1090" s="3">
        <v>60</v>
      </c>
      <c r="J1090" s="3">
        <v>444</v>
      </c>
      <c r="K1090" s="3">
        <v>174</v>
      </c>
      <c r="L1090" s="3">
        <v>272</v>
      </c>
      <c r="M1090" s="3" t="s">
        <v>30</v>
      </c>
    </row>
    <row r="1091" spans="5:13">
      <c r="E1091" t="str">
        <f t="shared" si="38"/>
        <v>December</v>
      </c>
      <c r="F1091" t="str">
        <f t="shared" si="39"/>
        <v>Wednesday</v>
      </c>
      <c r="G1091" s="4">
        <v>42354</v>
      </c>
      <c r="H1091" s="3">
        <v>77</v>
      </c>
      <c r="I1091" s="3">
        <v>48</v>
      </c>
      <c r="J1091" s="3">
        <v>598</v>
      </c>
      <c r="K1091" s="3">
        <v>155</v>
      </c>
      <c r="L1091" s="3">
        <v>419</v>
      </c>
      <c r="M1091" s="3" t="s">
        <v>30</v>
      </c>
    </row>
    <row r="1092" spans="5:13">
      <c r="E1092" t="str">
        <f t="shared" si="38"/>
        <v>December</v>
      </c>
      <c r="F1092" t="str">
        <f t="shared" si="39"/>
        <v>Thursday</v>
      </c>
      <c r="G1092" s="4">
        <v>42355</v>
      </c>
      <c r="H1092" s="3">
        <v>65</v>
      </c>
      <c r="I1092" s="3">
        <v>54</v>
      </c>
      <c r="J1092" s="3">
        <v>638</v>
      </c>
      <c r="K1092" s="3">
        <v>107</v>
      </c>
      <c r="L1092" s="3">
        <v>341</v>
      </c>
      <c r="M1092" s="3" t="s">
        <v>30</v>
      </c>
    </row>
    <row r="1093" spans="5:13">
      <c r="E1093" t="str">
        <f t="shared" si="38"/>
        <v>December</v>
      </c>
      <c r="F1093" t="str">
        <f t="shared" si="39"/>
        <v>Friday</v>
      </c>
      <c r="G1093" s="4">
        <v>42356</v>
      </c>
      <c r="H1093" s="3">
        <v>103</v>
      </c>
      <c r="I1093" s="3">
        <v>63</v>
      </c>
      <c r="J1093" s="3">
        <v>402</v>
      </c>
      <c r="K1093" s="3">
        <v>154</v>
      </c>
      <c r="L1093" s="3">
        <v>327</v>
      </c>
      <c r="M1093" s="3" t="s">
        <v>30</v>
      </c>
    </row>
    <row r="1094" spans="5:13">
      <c r="E1094" t="str">
        <f t="shared" si="38"/>
        <v>December</v>
      </c>
      <c r="F1094" t="str">
        <f t="shared" si="39"/>
        <v>Saturday</v>
      </c>
      <c r="G1094" s="4">
        <v>42357</v>
      </c>
      <c r="H1094" s="3">
        <v>148</v>
      </c>
      <c r="I1094" s="3">
        <v>76</v>
      </c>
      <c r="J1094" s="3">
        <v>589</v>
      </c>
      <c r="K1094" s="3">
        <v>168</v>
      </c>
      <c r="L1094" s="3">
        <v>439</v>
      </c>
      <c r="M1094" s="3" t="s">
        <v>30</v>
      </c>
    </row>
    <row r="1095" spans="5:13">
      <c r="E1095" t="str">
        <f t="shared" si="38"/>
        <v>December</v>
      </c>
      <c r="F1095" t="str">
        <f t="shared" si="39"/>
        <v>Sunday</v>
      </c>
      <c r="G1095" s="4">
        <v>42358</v>
      </c>
      <c r="H1095" s="3">
        <v>106</v>
      </c>
      <c r="I1095" s="3">
        <v>62</v>
      </c>
      <c r="J1095" s="3">
        <v>657</v>
      </c>
      <c r="K1095" s="3">
        <v>151</v>
      </c>
      <c r="L1095" s="3">
        <v>477</v>
      </c>
      <c r="M1095" s="3" t="s">
        <v>30</v>
      </c>
    </row>
    <row r="1096" spans="5:13">
      <c r="E1096" t="str">
        <f t="shared" si="38"/>
        <v>December</v>
      </c>
      <c r="F1096" t="str">
        <f t="shared" si="39"/>
        <v>Monday</v>
      </c>
      <c r="G1096" s="4">
        <v>42359</v>
      </c>
      <c r="H1096" s="3">
        <v>73</v>
      </c>
      <c r="I1096" s="3">
        <v>46</v>
      </c>
      <c r="J1096" s="3">
        <v>570</v>
      </c>
      <c r="K1096" s="3">
        <v>156</v>
      </c>
      <c r="L1096" s="3">
        <v>238</v>
      </c>
      <c r="M1096" s="3" t="s">
        <v>30</v>
      </c>
    </row>
    <row r="1097" spans="5:13">
      <c r="E1097" t="str">
        <f t="shared" si="38"/>
        <v>December</v>
      </c>
      <c r="F1097" t="str">
        <f t="shared" si="39"/>
        <v>Tuesday</v>
      </c>
      <c r="G1097" s="4">
        <v>42360</v>
      </c>
      <c r="H1097" s="3">
        <v>103</v>
      </c>
      <c r="I1097" s="3">
        <v>53</v>
      </c>
      <c r="J1097" s="3">
        <v>420</v>
      </c>
      <c r="K1097" s="3">
        <v>134</v>
      </c>
      <c r="L1097" s="3">
        <v>420</v>
      </c>
      <c r="M1097" s="3" t="s">
        <v>30</v>
      </c>
    </row>
    <row r="1098" spans="5:13">
      <c r="E1098" t="str">
        <f t="shared" si="38"/>
        <v>December</v>
      </c>
      <c r="F1098" t="str">
        <f t="shared" si="39"/>
        <v>Wednesday</v>
      </c>
      <c r="G1098" s="4">
        <v>42361</v>
      </c>
      <c r="H1098" s="3">
        <v>72</v>
      </c>
      <c r="I1098" s="3">
        <v>44</v>
      </c>
      <c r="J1098" s="3">
        <v>505</v>
      </c>
      <c r="K1098" s="3">
        <v>156</v>
      </c>
      <c r="L1098" s="3">
        <v>375</v>
      </c>
      <c r="M1098" s="3" t="s">
        <v>30</v>
      </c>
    </row>
    <row r="1099" spans="5:13">
      <c r="E1099" t="str">
        <f t="shared" si="38"/>
        <v>December</v>
      </c>
      <c r="F1099" t="str">
        <f t="shared" si="39"/>
        <v>Thursday</v>
      </c>
      <c r="G1099" s="4">
        <v>42362</v>
      </c>
      <c r="H1099" s="3">
        <v>87</v>
      </c>
      <c r="I1099" s="3">
        <v>46</v>
      </c>
      <c r="J1099" s="3">
        <v>564</v>
      </c>
      <c r="K1099" s="3">
        <v>237</v>
      </c>
      <c r="L1099" s="3">
        <v>405</v>
      </c>
      <c r="M1099" s="3" t="s">
        <v>30</v>
      </c>
    </row>
    <row r="1100" spans="5:13">
      <c r="E1100" t="str">
        <f t="shared" si="38"/>
        <v>December</v>
      </c>
      <c r="F1100" t="str">
        <f t="shared" si="39"/>
        <v>Friday</v>
      </c>
      <c r="G1100" s="4">
        <v>42363</v>
      </c>
      <c r="H1100" s="3">
        <v>90</v>
      </c>
      <c r="I1100" s="3">
        <v>37</v>
      </c>
      <c r="J1100" s="3">
        <v>838</v>
      </c>
      <c r="K1100" s="3">
        <v>240</v>
      </c>
      <c r="L1100" s="3">
        <v>581</v>
      </c>
      <c r="M1100" s="3" t="s">
        <v>30</v>
      </c>
    </row>
    <row r="1101" spans="5:13">
      <c r="E1101" t="str">
        <f t="shared" ref="E1101:E1106" si="40">TEXT(G1101,"MMMM")</f>
        <v>December</v>
      </c>
      <c r="F1101" t="str">
        <f t="shared" ref="F1101:F1106" si="41">TEXT(G1101,"DDDD")</f>
        <v>Saturday</v>
      </c>
      <c r="G1101" s="4">
        <v>42364</v>
      </c>
      <c r="H1101" s="3">
        <v>113</v>
      </c>
      <c r="I1101" s="3">
        <v>46</v>
      </c>
      <c r="J1101" s="3">
        <v>445</v>
      </c>
      <c r="K1101" s="3">
        <v>255</v>
      </c>
      <c r="L1101" s="3">
        <v>488</v>
      </c>
      <c r="M1101" s="3" t="s">
        <v>30</v>
      </c>
    </row>
    <row r="1102" spans="5:13">
      <c r="E1102" t="str">
        <f t="shared" si="40"/>
        <v>December</v>
      </c>
      <c r="F1102" t="str">
        <f t="shared" si="41"/>
        <v>Sunday</v>
      </c>
      <c r="G1102" s="4">
        <v>42365</v>
      </c>
      <c r="H1102" s="3">
        <v>136</v>
      </c>
      <c r="I1102" s="3">
        <v>49</v>
      </c>
      <c r="J1102" s="3">
        <v>700</v>
      </c>
      <c r="K1102" s="3">
        <v>265</v>
      </c>
      <c r="L1102" s="3">
        <v>483</v>
      </c>
      <c r="M1102" s="3" t="s">
        <v>30</v>
      </c>
    </row>
    <row r="1103" spans="5:13">
      <c r="E1103" t="str">
        <f t="shared" si="40"/>
        <v>December</v>
      </c>
      <c r="F1103" t="str">
        <f t="shared" si="41"/>
        <v>Monday</v>
      </c>
      <c r="G1103" s="4">
        <v>42366</v>
      </c>
      <c r="H1103" s="3">
        <v>77</v>
      </c>
      <c r="I1103" s="3">
        <v>45</v>
      </c>
      <c r="J1103" s="3">
        <v>605</v>
      </c>
      <c r="K1103" s="3">
        <v>69</v>
      </c>
      <c r="L1103" s="3">
        <v>408</v>
      </c>
      <c r="M1103" s="3" t="s">
        <v>30</v>
      </c>
    </row>
    <row r="1104" spans="5:13">
      <c r="E1104" t="str">
        <f t="shared" si="40"/>
        <v>December</v>
      </c>
      <c r="F1104" t="str">
        <f t="shared" si="41"/>
        <v>Tuesday</v>
      </c>
      <c r="G1104" s="4">
        <v>42367</v>
      </c>
      <c r="H1104" s="3">
        <v>93</v>
      </c>
      <c r="I1104" s="3">
        <v>56</v>
      </c>
      <c r="J1104" s="3">
        <v>508</v>
      </c>
      <c r="K1104" s="3">
        <v>185</v>
      </c>
      <c r="L1104" s="3">
        <v>452</v>
      </c>
      <c r="M1104" s="3" t="s">
        <v>30</v>
      </c>
    </row>
    <row r="1105" spans="5:13">
      <c r="E1105" t="str">
        <f t="shared" si="40"/>
        <v>December</v>
      </c>
      <c r="F1105" t="str">
        <f t="shared" si="41"/>
        <v>Wednesday</v>
      </c>
      <c r="G1105" s="4">
        <v>42368</v>
      </c>
      <c r="H1105" s="3">
        <v>62</v>
      </c>
      <c r="I1105" s="3">
        <v>28</v>
      </c>
      <c r="J1105" s="3">
        <v>458</v>
      </c>
      <c r="K1105" s="3">
        <v>141</v>
      </c>
      <c r="L1105" s="3">
        <v>356</v>
      </c>
      <c r="M1105" s="3" t="s">
        <v>30</v>
      </c>
    </row>
    <row r="1106" spans="5:13">
      <c r="E1106" t="str">
        <f t="shared" si="40"/>
        <v>December</v>
      </c>
      <c r="F1106" t="str">
        <f t="shared" si="41"/>
        <v>Thursday</v>
      </c>
      <c r="G1106" s="4">
        <v>42369</v>
      </c>
      <c r="H1106" s="3">
        <v>65</v>
      </c>
      <c r="I1106" s="3">
        <v>56</v>
      </c>
      <c r="J1106" s="3">
        <v>491</v>
      </c>
      <c r="K1106" s="3">
        <v>190</v>
      </c>
      <c r="L1106" s="3">
        <v>446</v>
      </c>
      <c r="M1106" s="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A402-A49E-47CA-AC26-A855FF357474}">
  <dimension ref="C2:L10"/>
  <sheetViews>
    <sheetView workbookViewId="0">
      <selection activeCell="J4" sqref="J4"/>
    </sheetView>
  </sheetViews>
  <sheetFormatPr defaultRowHeight="15"/>
  <sheetData>
    <row r="2" spans="3:12">
      <c r="I2" t="s">
        <v>44</v>
      </c>
      <c r="J2" t="s">
        <v>45</v>
      </c>
      <c r="L2" t="s">
        <v>47</v>
      </c>
    </row>
    <row r="3" spans="3:12">
      <c r="C3" t="s">
        <v>42</v>
      </c>
      <c r="D3" t="s">
        <v>43</v>
      </c>
      <c r="I3">
        <v>100</v>
      </c>
      <c r="J3">
        <v>500</v>
      </c>
      <c r="L3">
        <f>1500-10*I3</f>
        <v>500</v>
      </c>
    </row>
    <row r="4" spans="3:12">
      <c r="C4">
        <v>100</v>
      </c>
      <c r="D4">
        <v>500</v>
      </c>
      <c r="I4">
        <v>101</v>
      </c>
      <c r="J4">
        <f>-10*I4+1500</f>
        <v>490</v>
      </c>
      <c r="L4">
        <f t="shared" ref="L4:L8" si="0">1500-10*I4</f>
        <v>490</v>
      </c>
    </row>
    <row r="5" spans="3:12">
      <c r="C5">
        <v>101</v>
      </c>
      <c r="D5">
        <v>490</v>
      </c>
      <c r="I5">
        <v>150</v>
      </c>
      <c r="J5">
        <f t="shared" ref="J5:J8" si="1">-10*I5+1500</f>
        <v>0</v>
      </c>
      <c r="L5">
        <f t="shared" si="0"/>
        <v>0</v>
      </c>
    </row>
    <row r="6" spans="3:12">
      <c r="I6">
        <v>120</v>
      </c>
      <c r="J6">
        <f t="shared" si="1"/>
        <v>300</v>
      </c>
      <c r="L6">
        <f t="shared" si="0"/>
        <v>300</v>
      </c>
    </row>
    <row r="7" spans="3:12">
      <c r="I7">
        <v>105</v>
      </c>
      <c r="J7">
        <f t="shared" si="1"/>
        <v>450</v>
      </c>
      <c r="L7">
        <f t="shared" si="0"/>
        <v>450</v>
      </c>
    </row>
    <row r="8" spans="3:12">
      <c r="C8" t="s">
        <v>48</v>
      </c>
      <c r="I8">
        <v>108</v>
      </c>
      <c r="J8">
        <f t="shared" si="1"/>
        <v>420</v>
      </c>
      <c r="L8">
        <f t="shared" si="0"/>
        <v>420</v>
      </c>
    </row>
    <row r="9" spans="3:12">
      <c r="C9" t="s">
        <v>49</v>
      </c>
    </row>
    <row r="10" spans="3:12">
      <c r="C10" t="s">
        <v>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9870-C585-48D1-84BE-9BBC1B046132}">
  <dimension ref="C1:G13"/>
  <sheetViews>
    <sheetView workbookViewId="0">
      <selection activeCell="F4" sqref="F4:G13"/>
    </sheetView>
  </sheetViews>
  <sheetFormatPr defaultRowHeight="15"/>
  <cols>
    <col min="6" max="6" width="13.7109375" bestFit="1" customWidth="1"/>
  </cols>
  <sheetData>
    <row r="1" spans="3:7">
      <c r="D1" t="s">
        <v>46</v>
      </c>
      <c r="F1" t="s">
        <v>50</v>
      </c>
    </row>
    <row r="2" spans="3:7">
      <c r="D2">
        <v>5000000</v>
      </c>
      <c r="F2" t="s">
        <v>51</v>
      </c>
    </row>
    <row r="3" spans="3:7">
      <c r="C3" t="s">
        <v>44</v>
      </c>
      <c r="D3" t="s">
        <v>45</v>
      </c>
    </row>
    <row r="4" spans="3:7">
      <c r="C4">
        <v>100</v>
      </c>
      <c r="D4">
        <v>500</v>
      </c>
      <c r="F4" t="s">
        <v>44</v>
      </c>
      <c r="G4" t="s">
        <v>45</v>
      </c>
    </row>
    <row r="5" spans="3:7">
      <c r="F5">
        <v>50</v>
      </c>
      <c r="G5">
        <f>D$2*F5^-2</f>
        <v>2000</v>
      </c>
    </row>
    <row r="6" spans="3:7">
      <c r="F6">
        <v>60</v>
      </c>
      <c r="G6">
        <f t="shared" ref="G6:G13" si="0">D$2*F6^-2</f>
        <v>1388.8888888888889</v>
      </c>
    </row>
    <row r="7" spans="3:7">
      <c r="F7">
        <v>70</v>
      </c>
      <c r="G7">
        <f t="shared" si="0"/>
        <v>1020.4081632653061</v>
      </c>
    </row>
    <row r="8" spans="3:7">
      <c r="F8">
        <v>80</v>
      </c>
      <c r="G8">
        <f t="shared" si="0"/>
        <v>781.25</v>
      </c>
    </row>
    <row r="9" spans="3:7">
      <c r="F9">
        <v>90</v>
      </c>
      <c r="G9">
        <f t="shared" si="0"/>
        <v>617.28395061728395</v>
      </c>
    </row>
    <row r="10" spans="3:7">
      <c r="F10">
        <v>100</v>
      </c>
      <c r="G10">
        <f t="shared" si="0"/>
        <v>500</v>
      </c>
    </row>
    <row r="11" spans="3:7">
      <c r="F11">
        <v>110</v>
      </c>
      <c r="G11">
        <f t="shared" si="0"/>
        <v>413.22314049586782</v>
      </c>
    </row>
    <row r="12" spans="3:7">
      <c r="F12">
        <v>120</v>
      </c>
      <c r="G12">
        <f t="shared" si="0"/>
        <v>347.22222222222223</v>
      </c>
    </row>
    <row r="13" spans="3:7">
      <c r="F13">
        <v>130</v>
      </c>
      <c r="G13">
        <f t="shared" si="0"/>
        <v>295.85798816568047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B62B-681C-4859-88F2-9A2A45A04C19}">
  <dimension ref="A3:D31"/>
  <sheetViews>
    <sheetView zoomScale="85" zoomScaleNormal="85" workbookViewId="0">
      <selection activeCell="E32" sqref="E32"/>
    </sheetView>
  </sheetViews>
  <sheetFormatPr defaultRowHeight="15"/>
  <cols>
    <col min="3" max="3" width="12" bestFit="1" customWidth="1"/>
  </cols>
  <sheetData>
    <row r="3" spans="3:4">
      <c r="C3" t="s">
        <v>44</v>
      </c>
      <c r="D3" t="s">
        <v>45</v>
      </c>
    </row>
    <row r="4" spans="3:4">
      <c r="C4">
        <v>5</v>
      </c>
      <c r="D4">
        <v>6</v>
      </c>
    </row>
    <row r="5" spans="3:4">
      <c r="C5">
        <v>5.05</v>
      </c>
      <c r="D5">
        <f>-2.4*5.05+18</f>
        <v>5.8800000000000008</v>
      </c>
    </row>
    <row r="8" spans="3:4">
      <c r="C8" t="s">
        <v>52</v>
      </c>
      <c r="D8">
        <v>2</v>
      </c>
    </row>
    <row r="11" spans="3:4">
      <c r="C11" t="s">
        <v>44</v>
      </c>
      <c r="D11">
        <v>6.3</v>
      </c>
    </row>
    <row r="12" spans="3:4">
      <c r="C12" t="s">
        <v>45</v>
      </c>
      <c r="D12">
        <f>-2.4*6.3+18</f>
        <v>2.8800000000000008</v>
      </c>
    </row>
    <row r="13" spans="3:4">
      <c r="C13" t="s">
        <v>53</v>
      </c>
      <c r="D13">
        <f>D12*(D11-D8)</f>
        <v>12.384000000000002</v>
      </c>
    </row>
    <row r="17" spans="1:3">
      <c r="A17" t="s">
        <v>42</v>
      </c>
      <c r="B17" t="s">
        <v>43</v>
      </c>
      <c r="C17" t="s">
        <v>54</v>
      </c>
    </row>
    <row r="18" spans="1:3">
      <c r="A18">
        <v>5.05</v>
      </c>
      <c r="B18">
        <f>-2.4*5.05+18</f>
        <v>5.8800000000000008</v>
      </c>
      <c r="C18">
        <f>B18*(A18-2)</f>
        <v>17.934000000000001</v>
      </c>
    </row>
    <row r="19" spans="1:3">
      <c r="A19">
        <v>6.3</v>
      </c>
      <c r="B19">
        <f>-2.4*A19+18</f>
        <v>2.8800000000000008</v>
      </c>
      <c r="C19">
        <f t="shared" ref="C19:C31" si="0">B19*(A19-2)</f>
        <v>12.384000000000002</v>
      </c>
    </row>
    <row r="20" spans="1:3">
      <c r="A20">
        <v>5.5</v>
      </c>
      <c r="B20">
        <f t="shared" ref="B20:B31" si="1">-2.4*A20+18</f>
        <v>4.8000000000000007</v>
      </c>
      <c r="C20">
        <f t="shared" si="0"/>
        <v>16.800000000000004</v>
      </c>
    </row>
    <row r="21" spans="1:3">
      <c r="A21">
        <v>5.2</v>
      </c>
      <c r="B21">
        <f t="shared" si="1"/>
        <v>5.52</v>
      </c>
      <c r="C21">
        <f t="shared" si="0"/>
        <v>17.663999999999998</v>
      </c>
    </row>
    <row r="22" spans="1:3">
      <c r="A22">
        <v>5.4</v>
      </c>
      <c r="B22">
        <f t="shared" si="1"/>
        <v>5.0399999999999991</v>
      </c>
      <c r="C22">
        <f t="shared" si="0"/>
        <v>17.135999999999999</v>
      </c>
    </row>
    <row r="23" spans="1:3">
      <c r="A23">
        <v>5.3</v>
      </c>
      <c r="B23">
        <f t="shared" si="1"/>
        <v>5.2800000000000011</v>
      </c>
      <c r="C23">
        <f t="shared" si="0"/>
        <v>17.424000000000003</v>
      </c>
    </row>
    <row r="24" spans="1:3">
      <c r="A24">
        <v>6.1</v>
      </c>
      <c r="B24">
        <f t="shared" si="1"/>
        <v>3.3600000000000012</v>
      </c>
      <c r="C24">
        <f t="shared" si="0"/>
        <v>13.776000000000003</v>
      </c>
    </row>
    <row r="25" spans="1:3">
      <c r="A25">
        <v>4.9000000000000004</v>
      </c>
      <c r="B25">
        <f t="shared" si="1"/>
        <v>6.24</v>
      </c>
      <c r="C25">
        <f t="shared" si="0"/>
        <v>18.096000000000004</v>
      </c>
    </row>
    <row r="26" spans="1:3">
      <c r="A26">
        <v>4.8</v>
      </c>
      <c r="B26">
        <f t="shared" si="1"/>
        <v>6.48</v>
      </c>
      <c r="C26">
        <f t="shared" si="0"/>
        <v>18.143999999999998</v>
      </c>
    </row>
    <row r="27" spans="1:3">
      <c r="A27">
        <v>4.7</v>
      </c>
      <c r="B27">
        <f t="shared" si="1"/>
        <v>6.7200000000000006</v>
      </c>
      <c r="C27">
        <f t="shared" si="0"/>
        <v>18.144000000000002</v>
      </c>
    </row>
    <row r="28" spans="1:3">
      <c r="A28">
        <v>4.5999999999999996</v>
      </c>
      <c r="B28">
        <f t="shared" si="1"/>
        <v>6.9600000000000009</v>
      </c>
      <c r="C28">
        <f t="shared" si="0"/>
        <v>18.096</v>
      </c>
    </row>
    <row r="29" spans="1:3">
      <c r="A29">
        <v>4.75</v>
      </c>
      <c r="B29">
        <f t="shared" si="1"/>
        <v>6.6</v>
      </c>
      <c r="C29">
        <f t="shared" si="0"/>
        <v>18.149999999999999</v>
      </c>
    </row>
    <row r="30" spans="1:3">
      <c r="A30">
        <v>4.4000000000000004</v>
      </c>
      <c r="B30">
        <f t="shared" si="1"/>
        <v>7.4399999999999995</v>
      </c>
      <c r="C30">
        <f t="shared" si="0"/>
        <v>17.856000000000002</v>
      </c>
    </row>
    <row r="31" spans="1:3">
      <c r="A31">
        <v>4.3</v>
      </c>
      <c r="B31">
        <f t="shared" si="1"/>
        <v>7.6800000000000015</v>
      </c>
      <c r="C31">
        <f t="shared" si="0"/>
        <v>17.664000000000001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027E-F96F-416D-899D-E2E4F9022A9E}">
  <dimension ref="A1:L42"/>
  <sheetViews>
    <sheetView topLeftCell="A24" workbookViewId="0">
      <selection activeCell="H49" sqref="H49"/>
    </sheetView>
  </sheetViews>
  <sheetFormatPr defaultRowHeight="15"/>
  <cols>
    <col min="3" max="3" width="12.5703125" bestFit="1" customWidth="1"/>
    <col min="5" max="5" width="9.85546875" bestFit="1" customWidth="1"/>
    <col min="7" max="7" width="12.85546875" bestFit="1" customWidth="1"/>
    <col min="8" max="8" width="12" bestFit="1" customWidth="1"/>
    <col min="11" max="11" width="12.85546875" bestFit="1" customWidth="1"/>
  </cols>
  <sheetData>
    <row r="1" spans="1:3">
      <c r="C1" t="s">
        <v>57</v>
      </c>
    </row>
    <row r="3" spans="1:3">
      <c r="A3" t="s">
        <v>55</v>
      </c>
      <c r="B3" t="s">
        <v>56</v>
      </c>
    </row>
    <row r="4" spans="1:3">
      <c r="A4">
        <v>1</v>
      </c>
      <c r="B4">
        <v>323</v>
      </c>
    </row>
    <row r="5" spans="1:3">
      <c r="A5">
        <v>2</v>
      </c>
      <c r="B5">
        <v>151</v>
      </c>
    </row>
    <row r="6" spans="1:3">
      <c r="A6">
        <v>3</v>
      </c>
      <c r="B6">
        <v>534</v>
      </c>
    </row>
    <row r="7" spans="1:3">
      <c r="A7">
        <v>4</v>
      </c>
      <c r="B7">
        <v>378</v>
      </c>
    </row>
    <row r="8" spans="1:3">
      <c r="A8">
        <v>5</v>
      </c>
      <c r="B8">
        <v>358</v>
      </c>
    </row>
    <row r="9" spans="1:3">
      <c r="A9">
        <v>6</v>
      </c>
      <c r="B9">
        <v>284</v>
      </c>
    </row>
    <row r="10" spans="1:3">
      <c r="A10">
        <v>7</v>
      </c>
      <c r="B10">
        <v>50</v>
      </c>
    </row>
    <row r="11" spans="1:3">
      <c r="A11">
        <v>8</v>
      </c>
      <c r="B11">
        <v>113</v>
      </c>
    </row>
    <row r="12" spans="1:3">
      <c r="A12">
        <v>9</v>
      </c>
      <c r="B12">
        <v>225</v>
      </c>
    </row>
    <row r="13" spans="1:3">
      <c r="A13">
        <v>10</v>
      </c>
      <c r="B13">
        <v>456</v>
      </c>
    </row>
    <row r="16" spans="1:3">
      <c r="A16" t="s">
        <v>42</v>
      </c>
      <c r="B16" t="s">
        <v>45</v>
      </c>
      <c r="C16" t="s">
        <v>42</v>
      </c>
    </row>
    <row r="17" spans="1:9">
      <c r="A17">
        <v>323</v>
      </c>
      <c r="B17">
        <f>COUNTIF($B$4:$B$13,"&gt;="&amp;A17)</f>
        <v>5</v>
      </c>
      <c r="C17">
        <v>323</v>
      </c>
    </row>
    <row r="18" spans="1:9">
      <c r="A18">
        <v>151</v>
      </c>
      <c r="B18">
        <f t="shared" ref="B18:B26" si="0">COUNTIF($B$4:$B$13,"&gt;="&amp;A18)</f>
        <v>8</v>
      </c>
      <c r="C18">
        <v>151</v>
      </c>
    </row>
    <row r="19" spans="1:9">
      <c r="A19">
        <v>534</v>
      </c>
      <c r="B19">
        <f t="shared" si="0"/>
        <v>1</v>
      </c>
      <c r="C19">
        <v>534</v>
      </c>
    </row>
    <row r="20" spans="1:9">
      <c r="A20">
        <v>378</v>
      </c>
      <c r="B20">
        <f t="shared" si="0"/>
        <v>3</v>
      </c>
      <c r="C20">
        <v>378</v>
      </c>
    </row>
    <row r="21" spans="1:9">
      <c r="A21">
        <v>358</v>
      </c>
      <c r="B21">
        <f t="shared" si="0"/>
        <v>4</v>
      </c>
      <c r="C21">
        <v>358</v>
      </c>
    </row>
    <row r="22" spans="1:9">
      <c r="A22">
        <v>284</v>
      </c>
      <c r="B22">
        <f t="shared" si="0"/>
        <v>6</v>
      </c>
      <c r="C22">
        <v>284</v>
      </c>
    </row>
    <row r="23" spans="1:9">
      <c r="A23">
        <v>50</v>
      </c>
      <c r="B23">
        <f t="shared" si="0"/>
        <v>10</v>
      </c>
      <c r="C23">
        <v>50</v>
      </c>
    </row>
    <row r="24" spans="1:9">
      <c r="A24">
        <v>113</v>
      </c>
      <c r="B24">
        <f t="shared" si="0"/>
        <v>9</v>
      </c>
      <c r="C24">
        <v>113</v>
      </c>
    </row>
    <row r="25" spans="1:9">
      <c r="A25">
        <v>225</v>
      </c>
      <c r="B25">
        <f t="shared" si="0"/>
        <v>7</v>
      </c>
      <c r="C25">
        <v>225</v>
      </c>
    </row>
    <row r="26" spans="1:9">
      <c r="A26">
        <v>456</v>
      </c>
      <c r="B26">
        <f t="shared" si="0"/>
        <v>2</v>
      </c>
      <c r="C26">
        <v>456</v>
      </c>
    </row>
    <row r="28" spans="1:9">
      <c r="I28">
        <v>5</v>
      </c>
    </row>
    <row r="29" spans="1:9">
      <c r="C29" t="s">
        <v>44</v>
      </c>
      <c r="D29">
        <v>282.5</v>
      </c>
      <c r="E29" t="s">
        <v>59</v>
      </c>
      <c r="I29">
        <v>332</v>
      </c>
    </row>
    <row r="30" spans="1:9">
      <c r="C30" t="s">
        <v>45</v>
      </c>
      <c r="D30">
        <f>565-D29</f>
        <v>282.5</v>
      </c>
      <c r="I30">
        <v>485</v>
      </c>
    </row>
    <row r="31" spans="1:9">
      <c r="C31" t="s">
        <v>58</v>
      </c>
      <c r="D31">
        <f>D29*D30</f>
        <v>79806.25</v>
      </c>
    </row>
    <row r="36" spans="3:12">
      <c r="C36" t="s">
        <v>60</v>
      </c>
      <c r="D36">
        <v>376</v>
      </c>
      <c r="G36" t="s">
        <v>60</v>
      </c>
      <c r="H36">
        <v>255</v>
      </c>
      <c r="K36" t="s">
        <v>60</v>
      </c>
      <c r="L36">
        <v>2882303815204209</v>
      </c>
    </row>
    <row r="37" spans="3:12">
      <c r="C37" t="s">
        <v>61</v>
      </c>
      <c r="D37">
        <v>188</v>
      </c>
      <c r="G37" t="s">
        <v>61</v>
      </c>
      <c r="H37">
        <v>188</v>
      </c>
      <c r="K37" t="s">
        <v>61</v>
      </c>
      <c r="L37">
        <v>188</v>
      </c>
    </row>
    <row r="38" spans="3:12">
      <c r="C38" t="s">
        <v>62</v>
      </c>
      <c r="D38">
        <f>565-D36</f>
        <v>189</v>
      </c>
      <c r="G38" t="s">
        <v>62</v>
      </c>
      <c r="H38">
        <v>310</v>
      </c>
      <c r="K38" t="s">
        <v>62</v>
      </c>
      <c r="L38">
        <v>30333207093</v>
      </c>
    </row>
    <row r="39" spans="3:12">
      <c r="C39" t="s">
        <v>63</v>
      </c>
      <c r="D39">
        <f>(565-D37)-(565-D36)</f>
        <v>188</v>
      </c>
      <c r="G39" t="s">
        <v>63</v>
      </c>
      <c r="H39">
        <v>67</v>
      </c>
      <c r="K39" t="s">
        <v>63</v>
      </c>
      <c r="L39">
        <v>53686903.200000003</v>
      </c>
    </row>
    <row r="40" spans="3:12">
      <c r="C40" t="s">
        <v>64</v>
      </c>
      <c r="D40">
        <f>D36*D38</f>
        <v>71064</v>
      </c>
      <c r="G40" t="s">
        <v>64</v>
      </c>
      <c r="H40">
        <v>4243964638410</v>
      </c>
      <c r="K40" t="s">
        <v>64</v>
      </c>
      <c r="L40">
        <f>L36*L38</f>
        <v>8.7429518531533279E+25</v>
      </c>
    </row>
    <row r="41" spans="3:12">
      <c r="C41" t="s">
        <v>65</v>
      </c>
      <c r="D41">
        <f>D37*D39</f>
        <v>35344</v>
      </c>
      <c r="G41" t="s">
        <v>65</v>
      </c>
      <c r="H41">
        <v>107753991517.48016</v>
      </c>
      <c r="K41" t="s">
        <v>65</v>
      </c>
      <c r="L41">
        <f>L37*L39</f>
        <v>10093137801.6</v>
      </c>
    </row>
    <row r="42" spans="3:12">
      <c r="C42" t="s">
        <v>66</v>
      </c>
      <c r="D42">
        <f>SUM(D40:D41)</f>
        <v>106408</v>
      </c>
      <c r="G42" t="s">
        <v>66</v>
      </c>
      <c r="H42">
        <f>SUM(H40:H41)</f>
        <v>4351718629927.48</v>
      </c>
      <c r="K42" t="s">
        <v>66</v>
      </c>
      <c r="L42">
        <f>SUM(L40:L41)</f>
        <v>8.7429518531533296E+25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4AB6-AA96-4BEA-9645-4673E299B8A5}">
  <dimension ref="A1:U79"/>
  <sheetViews>
    <sheetView topLeftCell="A25" zoomScale="77" zoomScaleNormal="77" workbookViewId="0">
      <selection activeCell="S60" sqref="S60"/>
    </sheetView>
  </sheetViews>
  <sheetFormatPr defaultRowHeight="15"/>
  <cols>
    <col min="4" max="4" width="15.28515625" bestFit="1" customWidth="1"/>
    <col min="13" max="13" width="10.28515625" bestFit="1" customWidth="1"/>
    <col min="14" max="14" width="18.42578125" bestFit="1" customWidth="1"/>
    <col min="17" max="17" width="10" bestFit="1" customWidth="1"/>
    <col min="18" max="18" width="10.7109375" bestFit="1" customWidth="1"/>
    <col min="20" max="20" width="11.7109375" bestFit="1" customWidth="1"/>
  </cols>
  <sheetData>
    <row r="1" spans="1:21">
      <c r="A1" s="6" t="s">
        <v>67</v>
      </c>
      <c r="B1" s="6" t="s">
        <v>68</v>
      </c>
      <c r="C1" s="6" t="s">
        <v>69</v>
      </c>
      <c r="D1" s="6" t="s">
        <v>70</v>
      </c>
      <c r="E1" s="6" t="s">
        <v>71</v>
      </c>
      <c r="F1" s="6" t="s">
        <v>72</v>
      </c>
      <c r="I1" s="8" t="s">
        <v>67</v>
      </c>
      <c r="L1" t="s">
        <v>81</v>
      </c>
      <c r="O1" t="s">
        <v>69</v>
      </c>
      <c r="R1" t="s">
        <v>85</v>
      </c>
      <c r="T1" t="s">
        <v>88</v>
      </c>
    </row>
    <row r="2" spans="1:21">
      <c r="A2" s="7" t="s">
        <v>73</v>
      </c>
      <c r="B2" s="7">
        <v>1</v>
      </c>
      <c r="C2" s="7">
        <v>1.19</v>
      </c>
      <c r="D2" s="7" t="s">
        <v>74</v>
      </c>
      <c r="E2" s="7" t="s">
        <v>74</v>
      </c>
      <c r="F2" s="7">
        <v>13</v>
      </c>
      <c r="H2" s="8" t="s">
        <v>78</v>
      </c>
      <c r="I2" s="8" t="s">
        <v>79</v>
      </c>
      <c r="J2" s="8" t="s">
        <v>80</v>
      </c>
      <c r="K2" s="8" t="s">
        <v>82</v>
      </c>
      <c r="L2" s="8" t="s">
        <v>83</v>
      </c>
      <c r="M2" s="8" t="s">
        <v>84</v>
      </c>
      <c r="N2" s="8">
        <v>1.19</v>
      </c>
      <c r="O2">
        <v>1.39</v>
      </c>
      <c r="P2">
        <v>1.59</v>
      </c>
      <c r="Q2" s="8" t="s">
        <v>86</v>
      </c>
      <c r="R2" s="8" t="s">
        <v>87</v>
      </c>
      <c r="S2" s="8" t="s">
        <v>89</v>
      </c>
      <c r="T2" s="8" t="s">
        <v>90</v>
      </c>
      <c r="U2" t="s">
        <v>91</v>
      </c>
    </row>
    <row r="3" spans="1:21">
      <c r="A3" s="7" t="s">
        <v>73</v>
      </c>
      <c r="B3" s="7">
        <v>2</v>
      </c>
      <c r="C3" s="7">
        <v>1.39</v>
      </c>
      <c r="D3" s="7" t="s">
        <v>74</v>
      </c>
      <c r="E3" s="7" t="s">
        <v>75</v>
      </c>
      <c r="F3" s="7">
        <v>11</v>
      </c>
      <c r="H3">
        <f>IF(A2="A",1,0)</f>
        <v>1</v>
      </c>
      <c r="I3">
        <f>IF(A2="B",1,0)</f>
        <v>0</v>
      </c>
      <c r="J3">
        <f>IF(A2="C",1,0)</f>
        <v>0</v>
      </c>
      <c r="K3">
        <f>IF(B2=1,1,0)</f>
        <v>1</v>
      </c>
      <c r="L3">
        <f>IF(B2=2,1,0)</f>
        <v>0</v>
      </c>
      <c r="M3">
        <f>IF(B2=3,1,0)</f>
        <v>0</v>
      </c>
      <c r="N3">
        <f>IF(C2=1.19,1,0)</f>
        <v>1</v>
      </c>
      <c r="O3">
        <f>IF(C2=1.39,1,0)</f>
        <v>0</v>
      </c>
      <c r="P3">
        <f>IF(C2=1.59,1,0)</f>
        <v>0</v>
      </c>
      <c r="Q3">
        <f>IF(D2="Yes",1,0)</f>
        <v>0</v>
      </c>
      <c r="R3">
        <f>IF(D2="No",1,0)</f>
        <v>1</v>
      </c>
      <c r="S3">
        <f>IF(E2="YES",1,0)</f>
        <v>0</v>
      </c>
      <c r="T3">
        <f>IF(E2="NO",1,0)</f>
        <v>1</v>
      </c>
      <c r="U3" s="7">
        <v>13</v>
      </c>
    </row>
    <row r="4" spans="1:21">
      <c r="A4" s="7" t="s">
        <v>73</v>
      </c>
      <c r="B4" s="7">
        <v>3</v>
      </c>
      <c r="C4" s="7">
        <v>1.59</v>
      </c>
      <c r="D4" s="7" t="s">
        <v>75</v>
      </c>
      <c r="E4" s="7" t="s">
        <v>74</v>
      </c>
      <c r="F4" s="7">
        <v>17</v>
      </c>
      <c r="H4">
        <f t="shared" ref="H4:H20" si="0">IF(A3="A",1,0)</f>
        <v>1</v>
      </c>
      <c r="I4">
        <f t="shared" ref="I4:I20" si="1">IF(A3="B",1,0)</f>
        <v>0</v>
      </c>
      <c r="J4">
        <f t="shared" ref="J4:J20" si="2">IF(A3="C",1,0)</f>
        <v>0</v>
      </c>
      <c r="K4">
        <f t="shared" ref="K4:K20" si="3">IF(B3=1,1,0)</f>
        <v>0</v>
      </c>
      <c r="L4">
        <f t="shared" ref="L4:L20" si="4">IF(B3=2,1,0)</f>
        <v>1</v>
      </c>
      <c r="M4">
        <f t="shared" ref="M4:M20" si="5">IF(B3=3,1,0)</f>
        <v>0</v>
      </c>
      <c r="N4">
        <f t="shared" ref="N4:N20" si="6">IF(C3=1.19,1,0)</f>
        <v>0</v>
      </c>
      <c r="O4">
        <f t="shared" ref="O4:O20" si="7">IF(C3=1.39,1,0)</f>
        <v>1</v>
      </c>
      <c r="P4">
        <f t="shared" ref="P4:P20" si="8">IF(C3=1.59,1,0)</f>
        <v>0</v>
      </c>
      <c r="Q4">
        <f t="shared" ref="Q4:Q20" si="9">IF(D3="Yes",1,0)</f>
        <v>0</v>
      </c>
      <c r="R4">
        <f t="shared" ref="R4:R20" si="10">IF(D3="No",1,0)</f>
        <v>1</v>
      </c>
      <c r="S4">
        <f t="shared" ref="S4:S20" si="11">IF(E3="YES",1,0)</f>
        <v>1</v>
      </c>
      <c r="T4">
        <f t="shared" ref="T4:T20" si="12">IF(E3="NO",1,0)</f>
        <v>0</v>
      </c>
      <c r="U4" s="7">
        <v>11</v>
      </c>
    </row>
    <row r="5" spans="1:21">
      <c r="A5" s="7" t="s">
        <v>76</v>
      </c>
      <c r="B5" s="7">
        <v>1</v>
      </c>
      <c r="C5" s="7">
        <v>1.39</v>
      </c>
      <c r="D5" s="7" t="s">
        <v>75</v>
      </c>
      <c r="E5" s="7" t="s">
        <v>75</v>
      </c>
      <c r="F5" s="7">
        <v>2</v>
      </c>
      <c r="H5">
        <f t="shared" si="0"/>
        <v>1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O5">
        <f t="shared" si="7"/>
        <v>0</v>
      </c>
      <c r="P5">
        <f t="shared" si="8"/>
        <v>1</v>
      </c>
      <c r="Q5">
        <f t="shared" si="9"/>
        <v>1</v>
      </c>
      <c r="R5">
        <f t="shared" si="10"/>
        <v>0</v>
      </c>
      <c r="S5">
        <f t="shared" si="11"/>
        <v>0</v>
      </c>
      <c r="T5">
        <f t="shared" si="12"/>
        <v>1</v>
      </c>
      <c r="U5" s="7">
        <v>17</v>
      </c>
    </row>
    <row r="6" spans="1:21">
      <c r="A6" s="7" t="s">
        <v>76</v>
      </c>
      <c r="B6" s="7">
        <v>2</v>
      </c>
      <c r="C6" s="7">
        <v>1.59</v>
      </c>
      <c r="D6" s="7" t="s">
        <v>74</v>
      </c>
      <c r="E6" s="7" t="s">
        <v>74</v>
      </c>
      <c r="F6" s="7">
        <v>14</v>
      </c>
      <c r="H6">
        <f t="shared" si="0"/>
        <v>0</v>
      </c>
      <c r="I6">
        <f t="shared" si="1"/>
        <v>1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1</v>
      </c>
      <c r="P6">
        <f t="shared" si="8"/>
        <v>0</v>
      </c>
      <c r="Q6">
        <f t="shared" si="9"/>
        <v>1</v>
      </c>
      <c r="R6">
        <f t="shared" si="10"/>
        <v>0</v>
      </c>
      <c r="S6">
        <f t="shared" si="11"/>
        <v>1</v>
      </c>
      <c r="T6">
        <f t="shared" si="12"/>
        <v>0</v>
      </c>
      <c r="U6" s="7">
        <v>2</v>
      </c>
    </row>
    <row r="7" spans="1:21">
      <c r="A7" s="7" t="s">
        <v>76</v>
      </c>
      <c r="B7" s="7">
        <v>3</v>
      </c>
      <c r="C7" s="7">
        <v>1.19</v>
      </c>
      <c r="D7" s="7" t="s">
        <v>74</v>
      </c>
      <c r="E7" s="7" t="s">
        <v>74</v>
      </c>
      <c r="F7" s="7">
        <v>3</v>
      </c>
      <c r="H7">
        <f t="shared" si="0"/>
        <v>0</v>
      </c>
      <c r="I7">
        <f t="shared" si="1"/>
        <v>1</v>
      </c>
      <c r="J7">
        <f t="shared" si="2"/>
        <v>0</v>
      </c>
      <c r="K7">
        <f t="shared" si="3"/>
        <v>0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1</v>
      </c>
      <c r="Q7">
        <f t="shared" si="9"/>
        <v>0</v>
      </c>
      <c r="R7">
        <f t="shared" si="10"/>
        <v>1</v>
      </c>
      <c r="S7">
        <f t="shared" si="11"/>
        <v>0</v>
      </c>
      <c r="T7">
        <f t="shared" si="12"/>
        <v>1</v>
      </c>
      <c r="U7" s="7">
        <v>14</v>
      </c>
    </row>
    <row r="8" spans="1:21">
      <c r="A8" s="7" t="s">
        <v>77</v>
      </c>
      <c r="B8" s="7">
        <v>1</v>
      </c>
      <c r="C8" s="7">
        <v>1.59</v>
      </c>
      <c r="D8" s="7" t="s">
        <v>74</v>
      </c>
      <c r="E8" s="7" t="s">
        <v>75</v>
      </c>
      <c r="F8" s="7">
        <v>12</v>
      </c>
      <c r="H8">
        <f t="shared" si="0"/>
        <v>0</v>
      </c>
      <c r="I8">
        <f t="shared" si="1"/>
        <v>1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1</v>
      </c>
      <c r="N8">
        <f t="shared" si="6"/>
        <v>1</v>
      </c>
      <c r="O8">
        <f t="shared" si="7"/>
        <v>0</v>
      </c>
      <c r="P8">
        <f t="shared" si="8"/>
        <v>0</v>
      </c>
      <c r="Q8">
        <f t="shared" si="9"/>
        <v>0</v>
      </c>
      <c r="R8">
        <f t="shared" si="10"/>
        <v>1</v>
      </c>
      <c r="S8">
        <f t="shared" si="11"/>
        <v>0</v>
      </c>
      <c r="T8">
        <f t="shared" si="12"/>
        <v>1</v>
      </c>
      <c r="U8" s="7">
        <v>3</v>
      </c>
    </row>
    <row r="9" spans="1:21">
      <c r="A9" s="7" t="s">
        <v>77</v>
      </c>
      <c r="B9" s="7">
        <v>2</v>
      </c>
      <c r="C9" s="7">
        <v>1.19</v>
      </c>
      <c r="D9" s="7" t="s">
        <v>75</v>
      </c>
      <c r="E9" s="7" t="s">
        <v>74</v>
      </c>
      <c r="F9" s="7">
        <v>7</v>
      </c>
      <c r="H9">
        <f t="shared" si="0"/>
        <v>0</v>
      </c>
      <c r="I9">
        <f t="shared" si="1"/>
        <v>0</v>
      </c>
      <c r="J9">
        <f t="shared" si="2"/>
        <v>1</v>
      </c>
      <c r="K9">
        <f t="shared" si="3"/>
        <v>1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1</v>
      </c>
      <c r="Q9">
        <f t="shared" si="9"/>
        <v>0</v>
      </c>
      <c r="R9">
        <f t="shared" si="10"/>
        <v>1</v>
      </c>
      <c r="S9">
        <f t="shared" si="11"/>
        <v>1</v>
      </c>
      <c r="T9">
        <f t="shared" si="12"/>
        <v>0</v>
      </c>
      <c r="U9" s="7">
        <v>12</v>
      </c>
    </row>
    <row r="10" spans="1:21">
      <c r="A10" s="7" t="s">
        <v>77</v>
      </c>
      <c r="B10" s="7">
        <v>3</v>
      </c>
      <c r="C10" s="7">
        <v>1.39</v>
      </c>
      <c r="D10" s="7" t="s">
        <v>74</v>
      </c>
      <c r="E10" s="7" t="s">
        <v>74</v>
      </c>
      <c r="F10" s="7">
        <v>9</v>
      </c>
      <c r="H10">
        <f t="shared" si="0"/>
        <v>0</v>
      </c>
      <c r="I10">
        <f t="shared" si="1"/>
        <v>0</v>
      </c>
      <c r="J10">
        <f t="shared" si="2"/>
        <v>1</v>
      </c>
      <c r="K10">
        <f t="shared" si="3"/>
        <v>0</v>
      </c>
      <c r="L10">
        <f t="shared" si="4"/>
        <v>1</v>
      </c>
      <c r="M10">
        <f t="shared" si="5"/>
        <v>0</v>
      </c>
      <c r="N10">
        <f t="shared" si="6"/>
        <v>1</v>
      </c>
      <c r="O10">
        <f t="shared" si="7"/>
        <v>0</v>
      </c>
      <c r="P10">
        <f t="shared" si="8"/>
        <v>0</v>
      </c>
      <c r="Q10">
        <f t="shared" si="9"/>
        <v>1</v>
      </c>
      <c r="R10">
        <f t="shared" si="10"/>
        <v>0</v>
      </c>
      <c r="S10">
        <f t="shared" si="11"/>
        <v>0</v>
      </c>
      <c r="T10">
        <f t="shared" si="12"/>
        <v>1</v>
      </c>
      <c r="U10" s="7">
        <v>7</v>
      </c>
    </row>
    <row r="11" spans="1:21">
      <c r="A11" s="7" t="s">
        <v>73</v>
      </c>
      <c r="B11" s="7">
        <v>1</v>
      </c>
      <c r="C11" s="7">
        <v>1.59</v>
      </c>
      <c r="D11" s="7" t="s">
        <v>75</v>
      </c>
      <c r="E11" s="7" t="s">
        <v>74</v>
      </c>
      <c r="F11" s="7">
        <v>18</v>
      </c>
      <c r="H11">
        <f t="shared" si="0"/>
        <v>0</v>
      </c>
      <c r="I11">
        <f t="shared" si="1"/>
        <v>0</v>
      </c>
      <c r="J11">
        <f t="shared" si="2"/>
        <v>1</v>
      </c>
      <c r="K11">
        <f t="shared" si="3"/>
        <v>0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1</v>
      </c>
      <c r="P11">
        <f t="shared" si="8"/>
        <v>0</v>
      </c>
      <c r="Q11">
        <f t="shared" si="9"/>
        <v>0</v>
      </c>
      <c r="R11">
        <f t="shared" si="10"/>
        <v>1</v>
      </c>
      <c r="S11">
        <f t="shared" si="11"/>
        <v>0</v>
      </c>
      <c r="T11">
        <f t="shared" si="12"/>
        <v>1</v>
      </c>
      <c r="U11" s="7">
        <v>9</v>
      </c>
    </row>
    <row r="12" spans="1:21">
      <c r="A12" s="7" t="s">
        <v>73</v>
      </c>
      <c r="B12" s="7">
        <v>2</v>
      </c>
      <c r="C12" s="7">
        <v>1.19</v>
      </c>
      <c r="D12" s="7" t="s">
        <v>74</v>
      </c>
      <c r="E12" s="7" t="s">
        <v>75</v>
      </c>
      <c r="F12" s="7">
        <v>8</v>
      </c>
      <c r="H12">
        <f t="shared" si="0"/>
        <v>1</v>
      </c>
      <c r="I12">
        <f t="shared" si="1"/>
        <v>0</v>
      </c>
      <c r="J12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1</v>
      </c>
      <c r="Q12">
        <f t="shared" si="9"/>
        <v>1</v>
      </c>
      <c r="R12">
        <f t="shared" si="10"/>
        <v>0</v>
      </c>
      <c r="S12">
        <f t="shared" si="11"/>
        <v>0</v>
      </c>
      <c r="T12">
        <f t="shared" si="12"/>
        <v>1</v>
      </c>
      <c r="U12" s="7">
        <v>18</v>
      </c>
    </row>
    <row r="13" spans="1:21">
      <c r="A13" s="7" t="s">
        <v>73</v>
      </c>
      <c r="B13" s="7">
        <v>3</v>
      </c>
      <c r="C13" s="7">
        <v>1.39</v>
      </c>
      <c r="D13" s="7" t="s">
        <v>74</v>
      </c>
      <c r="E13" s="7" t="s">
        <v>74</v>
      </c>
      <c r="F13" s="7">
        <v>15</v>
      </c>
      <c r="H13">
        <f t="shared" si="0"/>
        <v>1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  <c r="N13">
        <f t="shared" si="6"/>
        <v>1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1</v>
      </c>
      <c r="S13">
        <f t="shared" si="11"/>
        <v>1</v>
      </c>
      <c r="T13">
        <f t="shared" si="12"/>
        <v>0</v>
      </c>
      <c r="U13" s="7">
        <v>8</v>
      </c>
    </row>
    <row r="14" spans="1:21">
      <c r="A14" s="7" t="s">
        <v>76</v>
      </c>
      <c r="B14" s="7">
        <v>1</v>
      </c>
      <c r="C14" s="7">
        <v>1.19</v>
      </c>
      <c r="D14" s="7" t="s">
        <v>74</v>
      </c>
      <c r="E14" s="7" t="s">
        <v>74</v>
      </c>
      <c r="F14" s="7">
        <v>4</v>
      </c>
      <c r="H14">
        <f t="shared" si="0"/>
        <v>1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O14">
        <f t="shared" si="7"/>
        <v>1</v>
      </c>
      <c r="P14">
        <f t="shared" si="8"/>
        <v>0</v>
      </c>
      <c r="Q14">
        <f t="shared" si="9"/>
        <v>0</v>
      </c>
      <c r="R14">
        <f t="shared" si="10"/>
        <v>1</v>
      </c>
      <c r="S14">
        <f t="shared" si="11"/>
        <v>0</v>
      </c>
      <c r="T14">
        <f t="shared" si="12"/>
        <v>1</v>
      </c>
      <c r="U14" s="7">
        <v>15</v>
      </c>
    </row>
    <row r="15" spans="1:21">
      <c r="A15" s="7" t="s">
        <v>76</v>
      </c>
      <c r="B15" s="7">
        <v>2</v>
      </c>
      <c r="C15" s="7">
        <v>1.39</v>
      </c>
      <c r="D15" s="7" t="s">
        <v>75</v>
      </c>
      <c r="E15" s="7" t="s">
        <v>74</v>
      </c>
      <c r="F15" s="7">
        <v>6</v>
      </c>
      <c r="H15">
        <f t="shared" si="0"/>
        <v>0</v>
      </c>
      <c r="I15">
        <f t="shared" si="1"/>
        <v>1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1</v>
      </c>
      <c r="O15">
        <f t="shared" si="7"/>
        <v>0</v>
      </c>
      <c r="P15">
        <f t="shared" si="8"/>
        <v>0</v>
      </c>
      <c r="Q15">
        <f t="shared" si="9"/>
        <v>0</v>
      </c>
      <c r="R15">
        <f t="shared" si="10"/>
        <v>1</v>
      </c>
      <c r="S15">
        <f t="shared" si="11"/>
        <v>0</v>
      </c>
      <c r="T15">
        <f t="shared" si="12"/>
        <v>1</v>
      </c>
      <c r="U15" s="7">
        <v>4</v>
      </c>
    </row>
    <row r="16" spans="1:21">
      <c r="A16" s="7" t="s">
        <v>76</v>
      </c>
      <c r="B16" s="7">
        <v>3</v>
      </c>
      <c r="C16" s="7">
        <v>1.59</v>
      </c>
      <c r="D16" s="7" t="s">
        <v>74</v>
      </c>
      <c r="E16" s="7" t="s">
        <v>75</v>
      </c>
      <c r="F16" s="7">
        <v>5</v>
      </c>
      <c r="H16">
        <f t="shared" si="0"/>
        <v>0</v>
      </c>
      <c r="I16">
        <f t="shared" si="1"/>
        <v>1</v>
      </c>
      <c r="J16">
        <f t="shared" si="2"/>
        <v>0</v>
      </c>
      <c r="K16">
        <f t="shared" si="3"/>
        <v>0</v>
      </c>
      <c r="L16">
        <f t="shared" si="4"/>
        <v>1</v>
      </c>
      <c r="M16">
        <f t="shared" si="5"/>
        <v>0</v>
      </c>
      <c r="N16">
        <f t="shared" si="6"/>
        <v>0</v>
      </c>
      <c r="O16">
        <f t="shared" si="7"/>
        <v>1</v>
      </c>
      <c r="P16">
        <f t="shared" si="8"/>
        <v>0</v>
      </c>
      <c r="Q16">
        <f t="shared" si="9"/>
        <v>1</v>
      </c>
      <c r="R16">
        <f t="shared" si="10"/>
        <v>0</v>
      </c>
      <c r="S16">
        <f t="shared" si="11"/>
        <v>0</v>
      </c>
      <c r="T16">
        <f t="shared" si="12"/>
        <v>1</v>
      </c>
      <c r="U16" s="7">
        <v>6</v>
      </c>
    </row>
    <row r="17" spans="1:21">
      <c r="A17" s="7" t="s">
        <v>77</v>
      </c>
      <c r="B17" s="7">
        <v>1</v>
      </c>
      <c r="C17" s="7">
        <v>1.39</v>
      </c>
      <c r="D17" s="7" t="s">
        <v>74</v>
      </c>
      <c r="E17" s="7" t="s">
        <v>74</v>
      </c>
      <c r="F17" s="7">
        <v>10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  <c r="P17">
        <f t="shared" si="8"/>
        <v>1</v>
      </c>
      <c r="Q17">
        <f t="shared" si="9"/>
        <v>0</v>
      </c>
      <c r="R17">
        <f t="shared" si="10"/>
        <v>1</v>
      </c>
      <c r="S17">
        <f t="shared" si="11"/>
        <v>1</v>
      </c>
      <c r="T17">
        <f t="shared" si="12"/>
        <v>0</v>
      </c>
      <c r="U17" s="7">
        <v>5</v>
      </c>
    </row>
    <row r="18" spans="1:21">
      <c r="A18" s="7" t="s">
        <v>77</v>
      </c>
      <c r="B18" s="7">
        <v>2</v>
      </c>
      <c r="C18" s="7">
        <v>1.59</v>
      </c>
      <c r="D18" s="7" t="s">
        <v>74</v>
      </c>
      <c r="E18" s="7" t="s">
        <v>74</v>
      </c>
      <c r="F18" s="7">
        <v>16</v>
      </c>
      <c r="H18">
        <f t="shared" si="0"/>
        <v>0</v>
      </c>
      <c r="I18">
        <f t="shared" si="1"/>
        <v>0</v>
      </c>
      <c r="J18">
        <f t="shared" si="2"/>
        <v>1</v>
      </c>
      <c r="K18">
        <f t="shared" si="3"/>
        <v>1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1</v>
      </c>
      <c r="P18">
        <f t="shared" si="8"/>
        <v>0</v>
      </c>
      <c r="Q18">
        <f t="shared" si="9"/>
        <v>0</v>
      </c>
      <c r="R18">
        <f t="shared" si="10"/>
        <v>1</v>
      </c>
      <c r="S18">
        <f t="shared" si="11"/>
        <v>0</v>
      </c>
      <c r="T18">
        <f t="shared" si="12"/>
        <v>1</v>
      </c>
      <c r="U18" s="7">
        <v>10</v>
      </c>
    </row>
    <row r="19" spans="1:21">
      <c r="A19" s="7" t="s">
        <v>77</v>
      </c>
      <c r="B19" s="7">
        <v>3</v>
      </c>
      <c r="C19" s="7">
        <v>1.19</v>
      </c>
      <c r="D19" s="7" t="s">
        <v>75</v>
      </c>
      <c r="E19" s="7" t="s">
        <v>75</v>
      </c>
      <c r="F19" s="7">
        <v>1</v>
      </c>
      <c r="H19">
        <f t="shared" si="0"/>
        <v>0</v>
      </c>
      <c r="I19">
        <f t="shared" si="1"/>
        <v>0</v>
      </c>
      <c r="J19">
        <f t="shared" si="2"/>
        <v>1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1</v>
      </c>
      <c r="Q19">
        <f t="shared" si="9"/>
        <v>0</v>
      </c>
      <c r="R19">
        <f t="shared" si="10"/>
        <v>1</v>
      </c>
      <c r="S19">
        <f t="shared" si="11"/>
        <v>0</v>
      </c>
      <c r="T19">
        <f t="shared" si="12"/>
        <v>1</v>
      </c>
      <c r="U19" s="7">
        <v>16</v>
      </c>
    </row>
    <row r="20" spans="1:21"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1</v>
      </c>
      <c r="N20">
        <f t="shared" si="6"/>
        <v>1</v>
      </c>
      <c r="O20">
        <f t="shared" si="7"/>
        <v>0</v>
      </c>
      <c r="P20">
        <f t="shared" si="8"/>
        <v>0</v>
      </c>
      <c r="Q20">
        <f t="shared" si="9"/>
        <v>1</v>
      </c>
      <c r="R20">
        <f t="shared" si="10"/>
        <v>0</v>
      </c>
      <c r="S20">
        <f t="shared" si="11"/>
        <v>1</v>
      </c>
      <c r="T20">
        <f t="shared" si="12"/>
        <v>0</v>
      </c>
      <c r="U20" s="7">
        <v>1</v>
      </c>
    </row>
    <row r="26" spans="1:21">
      <c r="C26" t="s">
        <v>92</v>
      </c>
    </row>
    <row r="27" spans="1:21" ht="15.75" thickBot="1"/>
    <row r="28" spans="1:21">
      <c r="C28" s="12" t="s">
        <v>93</v>
      </c>
      <c r="D28" s="12"/>
    </row>
    <row r="29" spans="1:21">
      <c r="C29" s="9" t="s">
        <v>94</v>
      </c>
      <c r="D29" s="9">
        <v>0.9915362498905026</v>
      </c>
    </row>
    <row r="30" spans="1:21">
      <c r="C30" s="9" t="s">
        <v>95</v>
      </c>
      <c r="D30" s="9">
        <v>0.9831441348469212</v>
      </c>
    </row>
    <row r="31" spans="1:21">
      <c r="C31" s="9" t="s">
        <v>96</v>
      </c>
      <c r="D31" s="9">
        <v>0.4126055880441844</v>
      </c>
    </row>
    <row r="32" spans="1:21">
      <c r="C32" s="9" t="s">
        <v>97</v>
      </c>
      <c r="D32" s="9">
        <v>0.95257934441568026</v>
      </c>
    </row>
    <row r="33" spans="3:15" ht="15.75" thickBot="1">
      <c r="C33" s="10" t="s">
        <v>98</v>
      </c>
      <c r="D33" s="10">
        <v>18</v>
      </c>
    </row>
    <row r="35" spans="3:15" ht="15.75" thickBot="1">
      <c r="C35" t="s">
        <v>99</v>
      </c>
    </row>
    <row r="36" spans="3:15">
      <c r="C36" s="11"/>
      <c r="D36" s="11" t="s">
        <v>104</v>
      </c>
      <c r="E36" s="11" t="s">
        <v>105</v>
      </c>
      <c r="F36" s="11" t="s">
        <v>106</v>
      </c>
      <c r="G36" s="11" t="s">
        <v>107</v>
      </c>
      <c r="H36" s="11" t="s">
        <v>108</v>
      </c>
    </row>
    <row r="37" spans="3:15">
      <c r="C37" s="9" t="s">
        <v>100</v>
      </c>
      <c r="D37" s="9">
        <v>13</v>
      </c>
      <c r="E37" s="9">
        <v>476.33333333333331</v>
      </c>
      <c r="F37" s="9">
        <v>36.641025641025642</v>
      </c>
      <c r="G37" s="9">
        <v>65.617346938775526</v>
      </c>
      <c r="H37" s="9">
        <v>5.2196308862831895E-4</v>
      </c>
    </row>
    <row r="38" spans="3:15">
      <c r="C38" s="9" t="s">
        <v>101</v>
      </c>
      <c r="D38" s="9">
        <v>9</v>
      </c>
      <c r="E38" s="9">
        <v>8.1666666666666643</v>
      </c>
      <c r="F38" s="9">
        <v>0.90740740740740711</v>
      </c>
      <c r="G38" s="9"/>
      <c r="H38" s="9"/>
    </row>
    <row r="39" spans="3:15" ht="15.75" thickBot="1">
      <c r="C39" s="10" t="s">
        <v>102</v>
      </c>
      <c r="D39" s="10">
        <v>22</v>
      </c>
      <c r="E39" s="10">
        <v>484.5</v>
      </c>
      <c r="F39" s="10"/>
      <c r="G39" s="10"/>
      <c r="H39" s="10"/>
    </row>
    <row r="40" spans="3:15" ht="15.75" thickBot="1"/>
    <row r="41" spans="3:15">
      <c r="C41" s="11"/>
      <c r="D41" s="11" t="s">
        <v>109</v>
      </c>
      <c r="E41" s="11" t="s">
        <v>97</v>
      </c>
      <c r="F41" s="11" t="s">
        <v>110</v>
      </c>
      <c r="G41" s="11" t="s">
        <v>111</v>
      </c>
      <c r="H41" s="11" t="s">
        <v>112</v>
      </c>
      <c r="I41" s="11" t="s">
        <v>113</v>
      </c>
      <c r="J41" s="11" t="s">
        <v>114</v>
      </c>
      <c r="K41" s="11" t="s">
        <v>115</v>
      </c>
    </row>
    <row r="42" spans="3:15">
      <c r="C42" s="9" t="s">
        <v>103</v>
      </c>
      <c r="D42" s="9">
        <v>18.666666666666668</v>
      </c>
      <c r="E42" s="9">
        <v>0.63505289627712014</v>
      </c>
      <c r="F42" s="9">
        <v>29.393876913398145</v>
      </c>
      <c r="G42" s="9">
        <v>2.9795214259100095E-10</v>
      </c>
      <c r="H42" s="9">
        <v>17.230077208597635</v>
      </c>
      <c r="I42" s="9">
        <v>20.103256124735701</v>
      </c>
      <c r="J42" s="9">
        <v>17.230077208597635</v>
      </c>
      <c r="K42" s="9">
        <v>20.103256124735701</v>
      </c>
      <c r="N42" t="s">
        <v>73</v>
      </c>
      <c r="O42">
        <v>0</v>
      </c>
    </row>
    <row r="43" spans="3:15">
      <c r="C43" s="9" t="s">
        <v>78</v>
      </c>
      <c r="D43" s="9">
        <v>0</v>
      </c>
      <c r="E43" s="9">
        <v>0</v>
      </c>
      <c r="F43" s="9">
        <v>65535</v>
      </c>
      <c r="G43" s="9" t="e">
        <v>#NUM!</v>
      </c>
      <c r="H43" s="9">
        <v>0</v>
      </c>
      <c r="I43" s="9">
        <v>0</v>
      </c>
      <c r="J43" s="9">
        <v>0</v>
      </c>
      <c r="K43" s="9">
        <v>0</v>
      </c>
      <c r="N43" t="s">
        <v>76</v>
      </c>
      <c r="O43">
        <v>-8</v>
      </c>
    </row>
    <row r="44" spans="3:15">
      <c r="C44" s="9" t="s">
        <v>79</v>
      </c>
      <c r="D44" s="9">
        <v>-7.9999999999999982</v>
      </c>
      <c r="E44" s="9">
        <v>0.54997194092287027</v>
      </c>
      <c r="F44" s="9">
        <v>-14.546196641551832</v>
      </c>
      <c r="G44" s="9" t="e">
        <v>#NUM!</v>
      </c>
      <c r="H44" s="9">
        <v>-9.2441229654967003</v>
      </c>
      <c r="I44" s="9">
        <v>-6.7558770345032961</v>
      </c>
      <c r="J44" s="9">
        <v>-9.2441229654967003</v>
      </c>
      <c r="K44" s="9">
        <v>-6.7558770345032961</v>
      </c>
      <c r="N44" t="s">
        <v>77</v>
      </c>
      <c r="O44">
        <v>-4.5</v>
      </c>
    </row>
    <row r="45" spans="3:15">
      <c r="C45" s="9" t="s">
        <v>80</v>
      </c>
      <c r="D45" s="9">
        <v>-4.5</v>
      </c>
      <c r="E45" s="9">
        <v>0.54997194092287027</v>
      </c>
      <c r="F45" s="9">
        <v>-8.1822356108729082</v>
      </c>
      <c r="G45" s="9">
        <v>1.8481212302275879E-5</v>
      </c>
      <c r="H45" s="9">
        <v>-5.7441229654967021</v>
      </c>
      <c r="I45" s="9">
        <v>-3.2558770345032979</v>
      </c>
      <c r="J45" s="9">
        <v>-5.7441229654967021</v>
      </c>
      <c r="K45" s="9">
        <v>-3.2558770345032979</v>
      </c>
    </row>
    <row r="46" spans="3:15">
      <c r="C46" s="9" t="s">
        <v>82</v>
      </c>
      <c r="D46" s="9">
        <v>1.4999999999999978</v>
      </c>
      <c r="E46" s="9">
        <v>0.54997194092287016</v>
      </c>
      <c r="F46" s="9">
        <v>2.7274118702909655</v>
      </c>
      <c r="G46" s="9">
        <v>2.3323127679942008E-2</v>
      </c>
      <c r="H46" s="9">
        <v>0.25587703450329569</v>
      </c>
      <c r="I46" s="9">
        <v>2.7441229654966999</v>
      </c>
      <c r="J46" s="9">
        <v>0.25587703450329569</v>
      </c>
      <c r="K46" s="9">
        <v>2.7441229654966999</v>
      </c>
      <c r="N46" t="s">
        <v>120</v>
      </c>
      <c r="O46">
        <v>1.5</v>
      </c>
    </row>
    <row r="47" spans="3:15">
      <c r="C47" s="9" t="s">
        <v>83</v>
      </c>
      <c r="D47" s="9">
        <v>1.9999999999999987</v>
      </c>
      <c r="E47" s="9">
        <v>0.54997194092287005</v>
      </c>
      <c r="F47" s="9">
        <v>3.6365491603879581</v>
      </c>
      <c r="G47" s="9">
        <v>5.4299710375690785E-3</v>
      </c>
      <c r="H47" s="9">
        <v>0.7558770345032968</v>
      </c>
      <c r="I47" s="9">
        <v>3.2441229654967003</v>
      </c>
      <c r="J47" s="9">
        <v>0.7558770345032968</v>
      </c>
      <c r="K47" s="9">
        <v>3.2441229654967003</v>
      </c>
      <c r="N47" t="s">
        <v>121</v>
      </c>
      <c r="O47">
        <v>2</v>
      </c>
    </row>
    <row r="48" spans="3:15">
      <c r="C48" s="9" t="s">
        <v>84</v>
      </c>
      <c r="D48" s="9">
        <v>0</v>
      </c>
      <c r="E48" s="9">
        <v>0</v>
      </c>
      <c r="F48" s="9">
        <v>65535</v>
      </c>
      <c r="G48" s="9" t="e">
        <v>#NUM!</v>
      </c>
      <c r="H48" s="9">
        <v>0</v>
      </c>
      <c r="I48" s="9">
        <v>0</v>
      </c>
      <c r="J48" s="9">
        <v>0</v>
      </c>
      <c r="K48" s="9">
        <v>0</v>
      </c>
      <c r="N48" t="s">
        <v>122</v>
      </c>
      <c r="O48">
        <v>0</v>
      </c>
    </row>
    <row r="49" spans="3:15">
      <c r="C49" s="9">
        <v>1.19</v>
      </c>
      <c r="D49" s="9">
        <v>-7.6666666666666661</v>
      </c>
      <c r="E49" s="9">
        <v>0.54997194092287016</v>
      </c>
      <c r="F49" s="9">
        <v>-13.940105114820511</v>
      </c>
      <c r="G49" s="9" t="e">
        <v>#NUM!</v>
      </c>
      <c r="H49" s="9">
        <v>-8.9107896321633682</v>
      </c>
      <c r="I49" s="9">
        <v>-6.422543701169964</v>
      </c>
      <c r="J49" s="9">
        <v>-8.9107896321633682</v>
      </c>
      <c r="K49" s="9">
        <v>-6.422543701169964</v>
      </c>
    </row>
    <row r="50" spans="3:15">
      <c r="C50" s="9">
        <v>1.39</v>
      </c>
      <c r="D50" s="9">
        <v>-4.8333333333333348</v>
      </c>
      <c r="E50" s="9">
        <v>0.54997194092287027</v>
      </c>
      <c r="F50" s="9">
        <v>-8.7883271376042362</v>
      </c>
      <c r="G50" s="9">
        <v>1.0368876048698985E-5</v>
      </c>
      <c r="H50" s="9">
        <v>-6.0774562988300369</v>
      </c>
      <c r="I50" s="9">
        <v>-3.5892103678366327</v>
      </c>
      <c r="J50" s="9">
        <v>-6.0774562988300369</v>
      </c>
      <c r="K50" s="9">
        <v>-3.5892103678366327</v>
      </c>
      <c r="N50" t="s">
        <v>123</v>
      </c>
      <c r="O50">
        <v>-7.66</v>
      </c>
    </row>
    <row r="51" spans="3:15">
      <c r="C51" s="9">
        <v>1.59</v>
      </c>
      <c r="D51" s="9">
        <v>0</v>
      </c>
      <c r="E51" s="9">
        <v>0</v>
      </c>
      <c r="F51" s="9">
        <v>65535</v>
      </c>
      <c r="G51" s="9" t="e">
        <v>#NUM!</v>
      </c>
      <c r="H51" s="9">
        <v>0</v>
      </c>
      <c r="I51" s="9">
        <v>0</v>
      </c>
      <c r="J51" s="9">
        <v>0</v>
      </c>
      <c r="K51" s="9">
        <v>0</v>
      </c>
      <c r="N51" t="s">
        <v>124</v>
      </c>
      <c r="O51">
        <v>-4.83</v>
      </c>
    </row>
    <row r="52" spans="3:15">
      <c r="C52" s="9" t="s">
        <v>86</v>
      </c>
      <c r="D52" s="9">
        <v>-1.4999999999999996</v>
      </c>
      <c r="E52" s="9">
        <v>0.47628967220784013</v>
      </c>
      <c r="F52" s="9">
        <v>-3.1493439550069429</v>
      </c>
      <c r="G52" s="9" t="e">
        <v>#NUM!</v>
      </c>
      <c r="H52" s="9">
        <v>-2.5774420935517743</v>
      </c>
      <c r="I52" s="9">
        <v>-0.42255790644822477</v>
      </c>
      <c r="J52" s="9">
        <v>-2.5774420935517743</v>
      </c>
      <c r="K52" s="9">
        <v>-0.42255790644822477</v>
      </c>
      <c r="N52" t="s">
        <v>125</v>
      </c>
      <c r="O52">
        <f>D51</f>
        <v>0</v>
      </c>
    </row>
    <row r="53" spans="3:15">
      <c r="C53" s="9" t="s">
        <v>87</v>
      </c>
      <c r="D53" s="9">
        <v>0</v>
      </c>
      <c r="E53" s="9">
        <v>0</v>
      </c>
      <c r="F53" s="9">
        <v>65535</v>
      </c>
      <c r="G53" s="9" t="e">
        <v>#NUM!</v>
      </c>
      <c r="H53" s="9">
        <v>0</v>
      </c>
      <c r="I53" s="9">
        <v>0</v>
      </c>
      <c r="J53" s="9">
        <v>0</v>
      </c>
      <c r="K53" s="9">
        <v>0</v>
      </c>
    </row>
    <row r="54" spans="3:15">
      <c r="C54" s="9" t="s">
        <v>89</v>
      </c>
      <c r="D54" s="9">
        <v>-4.5</v>
      </c>
      <c r="E54" s="9">
        <v>0.47628967220784013</v>
      </c>
      <c r="F54" s="9">
        <v>-9.4480318650208304</v>
      </c>
      <c r="G54" s="9" t="e">
        <v>#NUM!</v>
      </c>
      <c r="H54" s="9">
        <v>-5.5774420935517748</v>
      </c>
      <c r="I54" s="9">
        <v>-3.4225579064482252</v>
      </c>
      <c r="J54" s="9">
        <v>-5.5774420935517748</v>
      </c>
      <c r="K54" s="9">
        <v>-3.4225579064482252</v>
      </c>
      <c r="N54" t="s">
        <v>126</v>
      </c>
      <c r="O54">
        <f>D52</f>
        <v>-1.4999999999999996</v>
      </c>
    </row>
    <row r="55" spans="3:15" ht="15.75" thickBot="1">
      <c r="C55" s="10" t="s">
        <v>90</v>
      </c>
      <c r="D55" s="10">
        <v>0</v>
      </c>
      <c r="E55" s="10">
        <v>0</v>
      </c>
      <c r="F55" s="10">
        <v>65535</v>
      </c>
      <c r="G55" s="10" t="e">
        <v>#NUM!</v>
      </c>
      <c r="H55" s="10">
        <v>0</v>
      </c>
      <c r="I55" s="10">
        <v>0</v>
      </c>
      <c r="J55" s="10">
        <v>0</v>
      </c>
      <c r="K55" s="10">
        <v>0</v>
      </c>
      <c r="N55" t="s">
        <v>127</v>
      </c>
      <c r="O55">
        <v>0</v>
      </c>
    </row>
    <row r="57" spans="3:15">
      <c r="N57" t="s">
        <v>128</v>
      </c>
      <c r="O57">
        <v>-4.5</v>
      </c>
    </row>
    <row r="58" spans="3:15">
      <c r="N58" t="s">
        <v>129</v>
      </c>
      <c r="O58">
        <v>0</v>
      </c>
    </row>
    <row r="59" spans="3:15">
      <c r="C59" t="s">
        <v>116</v>
      </c>
    </row>
    <row r="60" spans="3:15" ht="15.75" thickBot="1"/>
    <row r="61" spans="3:15">
      <c r="C61" s="11" t="s">
        <v>117</v>
      </c>
      <c r="D61" s="11" t="s">
        <v>118</v>
      </c>
      <c r="E61" s="11" t="s">
        <v>119</v>
      </c>
      <c r="M61" t="s">
        <v>130</v>
      </c>
      <c r="N61" t="s">
        <v>133</v>
      </c>
      <c r="O61" t="s">
        <v>134</v>
      </c>
    </row>
    <row r="62" spans="3:15">
      <c r="C62" s="9">
        <v>1</v>
      </c>
      <c r="D62" s="9">
        <v>12.499999999999998</v>
      </c>
      <c r="E62" s="9">
        <v>0.50000000000000178</v>
      </c>
      <c r="M62" t="s">
        <v>67</v>
      </c>
      <c r="N62">
        <f>D45-D44</f>
        <v>3.4999999999999982</v>
      </c>
      <c r="O62" t="s">
        <v>139</v>
      </c>
    </row>
    <row r="63" spans="3:15">
      <c r="C63" s="9">
        <v>2</v>
      </c>
      <c r="D63" s="9">
        <v>11.333333333333332</v>
      </c>
      <c r="E63" s="9">
        <v>-0.33333333333333215</v>
      </c>
      <c r="M63" t="s">
        <v>68</v>
      </c>
      <c r="N63">
        <f>D47-D48</f>
        <v>1.9999999999999987</v>
      </c>
      <c r="O63" t="s">
        <v>136</v>
      </c>
    </row>
    <row r="64" spans="3:15">
      <c r="C64" s="9">
        <v>3</v>
      </c>
      <c r="D64" s="9">
        <v>17.166666666666668</v>
      </c>
      <c r="E64" s="9">
        <v>-0.16666666666666785</v>
      </c>
      <c r="M64" t="s">
        <v>42</v>
      </c>
      <c r="N64">
        <f>D51-D49</f>
        <v>7.6666666666666661</v>
      </c>
      <c r="O64" t="s">
        <v>135</v>
      </c>
    </row>
    <row r="65" spans="3:15">
      <c r="C65" s="9">
        <v>4</v>
      </c>
      <c r="D65" s="9">
        <v>1.3333333333333339</v>
      </c>
      <c r="E65" s="9">
        <v>0.66666666666666607</v>
      </c>
      <c r="M65" t="s">
        <v>131</v>
      </c>
      <c r="N65">
        <f>(0-(-1.5))</f>
        <v>1.5</v>
      </c>
      <c r="O65" t="s">
        <v>138</v>
      </c>
    </row>
    <row r="66" spans="3:15">
      <c r="C66" s="9">
        <v>5</v>
      </c>
      <c r="D66" s="9">
        <v>12.666666666666668</v>
      </c>
      <c r="E66" s="9">
        <v>1.3333333333333321</v>
      </c>
      <c r="M66" t="s">
        <v>132</v>
      </c>
      <c r="N66">
        <f>(0-(-4.5))</f>
        <v>4.5</v>
      </c>
      <c r="O66" t="s">
        <v>137</v>
      </c>
    </row>
    <row r="67" spans="3:15">
      <c r="C67" s="9">
        <v>6</v>
      </c>
      <c r="D67" s="9">
        <v>3.0000000000000036</v>
      </c>
      <c r="E67" s="9">
        <v>-3.5527136788005009E-15</v>
      </c>
    </row>
    <row r="68" spans="3:15">
      <c r="C68" s="9">
        <v>7</v>
      </c>
      <c r="D68" s="9">
        <v>11.166666666666666</v>
      </c>
      <c r="E68" s="9">
        <v>0.83333333333333393</v>
      </c>
    </row>
    <row r="69" spans="3:15">
      <c r="C69" s="9">
        <v>8</v>
      </c>
      <c r="D69" s="9">
        <v>7.0000000000000018</v>
      </c>
      <c r="E69" s="9">
        <v>-1.7763568394002505E-15</v>
      </c>
    </row>
    <row r="70" spans="3:15">
      <c r="C70" s="9">
        <v>9</v>
      </c>
      <c r="D70" s="9">
        <v>9.3333333333333321</v>
      </c>
      <c r="E70" s="9">
        <v>-0.33333333333333215</v>
      </c>
    </row>
    <row r="71" spans="3:15">
      <c r="C71" s="9">
        <v>10</v>
      </c>
      <c r="D71" s="9">
        <v>18.666666666666664</v>
      </c>
      <c r="E71" s="9">
        <v>-0.6666666666666643</v>
      </c>
    </row>
    <row r="72" spans="3:15">
      <c r="C72" s="9">
        <v>11</v>
      </c>
      <c r="D72" s="9">
        <v>8.5000000000000018</v>
      </c>
      <c r="E72" s="9">
        <v>-0.50000000000000178</v>
      </c>
    </row>
    <row r="73" spans="3:15">
      <c r="C73" s="9">
        <v>12</v>
      </c>
      <c r="D73" s="9">
        <v>13.833333333333332</v>
      </c>
      <c r="E73" s="9">
        <v>1.1666666666666679</v>
      </c>
    </row>
    <row r="74" spans="3:15">
      <c r="C74" s="9">
        <v>13</v>
      </c>
      <c r="D74" s="9">
        <v>4.5000000000000018</v>
      </c>
      <c r="E74" s="9">
        <v>-0.50000000000000178</v>
      </c>
    </row>
    <row r="75" spans="3:15">
      <c r="C75" s="9">
        <v>14</v>
      </c>
      <c r="D75" s="9">
        <v>6.3333333333333339</v>
      </c>
      <c r="E75" s="9">
        <v>-0.33333333333333393</v>
      </c>
    </row>
    <row r="76" spans="3:15">
      <c r="C76" s="9">
        <v>15</v>
      </c>
      <c r="D76" s="9">
        <v>6.1666666666666696</v>
      </c>
      <c r="E76" s="9">
        <v>-1.1666666666666696</v>
      </c>
    </row>
    <row r="77" spans="3:15">
      <c r="C77" s="9">
        <v>16</v>
      </c>
      <c r="D77" s="9">
        <v>10.833333333333332</v>
      </c>
      <c r="E77" s="9">
        <v>-0.83333333333333215</v>
      </c>
    </row>
    <row r="78" spans="3:15">
      <c r="C78" s="9">
        <v>17</v>
      </c>
      <c r="D78" s="9">
        <v>16.166666666666668</v>
      </c>
      <c r="E78" s="9">
        <v>-0.16666666666666785</v>
      </c>
    </row>
    <row r="79" spans="3:15" ht="15.75" thickBot="1">
      <c r="C79" s="10">
        <v>18</v>
      </c>
      <c r="D79" s="10">
        <v>0.50000000000000178</v>
      </c>
      <c r="E79" s="10">
        <v>0.49999999999999822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Sheet3</vt:lpstr>
      <vt:lpstr>checkbox</vt:lpstr>
      <vt:lpstr>Sheet1</vt:lpstr>
      <vt:lpstr>Sheet2</vt:lpstr>
      <vt:lpstr>Prac2.1</vt:lpstr>
      <vt:lpstr>Prac2.2</vt:lpstr>
      <vt:lpstr>Prac2.3Razor</vt:lpstr>
      <vt:lpstr>prac2Revenue_mgt</vt:lpstr>
      <vt:lpstr>conjoint</vt:lpstr>
      <vt:lpstr>Sheet5</vt:lpstr>
      <vt:lpstr>Sheet8</vt:lpstr>
      <vt:lpstr>Q10.2</vt:lpstr>
      <vt:lpstr>Sheet9</vt:lpstr>
      <vt:lpstr>Sheet11</vt:lpstr>
      <vt:lpstr>Sheet10</vt:lpstr>
      <vt:lpstr>Prac1.1</vt:lpstr>
      <vt:lpstr>Prac1.3</vt:lpstr>
      <vt:lpstr>prac1.4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Kalwar</dc:creator>
  <cp:lastModifiedBy>Saurabh Kalwar</cp:lastModifiedBy>
  <dcterms:created xsi:type="dcterms:W3CDTF">2024-07-27T07:36:26Z</dcterms:created>
  <dcterms:modified xsi:type="dcterms:W3CDTF">2024-07-27T16:39:19Z</dcterms:modified>
</cp:coreProperties>
</file>