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80" yWindow="-240" windowWidth="14960" windowHeight="4430"/>
  </bookViews>
  <sheets>
    <sheet name="Monthly Budget" sheetId="3" r:id="rId1"/>
  </sheets>
  <definedNames>
    <definedName name="_xlnm.Print_Titles" localSheetId="0">'Monthly Budget'!$2:$3</definedName>
    <definedName name="_xlnm.Print_Titles">#REF!</definedName>
  </definedNames>
  <calcPr calcId="145621"/>
</workbook>
</file>

<file path=xl/calcChain.xml><?xml version="1.0" encoding="utf-8"?>
<calcChain xmlns="http://schemas.openxmlformats.org/spreadsheetml/2006/main">
  <c r="T36" i="3" l="1"/>
  <c r="T32" i="3"/>
  <c r="S24" i="3"/>
  <c r="O24" i="3"/>
  <c r="T24" i="3" s="1"/>
  <c r="K24" i="3"/>
  <c r="G24" i="3"/>
  <c r="R23" i="3"/>
  <c r="Q23" i="3"/>
  <c r="P23" i="3"/>
  <c r="N23" i="3"/>
  <c r="M23" i="3"/>
  <c r="L23" i="3"/>
  <c r="O23" i="3" s="1"/>
  <c r="J23" i="3"/>
  <c r="I23" i="3"/>
  <c r="H23" i="3"/>
  <c r="F23" i="3"/>
  <c r="G23" i="3" s="1"/>
  <c r="E23" i="3"/>
  <c r="D23" i="3"/>
  <c r="C23" i="3"/>
  <c r="C15" i="3"/>
  <c r="S30" i="3"/>
  <c r="S31" i="3"/>
  <c r="S29" i="3"/>
  <c r="S28" i="3"/>
  <c r="S27" i="3"/>
  <c r="O31" i="3"/>
  <c r="O30" i="3"/>
  <c r="O29" i="3"/>
  <c r="O28" i="3"/>
  <c r="O27" i="3"/>
  <c r="K31" i="3"/>
  <c r="K30" i="3"/>
  <c r="K29" i="3"/>
  <c r="K28" i="3"/>
  <c r="K27" i="3"/>
  <c r="Q26" i="3"/>
  <c r="M26" i="3"/>
  <c r="O26" i="3" s="1"/>
  <c r="L26" i="3"/>
  <c r="J26" i="3"/>
  <c r="I26" i="3"/>
  <c r="H26" i="3"/>
  <c r="K26" i="3" s="1"/>
  <c r="E26" i="3"/>
  <c r="D26" i="3"/>
  <c r="G26" i="3" s="1"/>
  <c r="S21" i="3"/>
  <c r="O21" i="3"/>
  <c r="K21" i="3"/>
  <c r="G21" i="3"/>
  <c r="R20" i="3"/>
  <c r="Q20" i="3"/>
  <c r="S20" i="3" s="1"/>
  <c r="P20" i="3"/>
  <c r="N20" i="3"/>
  <c r="M20" i="3"/>
  <c r="O20" i="3" s="1"/>
  <c r="L20" i="3"/>
  <c r="J20" i="3"/>
  <c r="I20" i="3"/>
  <c r="H20" i="3"/>
  <c r="E20" i="3"/>
  <c r="F20" i="3"/>
  <c r="D20" i="3"/>
  <c r="G20" i="3" s="1"/>
  <c r="S17" i="3"/>
  <c r="S16" i="3"/>
  <c r="O17" i="3"/>
  <c r="O16" i="3"/>
  <c r="K17" i="3"/>
  <c r="K16" i="3"/>
  <c r="Q15" i="3"/>
  <c r="P15" i="3"/>
  <c r="S15" i="3" s="1"/>
  <c r="M15" i="3"/>
  <c r="I15" i="3"/>
  <c r="H15" i="3"/>
  <c r="E15" i="3"/>
  <c r="G15" i="3" s="1"/>
  <c r="F15" i="3"/>
  <c r="D15" i="3"/>
  <c r="S14" i="3"/>
  <c r="S12" i="3"/>
  <c r="S11" i="3"/>
  <c r="S10" i="3"/>
  <c r="O14" i="3"/>
  <c r="O12" i="3"/>
  <c r="O11" i="3"/>
  <c r="O10" i="3"/>
  <c r="K14" i="3"/>
  <c r="K12" i="3"/>
  <c r="T12" i="3" s="1"/>
  <c r="U12" i="3" s="1"/>
  <c r="K11" i="3"/>
  <c r="K10" i="3"/>
  <c r="R9" i="3"/>
  <c r="Q9" i="3"/>
  <c r="P9" i="3"/>
  <c r="N9" i="3"/>
  <c r="M9" i="3"/>
  <c r="L9" i="3"/>
  <c r="O9" i="3" s="1"/>
  <c r="J9" i="3"/>
  <c r="I9" i="3"/>
  <c r="H9" i="3"/>
  <c r="F9" i="3"/>
  <c r="E9" i="3"/>
  <c r="D9" i="3"/>
  <c r="S8" i="3"/>
  <c r="S7" i="3"/>
  <c r="S6" i="3"/>
  <c r="S5" i="3"/>
  <c r="O8" i="3"/>
  <c r="O7" i="3"/>
  <c r="O6" i="3"/>
  <c r="O5" i="3"/>
  <c r="K8" i="3"/>
  <c r="T8" i="3" s="1"/>
  <c r="U8" i="3" s="1"/>
  <c r="K7" i="3"/>
  <c r="T7" i="3" s="1"/>
  <c r="U7" i="3" s="1"/>
  <c r="K6" i="3"/>
  <c r="K5" i="3"/>
  <c r="R4" i="3"/>
  <c r="Q4" i="3"/>
  <c r="Q32" i="3" s="1"/>
  <c r="P4" i="3"/>
  <c r="N4" i="3"/>
  <c r="M4" i="3"/>
  <c r="I4" i="3"/>
  <c r="I32" i="3" s="1"/>
  <c r="H4" i="3"/>
  <c r="H32" i="3" s="1"/>
  <c r="G8" i="3"/>
  <c r="G7" i="3"/>
  <c r="G6" i="3"/>
  <c r="T6" i="3" s="1"/>
  <c r="F4" i="3"/>
  <c r="D4" i="3"/>
  <c r="G17" i="3"/>
  <c r="G16" i="3"/>
  <c r="T16" i="3" s="1"/>
  <c r="C20" i="3"/>
  <c r="C26" i="3"/>
  <c r="C18" i="3"/>
  <c r="C9" i="3"/>
  <c r="C4" i="3"/>
  <c r="L4" i="3"/>
  <c r="J4" i="3"/>
  <c r="J15" i="3"/>
  <c r="K15" i="3" s="1"/>
  <c r="E4" i="3"/>
  <c r="G4" i="3" s="1"/>
  <c r="G12" i="3"/>
  <c r="S19" i="3"/>
  <c r="R18" i="3"/>
  <c r="S18" i="3" s="1"/>
  <c r="Q18" i="3"/>
  <c r="P18" i="3"/>
  <c r="O19" i="3"/>
  <c r="N18" i="3"/>
  <c r="M18" i="3"/>
  <c r="L18" i="3"/>
  <c r="K19" i="3"/>
  <c r="J18" i="3"/>
  <c r="I18" i="3"/>
  <c r="H18" i="3"/>
  <c r="F18" i="3"/>
  <c r="E18" i="3"/>
  <c r="D18" i="3"/>
  <c r="G18" i="3" s="1"/>
  <c r="G31" i="3"/>
  <c r="G30" i="3"/>
  <c r="G29" i="3"/>
  <c r="T29" i="3" s="1"/>
  <c r="U29" i="3" s="1"/>
  <c r="G28" i="3"/>
  <c r="T28" i="3" s="1"/>
  <c r="U28" i="3" s="1"/>
  <c r="G27" i="3"/>
  <c r="G19" i="3"/>
  <c r="G14" i="3"/>
  <c r="T14" i="3" s="1"/>
  <c r="U14" i="3" s="1"/>
  <c r="G11" i="3"/>
  <c r="G10" i="3"/>
  <c r="N15" i="3"/>
  <c r="F26" i="3"/>
  <c r="P26" i="3"/>
  <c r="N26" i="3"/>
  <c r="R15" i="3"/>
  <c r="L15" i="3"/>
  <c r="O15" i="3" s="1"/>
  <c r="G5" i="3"/>
  <c r="R26" i="3"/>
  <c r="K23" i="3"/>
  <c r="T30" i="3"/>
  <c r="U30" i="3" s="1"/>
  <c r="K20" i="3"/>
  <c r="T27" i="3"/>
  <c r="U27" i="3" s="1"/>
  <c r="S9" i="3"/>
  <c r="T31" i="3"/>
  <c r="U31" i="3" s="1"/>
  <c r="T21" i="3"/>
  <c r="U21" i="3" s="1"/>
  <c r="K18" i="3"/>
  <c r="G9" i="3"/>
  <c r="T10" i="3"/>
  <c r="U10" i="3" s="1"/>
  <c r="T11" i="3"/>
  <c r="U11" i="3" s="1"/>
  <c r="T17" i="3"/>
  <c r="U17" i="3" s="1"/>
  <c r="T19" i="3"/>
  <c r="U19" i="3" s="1"/>
  <c r="O18" i="3"/>
  <c r="O4" i="3"/>
  <c r="K4" i="3"/>
  <c r="T5" i="3"/>
  <c r="U5" i="3" s="1"/>
  <c r="T18" i="3"/>
  <c r="U18" i="3" s="1"/>
  <c r="S4" i="3"/>
  <c r="K9" i="3"/>
  <c r="U16" i="3" l="1"/>
  <c r="T15" i="3"/>
  <c r="U15" i="3" s="1"/>
  <c r="U24" i="3"/>
  <c r="T23" i="3"/>
  <c r="U23" i="3" s="1"/>
  <c r="T4" i="3"/>
  <c r="U4" i="3" s="1"/>
  <c r="U6" i="3"/>
  <c r="T9" i="3"/>
  <c r="U9" i="3" s="1"/>
  <c r="J32" i="3"/>
  <c r="M32" i="3"/>
  <c r="S26" i="3"/>
  <c r="L32" i="3"/>
  <c r="D32" i="3"/>
  <c r="N32" i="3"/>
  <c r="T20" i="3"/>
  <c r="U20" i="3" s="1"/>
  <c r="E32" i="3"/>
  <c r="F32" i="3"/>
  <c r="P32" i="3"/>
  <c r="S32" i="3" s="1"/>
  <c r="S23" i="3"/>
  <c r="R32" i="3"/>
  <c r="T26" i="3"/>
  <c r="U26" i="3" s="1"/>
  <c r="C32" i="3"/>
  <c r="K32" i="3"/>
  <c r="O32" i="3" l="1"/>
  <c r="G32" i="3"/>
  <c r="U32" i="3" s="1"/>
</calcChain>
</file>

<file path=xl/sharedStrings.xml><?xml version="1.0" encoding="utf-8"?>
<sst xmlns="http://schemas.openxmlformats.org/spreadsheetml/2006/main" count="52" uniqueCount="50">
  <si>
    <t>Travel</t>
  </si>
  <si>
    <t>Supplies</t>
  </si>
  <si>
    <t>Other</t>
  </si>
  <si>
    <t>Total</t>
  </si>
  <si>
    <t>Totol</t>
  </si>
  <si>
    <t>Fringe</t>
  </si>
  <si>
    <t>Personel</t>
  </si>
  <si>
    <t>Expense</t>
  </si>
  <si>
    <t>Q4</t>
  </si>
  <si>
    <t>Aug</t>
  </si>
  <si>
    <t>Jul</t>
  </si>
  <si>
    <t>Jun</t>
  </si>
  <si>
    <t>Q3</t>
  </si>
  <si>
    <t>May</t>
  </si>
  <si>
    <t>Apr</t>
  </si>
  <si>
    <t>Mar</t>
  </si>
  <si>
    <t>Q2</t>
  </si>
  <si>
    <t>Q1</t>
  </si>
  <si>
    <t>Nov</t>
  </si>
  <si>
    <t>Oct</t>
  </si>
  <si>
    <t>Sep</t>
  </si>
  <si>
    <t>Bugget</t>
  </si>
  <si>
    <t>Balance</t>
  </si>
  <si>
    <t>Approved</t>
  </si>
  <si>
    <t>Items</t>
  </si>
  <si>
    <t>No</t>
  </si>
  <si>
    <t>Equipment</t>
  </si>
  <si>
    <t>Dec</t>
  </si>
  <si>
    <t>Jan</t>
  </si>
  <si>
    <t>Feb</t>
  </si>
  <si>
    <t>SI-PS-ITC budget plan 2018 (1/Sep/2017 - 31/Aug/2018)</t>
  </si>
  <si>
    <t>Full time Programmer - ICT-1</t>
  </si>
  <si>
    <t>Full time Coordinator - ICT</t>
  </si>
  <si>
    <t>PIF(2)-Full time Programmer - ICT-2</t>
  </si>
  <si>
    <t>PIF(2)-Compensation for Government staff</t>
  </si>
  <si>
    <t>Full time Programmer - 1</t>
  </si>
  <si>
    <t>Annual Medical Check up</t>
  </si>
  <si>
    <t>PIF(2)-Full time Programmer - 2</t>
  </si>
  <si>
    <t>PIF(2)-Annual Medical Check up</t>
  </si>
  <si>
    <t>Workshops/Trainings: e-health and HDC-MIS management for surveillance</t>
  </si>
  <si>
    <t>PIF(2)-Training workshop of Public Health Informatics</t>
  </si>
  <si>
    <t>Computer supplies for applications, trainings or workshops</t>
  </si>
  <si>
    <t>PIF(2)-Office supplies for meeting and training</t>
  </si>
  <si>
    <t>Contractual</t>
  </si>
  <si>
    <t>Technical supervisor on Health Informatics Management</t>
  </si>
  <si>
    <t>PIF(2)-Contact devloper(s) for development and implement the tools for data management</t>
  </si>
  <si>
    <t>PIF(2)-Workshop of Public Health Informatics</t>
  </si>
  <si>
    <t>PIF(2)-Executive Working Group Meeting for strategic plan decision</t>
  </si>
  <si>
    <t>PIF(2)-Communication cost</t>
  </si>
  <si>
    <t>Exchange rate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</si>
</sst>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10" x14ac:knownFonts="1">
    <font>
      <sz val="10"/>
      <name val="Arial"/>
      <charset val="222"/>
    </font>
    <font>
      <sz val="10"/>
      <name val="Arial"/>
      <charset val="222"/>
    </font>
    <font>
      <sz val="10"/>
      <name val="Arial"/>
      <family val="2"/>
    </font>
    <font>
      <sz val="12"/>
      <name val="Tahoma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4" fillId="0" borderId="0"/>
    <xf numFmtId="0" fontId="7" fillId="0" borderId="0"/>
    <xf numFmtId="0" fontId="7" fillId="0" borderId="0"/>
  </cellStyleXfs>
  <cellXfs count="54">
    <xf numFmtId="0" fontId="0" fillId="0" borderId="0" xfId="0"/>
    <xf numFmtId="0" fontId="6" fillId="2" borderId="0" xfId="0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43" fontId="8" fillId="2" borderId="0" xfId="1" applyFont="1" applyFill="1" applyAlignment="1">
      <alignment horizontal="center"/>
    </xf>
    <xf numFmtId="0" fontId="2" fillId="2" borderId="0" xfId="0" applyFont="1" applyFill="1"/>
    <xf numFmtId="43" fontId="2" fillId="2" borderId="0" xfId="1" applyFont="1" applyFill="1" applyAlignment="1">
      <alignment horizontal="right" vertical="center"/>
    </xf>
    <xf numFmtId="43" fontId="9" fillId="2" borderId="0" xfId="1" applyFont="1" applyFill="1" applyAlignment="1">
      <alignment horizontal="right" vertical="center"/>
    </xf>
    <xf numFmtId="43" fontId="6" fillId="4" borderId="2" xfId="1" applyFont="1" applyFill="1" applyBorder="1" applyAlignment="1">
      <alignment horizontal="center" vertical="center"/>
    </xf>
    <xf numFmtId="43" fontId="8" fillId="4" borderId="2" xfId="1" applyFont="1" applyFill="1" applyBorder="1" applyAlignment="1">
      <alignment horizontal="center" vertical="center"/>
    </xf>
    <xf numFmtId="43" fontId="6" fillId="5" borderId="2" xfId="1" applyFont="1" applyFill="1" applyBorder="1" applyAlignment="1">
      <alignment horizontal="right" vertical="center"/>
    </xf>
    <xf numFmtId="43" fontId="2" fillId="5" borderId="2" xfId="1" applyFont="1" applyFill="1" applyBorder="1" applyAlignment="1">
      <alignment horizontal="right" vertical="center"/>
    </xf>
    <xf numFmtId="43" fontId="8" fillId="5" borderId="2" xfId="1" applyFont="1" applyFill="1" applyBorder="1" applyAlignment="1">
      <alignment horizontal="right" vertical="center"/>
    </xf>
    <xf numFmtId="0" fontId="2" fillId="3" borderId="2" xfId="5" applyFont="1" applyFill="1" applyBorder="1" applyAlignment="1">
      <alignment horizontal="center" vertical="center"/>
    </xf>
    <xf numFmtId="0" fontId="2" fillId="2" borderId="2" xfId="5" applyFont="1" applyFill="1" applyBorder="1" applyAlignment="1">
      <alignment horizontal="left" vertical="center"/>
    </xf>
    <xf numFmtId="43" fontId="2" fillId="2" borderId="2" xfId="1" applyFont="1" applyFill="1" applyBorder="1" applyAlignment="1">
      <alignment horizontal="right" vertical="center"/>
    </xf>
    <xf numFmtId="43" fontId="8" fillId="2" borderId="2" xfId="1" applyFont="1" applyFill="1" applyBorder="1" applyAlignment="1">
      <alignment horizontal="right" vertical="center"/>
    </xf>
    <xf numFmtId="43" fontId="6" fillId="2" borderId="2" xfId="1" applyFont="1" applyFill="1" applyBorder="1" applyAlignment="1">
      <alignment horizontal="right" vertical="center" wrapText="1"/>
    </xf>
    <xf numFmtId="43" fontId="6" fillId="2" borderId="2" xfId="1" applyFont="1" applyFill="1" applyBorder="1" applyAlignment="1">
      <alignment horizontal="right" vertical="center"/>
    </xf>
    <xf numFmtId="0" fontId="2" fillId="2" borderId="2" xfId="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right" vertical="center" wrapText="1"/>
    </xf>
    <xf numFmtId="0" fontId="2" fillId="6" borderId="2" xfId="5" applyFont="1" applyFill="1" applyBorder="1" applyAlignment="1">
      <alignment horizontal="center" vertical="center" wrapText="1"/>
    </xf>
    <xf numFmtId="0" fontId="2" fillId="6" borderId="2" xfId="5" applyFont="1" applyFill="1" applyBorder="1" applyAlignment="1">
      <alignment horizontal="left" vertical="center" wrapText="1"/>
    </xf>
    <xf numFmtId="43" fontId="2" fillId="6" borderId="2" xfId="1" applyFont="1" applyFill="1" applyBorder="1" applyAlignment="1">
      <alignment horizontal="right" vertical="center"/>
    </xf>
    <xf numFmtId="43" fontId="2" fillId="6" borderId="2" xfId="1" applyFont="1" applyFill="1" applyBorder="1" applyAlignment="1">
      <alignment horizontal="right" vertical="center" wrapText="1"/>
    </xf>
    <xf numFmtId="43" fontId="8" fillId="6" borderId="2" xfId="1" applyFont="1" applyFill="1" applyBorder="1" applyAlignment="1">
      <alignment horizontal="right" vertical="center"/>
    </xf>
    <xf numFmtId="0" fontId="2" fillId="0" borderId="2" xfId="5" applyFont="1" applyFill="1" applyBorder="1" applyAlignment="1">
      <alignment horizontal="center" vertical="center" wrapText="1"/>
    </xf>
    <xf numFmtId="0" fontId="6" fillId="7" borderId="2" xfId="4" applyFont="1" applyFill="1" applyBorder="1" applyAlignment="1">
      <alignment horizontal="left" vertical="center"/>
    </xf>
    <xf numFmtId="0" fontId="2" fillId="2" borderId="2" xfId="4" applyFont="1" applyFill="1" applyBorder="1" applyAlignment="1">
      <alignment horizontal="center" vertical="center" wrapText="1"/>
    </xf>
    <xf numFmtId="0" fontId="2" fillId="2" borderId="2" xfId="4" applyFont="1" applyFill="1" applyBorder="1" applyAlignment="1">
      <alignment horizontal="left" vertical="center" wrapText="1"/>
    </xf>
    <xf numFmtId="0" fontId="7" fillId="0" borderId="2" xfId="6" applyFont="1" applyFill="1" applyBorder="1" applyAlignment="1">
      <alignment horizontal="left" vertical="center" wrapText="1"/>
    </xf>
    <xf numFmtId="43" fontId="2" fillId="0" borderId="2" xfId="1" applyFont="1" applyFill="1" applyBorder="1" applyAlignment="1">
      <alignment horizontal="right" vertical="center"/>
    </xf>
    <xf numFmtId="0" fontId="2" fillId="2" borderId="2" xfId="4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43" fontId="9" fillId="2" borderId="2" xfId="1" applyFont="1" applyFill="1" applyBorder="1" applyAlignment="1">
      <alignment horizontal="right" vertical="center"/>
    </xf>
    <xf numFmtId="0" fontId="6" fillId="7" borderId="2" xfId="4" applyFont="1" applyFill="1" applyBorder="1" applyAlignment="1">
      <alignment horizontal="center" vertical="center"/>
    </xf>
    <xf numFmtId="0" fontId="7" fillId="0" borderId="2" xfId="7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7" borderId="2" xfId="5" applyFont="1" applyFill="1" applyBorder="1" applyAlignment="1">
      <alignment horizontal="left" vertical="center"/>
    </xf>
    <xf numFmtId="0" fontId="6" fillId="7" borderId="2" xfId="5" applyFont="1" applyFill="1" applyBorder="1" applyAlignment="1">
      <alignment horizontal="center" vertical="center"/>
    </xf>
    <xf numFmtId="41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43" fontId="6" fillId="4" borderId="2" xfId="1" applyFont="1" applyFill="1" applyBorder="1" applyAlignment="1">
      <alignment horizontal="center" vertical="center" wrapText="1"/>
    </xf>
    <xf numFmtId="43" fontId="2" fillId="8" borderId="2" xfId="1" applyFont="1" applyFill="1" applyBorder="1" applyAlignment="1">
      <alignment horizontal="right" vertical="center" wrapText="1"/>
    </xf>
    <xf numFmtId="0" fontId="7" fillId="8" borderId="2" xfId="7" applyFont="1" applyFill="1" applyBorder="1" applyAlignment="1">
      <alignment horizontal="left" vertical="center" wrapText="1"/>
    </xf>
    <xf numFmtId="43" fontId="6" fillId="4" borderId="2" xfId="1" applyFont="1" applyFill="1" applyBorder="1" applyAlignment="1">
      <alignment horizontal="center" vertical="center"/>
    </xf>
    <xf numFmtId="0" fontId="6" fillId="7" borderId="2" xfId="4" applyFont="1" applyFill="1" applyBorder="1" applyAlignment="1">
      <alignment horizontal="left" vertical="center"/>
    </xf>
    <xf numFmtId="43" fontId="6" fillId="4" borderId="1" xfId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</cellXfs>
  <cellStyles count="8">
    <cellStyle name="Comma" xfId="1" builtinId="3"/>
    <cellStyle name="Comma 2" xfId="2"/>
    <cellStyle name="Normal" xfId="0" builtinId="0"/>
    <cellStyle name="Normal 2" xfId="3"/>
    <cellStyle name="Normal_Cal" xfId="4"/>
    <cellStyle name="Normal_Sheet1" xfId="5"/>
    <cellStyle name="Normal_Sheet3" xfId="6"/>
    <cellStyle name="Normal_Sheet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="90" zoomScaleNormal="90" workbookViewId="0">
      <pane xSplit="3" ySplit="3" topLeftCell="J25" activePane="bottomRight" state="frozen"/>
      <selection pane="topRight" activeCell="D1" sqref="D1"/>
      <selection pane="bottomLeft" activeCell="A5" sqref="A5"/>
      <selection pane="bottomRight" activeCell="P32" activeCellId="3" sqref="D32:F32 H32:J32 L32:N32 P32:R32"/>
    </sheetView>
  </sheetViews>
  <sheetFormatPr defaultColWidth="6.54296875" defaultRowHeight="12.5" x14ac:dyDescent="0.25"/>
  <cols>
    <col min="1" max="1" width="4.453125" style="4" customWidth="1"/>
    <col min="2" max="2" width="38.81640625" style="4" customWidth="1"/>
    <col min="3" max="3" width="13.1796875" style="5" customWidth="1"/>
    <col min="4" max="6" width="5.26953125" style="5" customWidth="1"/>
    <col min="7" max="7" width="6.7265625" style="6" customWidth="1"/>
    <col min="8" max="8" width="10.7265625" style="5" bestFit="1" customWidth="1"/>
    <col min="9" max="10" width="11.81640625" style="5" bestFit="1" customWidth="1"/>
    <col min="11" max="11" width="11.81640625" style="6" bestFit="1" customWidth="1"/>
    <col min="12" max="14" width="10.7265625" style="5" bestFit="1" customWidth="1"/>
    <col min="15" max="15" width="11.81640625" style="6" bestFit="1" customWidth="1"/>
    <col min="16" max="17" width="10.7265625" style="5" bestFit="1" customWidth="1"/>
    <col min="18" max="18" width="11.26953125" style="5" bestFit="1" customWidth="1"/>
    <col min="19" max="19" width="11.81640625" style="6" bestFit="1" customWidth="1"/>
    <col min="20" max="20" width="12.81640625" style="5" bestFit="1" customWidth="1"/>
    <col min="21" max="21" width="11.26953125" style="5" bestFit="1" customWidth="1"/>
    <col min="22" max="22" width="8.453125" style="4" bestFit="1" customWidth="1"/>
    <col min="23" max="16384" width="6.54296875" style="4"/>
  </cols>
  <sheetData>
    <row r="1" spans="1:22" ht="17.25" customHeight="1" x14ac:dyDescent="0.3">
      <c r="A1" s="37" t="s">
        <v>30</v>
      </c>
      <c r="B1" s="1"/>
      <c r="C1" s="2"/>
      <c r="D1" s="2"/>
      <c r="E1" s="2"/>
      <c r="F1" s="2"/>
      <c r="G1" s="3"/>
      <c r="H1" s="2"/>
      <c r="I1" s="2"/>
      <c r="J1" s="2"/>
      <c r="K1" s="3"/>
      <c r="L1" s="2"/>
      <c r="M1" s="2"/>
      <c r="N1" s="2"/>
      <c r="O1" s="3"/>
      <c r="P1" s="2"/>
      <c r="Q1" s="2"/>
      <c r="R1" s="2"/>
      <c r="S1" s="3"/>
      <c r="T1" s="2"/>
      <c r="U1" s="2"/>
    </row>
    <row r="2" spans="1:22" s="1" customFormat="1" ht="15" customHeight="1" x14ac:dyDescent="0.3">
      <c r="A2" s="52" t="s">
        <v>25</v>
      </c>
      <c r="B2" s="52" t="s">
        <v>24</v>
      </c>
      <c r="C2" s="7" t="s">
        <v>23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7" t="s">
        <v>3</v>
      </c>
      <c r="U2" s="50" t="s">
        <v>22</v>
      </c>
    </row>
    <row r="3" spans="1:22" s="1" customFormat="1" ht="19.5" customHeight="1" x14ac:dyDescent="0.3">
      <c r="A3" s="53"/>
      <c r="B3" s="53"/>
      <c r="C3" s="7" t="s">
        <v>21</v>
      </c>
      <c r="D3" s="7" t="s">
        <v>20</v>
      </c>
      <c r="E3" s="7" t="s">
        <v>19</v>
      </c>
      <c r="F3" s="7" t="s">
        <v>18</v>
      </c>
      <c r="G3" s="8" t="s">
        <v>17</v>
      </c>
      <c r="H3" s="45" t="s">
        <v>27</v>
      </c>
      <c r="I3" s="7" t="s">
        <v>28</v>
      </c>
      <c r="J3" s="7" t="s">
        <v>29</v>
      </c>
      <c r="K3" s="8" t="s">
        <v>16</v>
      </c>
      <c r="L3" s="7" t="s">
        <v>15</v>
      </c>
      <c r="M3" s="7" t="s">
        <v>14</v>
      </c>
      <c r="N3" s="7" t="s">
        <v>13</v>
      </c>
      <c r="O3" s="8" t="s">
        <v>12</v>
      </c>
      <c r="P3" s="7" t="s">
        <v>11</v>
      </c>
      <c r="Q3" s="7" t="s">
        <v>10</v>
      </c>
      <c r="R3" s="7" t="s">
        <v>9</v>
      </c>
      <c r="S3" s="8" t="s">
        <v>8</v>
      </c>
      <c r="T3" s="7" t="s">
        <v>7</v>
      </c>
      <c r="U3" s="51"/>
    </row>
    <row r="4" spans="1:22" s="41" customFormat="1" ht="18.75" customHeight="1" x14ac:dyDescent="0.25">
      <c r="A4" s="38" t="s">
        <v>6</v>
      </c>
      <c r="B4" s="39"/>
      <c r="C4" s="9">
        <f>SUM(C5:C8)</f>
        <v>378000</v>
      </c>
      <c r="D4" s="10">
        <f>SUM(D5:D8)</f>
        <v>0</v>
      </c>
      <c r="E4" s="10">
        <f>SUM(E5:E8)</f>
        <v>0</v>
      </c>
      <c r="F4" s="10">
        <f>SUM(F5:F8)</f>
        <v>0</v>
      </c>
      <c r="G4" s="11">
        <f>SUM(D4:F4)</f>
        <v>0</v>
      </c>
      <c r="H4" s="10">
        <f>SUM(H5:H8)</f>
        <v>42000</v>
      </c>
      <c r="I4" s="10">
        <f>SUM(I5:I8)</f>
        <v>42000</v>
      </c>
      <c r="J4" s="10">
        <f>SUM(J5:J8)</f>
        <v>42000</v>
      </c>
      <c r="K4" s="11">
        <f>SUM(H4:J4)</f>
        <v>126000</v>
      </c>
      <c r="L4" s="10">
        <f>SUM(L5:L8)</f>
        <v>42000</v>
      </c>
      <c r="M4" s="10">
        <f>SUM(M5:M8)</f>
        <v>42000</v>
      </c>
      <c r="N4" s="10">
        <f>SUM(N5:N8)</f>
        <v>42000</v>
      </c>
      <c r="O4" s="11">
        <f>SUM(L4:N4)</f>
        <v>126000</v>
      </c>
      <c r="P4" s="10">
        <f>SUM(P5:P8)</f>
        <v>42000</v>
      </c>
      <c r="Q4" s="10">
        <f>SUM(Q5:Q8)</f>
        <v>42000</v>
      </c>
      <c r="R4" s="10">
        <f>SUM(R5:R8)</f>
        <v>42000</v>
      </c>
      <c r="S4" s="11">
        <f>SUM(P4:R4)</f>
        <v>126000</v>
      </c>
      <c r="T4" s="9">
        <f>SUM(T5:T8)</f>
        <v>378000</v>
      </c>
      <c r="U4" s="9">
        <f>C4-T4</f>
        <v>0</v>
      </c>
      <c r="V4" s="40"/>
    </row>
    <row r="5" spans="1:22" s="41" customFormat="1" ht="13" x14ac:dyDescent="0.25">
      <c r="A5" s="12">
        <v>1</v>
      </c>
      <c r="B5" s="13" t="s">
        <v>31</v>
      </c>
      <c r="C5" s="14">
        <v>216000</v>
      </c>
      <c r="D5" s="14"/>
      <c r="E5" s="14"/>
      <c r="F5" s="14"/>
      <c r="G5" s="15">
        <f>SUM(D5:F5)</f>
        <v>0</v>
      </c>
      <c r="H5" s="14">
        <v>24000</v>
      </c>
      <c r="I5" s="14">
        <v>24000</v>
      </c>
      <c r="J5" s="14">
        <v>24000</v>
      </c>
      <c r="K5" s="15">
        <f>SUM(H5:J5)</f>
        <v>72000</v>
      </c>
      <c r="L5" s="14">
        <v>24000</v>
      </c>
      <c r="M5" s="14">
        <v>24000</v>
      </c>
      <c r="N5" s="14">
        <v>24000</v>
      </c>
      <c r="O5" s="15">
        <f>SUM(L5:N5)</f>
        <v>72000</v>
      </c>
      <c r="P5" s="14">
        <v>24000</v>
      </c>
      <c r="Q5" s="14">
        <v>24000</v>
      </c>
      <c r="R5" s="14">
        <v>24000</v>
      </c>
      <c r="S5" s="15">
        <f>SUM(P5:R5)</f>
        <v>72000</v>
      </c>
      <c r="T5" s="16">
        <f>G5+K5+O5+S5</f>
        <v>216000</v>
      </c>
      <c r="U5" s="17">
        <f>C5-T5</f>
        <v>0</v>
      </c>
      <c r="V5" s="40"/>
    </row>
    <row r="6" spans="1:22" s="42" customFormat="1" ht="13" x14ac:dyDescent="0.25">
      <c r="A6" s="18">
        <v>2</v>
      </c>
      <c r="B6" s="13" t="s">
        <v>32</v>
      </c>
      <c r="C6" s="19">
        <v>162000</v>
      </c>
      <c r="D6" s="19"/>
      <c r="E6" s="14"/>
      <c r="F6" s="14"/>
      <c r="G6" s="15">
        <f>SUM(D6:F6)</f>
        <v>0</v>
      </c>
      <c r="H6" s="19">
        <v>18000</v>
      </c>
      <c r="I6" s="14">
        <v>18000</v>
      </c>
      <c r="J6" s="14">
        <v>18000</v>
      </c>
      <c r="K6" s="15">
        <f>SUM(H6:J6)</f>
        <v>54000</v>
      </c>
      <c r="L6" s="19">
        <v>18000</v>
      </c>
      <c r="M6" s="14">
        <v>18000</v>
      </c>
      <c r="N6" s="14">
        <v>18000</v>
      </c>
      <c r="O6" s="15">
        <f>SUM(L6:N6)</f>
        <v>54000</v>
      </c>
      <c r="P6" s="19">
        <v>18000</v>
      </c>
      <c r="Q6" s="14">
        <v>18000</v>
      </c>
      <c r="R6" s="14">
        <v>18000</v>
      </c>
      <c r="S6" s="15">
        <f>SUM(P6:R6)</f>
        <v>54000</v>
      </c>
      <c r="T6" s="16">
        <f>G6+K6+O6+S6</f>
        <v>162000</v>
      </c>
      <c r="U6" s="17">
        <f>C6-T6</f>
        <v>0</v>
      </c>
      <c r="V6" s="40"/>
    </row>
    <row r="7" spans="1:22" s="43" customFormat="1" ht="13" x14ac:dyDescent="0.25">
      <c r="A7" s="20">
        <v>3</v>
      </c>
      <c r="B7" s="21" t="s">
        <v>33</v>
      </c>
      <c r="C7" s="22">
        <v>0</v>
      </c>
      <c r="D7" s="23"/>
      <c r="E7" s="23"/>
      <c r="F7" s="23"/>
      <c r="G7" s="24">
        <f>SUM(D7:F7)</f>
        <v>0</v>
      </c>
      <c r="H7" s="23"/>
      <c r="I7" s="23"/>
      <c r="J7" s="23"/>
      <c r="K7" s="24">
        <f>SUM(H7:J7)</f>
        <v>0</v>
      </c>
      <c r="L7" s="23"/>
      <c r="M7" s="23"/>
      <c r="N7" s="23"/>
      <c r="O7" s="24">
        <f>SUM(L7:N7)</f>
        <v>0</v>
      </c>
      <c r="P7" s="23"/>
      <c r="Q7" s="23"/>
      <c r="R7" s="23"/>
      <c r="S7" s="24">
        <f>SUM(P7:R7)</f>
        <v>0</v>
      </c>
      <c r="T7" s="16">
        <f>G7+K7+O7+S7</f>
        <v>0</v>
      </c>
      <c r="U7" s="17">
        <f>C7-T7</f>
        <v>0</v>
      </c>
      <c r="V7" s="40"/>
    </row>
    <row r="8" spans="1:22" s="44" customFormat="1" ht="13" x14ac:dyDescent="0.25">
      <c r="A8" s="25">
        <v>4</v>
      </c>
      <c r="B8" s="21" t="s">
        <v>34</v>
      </c>
      <c r="C8" s="19">
        <v>0</v>
      </c>
      <c r="D8" s="14"/>
      <c r="E8" s="14"/>
      <c r="F8" s="14"/>
      <c r="G8" s="15">
        <f>SUM(D8:F8)</f>
        <v>0</v>
      </c>
      <c r="H8" s="14"/>
      <c r="I8" s="14"/>
      <c r="J8" s="14"/>
      <c r="K8" s="15">
        <f>SUM(H8:J8)</f>
        <v>0</v>
      </c>
      <c r="L8" s="14"/>
      <c r="M8" s="14"/>
      <c r="N8" s="14"/>
      <c r="O8" s="15">
        <f>SUM(L8:N8)</f>
        <v>0</v>
      </c>
      <c r="P8" s="14"/>
      <c r="Q8" s="14"/>
      <c r="R8" s="14"/>
      <c r="S8" s="15">
        <f>SUM(P8:R8)</f>
        <v>0</v>
      </c>
      <c r="T8" s="16">
        <f>G8+K8+O8+S8</f>
        <v>0</v>
      </c>
      <c r="U8" s="17">
        <f>C8-T8</f>
        <v>0</v>
      </c>
      <c r="V8" s="40"/>
    </row>
    <row r="9" spans="1:22" s="41" customFormat="1" ht="18.75" customHeight="1" x14ac:dyDescent="0.25">
      <c r="A9" s="26" t="s">
        <v>5</v>
      </c>
      <c r="B9" s="35"/>
      <c r="C9" s="9">
        <f>SUM(C10:C14)</f>
        <v>17500</v>
      </c>
      <c r="D9" s="10">
        <f>SUM(D10:D14)</f>
        <v>0</v>
      </c>
      <c r="E9" s="10">
        <f>SUM(E10:E14)</f>
        <v>0</v>
      </c>
      <c r="F9" s="10">
        <f>SUM(F10:F14)</f>
        <v>0</v>
      </c>
      <c r="G9" s="11">
        <f>D9+E9+F9</f>
        <v>0</v>
      </c>
      <c r="H9" s="10">
        <f>SUM(H10:H14)</f>
        <v>1500</v>
      </c>
      <c r="I9" s="10">
        <f>SUM(I10:I14)</f>
        <v>1500</v>
      </c>
      <c r="J9" s="10">
        <f>SUM(J10:J14)</f>
        <v>1500</v>
      </c>
      <c r="K9" s="11">
        <f>H9+I9+J9</f>
        <v>4500</v>
      </c>
      <c r="L9" s="10">
        <f>SUM(L10:L14)</f>
        <v>1500</v>
      </c>
      <c r="M9" s="10">
        <f>SUM(M10:M14)</f>
        <v>1500</v>
      </c>
      <c r="N9" s="10">
        <f>SUM(N10:N14)</f>
        <v>1500</v>
      </c>
      <c r="O9" s="11">
        <f>L9+M9+N9</f>
        <v>4500</v>
      </c>
      <c r="P9" s="10">
        <f>SUM(P10:P14)</f>
        <v>1500</v>
      </c>
      <c r="Q9" s="10">
        <f>SUM(Q10:Q14)</f>
        <v>5500</v>
      </c>
      <c r="R9" s="10">
        <f>SUM(R10:R14)</f>
        <v>1500</v>
      </c>
      <c r="S9" s="11">
        <f>P9+Q9+R9</f>
        <v>8500</v>
      </c>
      <c r="T9" s="9">
        <f>SUM(T10:T14)</f>
        <v>17500</v>
      </c>
      <c r="U9" s="9">
        <f t="shared" ref="U9:U17" si="0">C9-T9</f>
        <v>0</v>
      </c>
      <c r="V9" s="40"/>
    </row>
    <row r="10" spans="1:22" s="44" customFormat="1" ht="13" x14ac:dyDescent="0.25">
      <c r="A10" s="27">
        <v>1</v>
      </c>
      <c r="B10" s="28" t="s">
        <v>35</v>
      </c>
      <c r="C10" s="19">
        <v>6750</v>
      </c>
      <c r="D10" s="14"/>
      <c r="E10" s="14"/>
      <c r="F10" s="14"/>
      <c r="G10" s="15">
        <f>SUM(D10:F10)</f>
        <v>0</v>
      </c>
      <c r="H10" s="14">
        <v>750</v>
      </c>
      <c r="I10" s="14">
        <v>750</v>
      </c>
      <c r="J10" s="14">
        <v>750</v>
      </c>
      <c r="K10" s="15">
        <f>SUM(H10:J10)</f>
        <v>2250</v>
      </c>
      <c r="L10" s="14">
        <v>750</v>
      </c>
      <c r="M10" s="14">
        <v>750</v>
      </c>
      <c r="N10" s="14">
        <v>750</v>
      </c>
      <c r="O10" s="15">
        <f>SUM(L10:N10)</f>
        <v>2250</v>
      </c>
      <c r="P10" s="14">
        <v>750</v>
      </c>
      <c r="Q10" s="14">
        <v>750</v>
      </c>
      <c r="R10" s="14">
        <v>750</v>
      </c>
      <c r="S10" s="15">
        <f>SUM(P10:R10)</f>
        <v>2250</v>
      </c>
      <c r="T10" s="17">
        <f>G10+K10+O10+S10</f>
        <v>6750</v>
      </c>
      <c r="U10" s="17">
        <f t="shared" si="0"/>
        <v>0</v>
      </c>
      <c r="V10" s="40"/>
    </row>
    <row r="11" spans="1:22" s="44" customFormat="1" ht="13" x14ac:dyDescent="0.25">
      <c r="A11" s="27">
        <v>2</v>
      </c>
      <c r="B11" s="28" t="s">
        <v>32</v>
      </c>
      <c r="C11" s="19">
        <v>6750</v>
      </c>
      <c r="D11" s="14"/>
      <c r="E11" s="14"/>
      <c r="F11" s="14"/>
      <c r="G11" s="15">
        <f>SUM(D11:F11)</f>
        <v>0</v>
      </c>
      <c r="H11" s="14">
        <v>750</v>
      </c>
      <c r="I11" s="14">
        <v>750</v>
      </c>
      <c r="J11" s="14">
        <v>750</v>
      </c>
      <c r="K11" s="15">
        <f>SUM(H11:J11)</f>
        <v>2250</v>
      </c>
      <c r="L11" s="14">
        <v>750</v>
      </c>
      <c r="M11" s="14">
        <v>750</v>
      </c>
      <c r="N11" s="14">
        <v>750</v>
      </c>
      <c r="O11" s="15">
        <f>SUM(L11:N11)</f>
        <v>2250</v>
      </c>
      <c r="P11" s="14">
        <v>750</v>
      </c>
      <c r="Q11" s="14">
        <v>750</v>
      </c>
      <c r="R11" s="14">
        <v>750</v>
      </c>
      <c r="S11" s="15">
        <f>SUM(P11:R11)</f>
        <v>2250</v>
      </c>
      <c r="T11" s="17">
        <f>G11+K11+O11+S11</f>
        <v>6750</v>
      </c>
      <c r="U11" s="17">
        <f t="shared" si="0"/>
        <v>0</v>
      </c>
      <c r="V11" s="40"/>
    </row>
    <row r="12" spans="1:22" s="44" customFormat="1" ht="13" x14ac:dyDescent="0.25">
      <c r="A12" s="25">
        <v>3</v>
      </c>
      <c r="B12" s="28" t="s">
        <v>36</v>
      </c>
      <c r="C12" s="19">
        <v>4000</v>
      </c>
      <c r="D12" s="14"/>
      <c r="E12" s="14"/>
      <c r="F12" s="14"/>
      <c r="G12" s="15">
        <f>SUM(D12:F12)</f>
        <v>0</v>
      </c>
      <c r="H12" s="14"/>
      <c r="I12" s="14"/>
      <c r="J12" s="14"/>
      <c r="K12" s="15">
        <f>SUM(H12:J12)</f>
        <v>0</v>
      </c>
      <c r="L12" s="14"/>
      <c r="M12" s="14"/>
      <c r="N12" s="14"/>
      <c r="O12" s="15">
        <f>SUM(L12:N12)</f>
        <v>0</v>
      </c>
      <c r="P12" s="14"/>
      <c r="Q12" s="14">
        <v>4000</v>
      </c>
      <c r="R12" s="14"/>
      <c r="S12" s="15">
        <f>SUM(P12:R12)</f>
        <v>4000</v>
      </c>
      <c r="T12" s="17">
        <f>G12+K12+O12+S12</f>
        <v>4000</v>
      </c>
      <c r="U12" s="17">
        <f t="shared" si="0"/>
        <v>0</v>
      </c>
      <c r="V12" s="40"/>
    </row>
    <row r="13" spans="1:22" s="44" customFormat="1" ht="13" x14ac:dyDescent="0.25">
      <c r="A13" s="25">
        <v>4</v>
      </c>
      <c r="B13" s="28" t="s">
        <v>37</v>
      </c>
      <c r="C13" s="19">
        <v>0</v>
      </c>
      <c r="D13" s="14"/>
      <c r="E13" s="14"/>
      <c r="F13" s="14"/>
      <c r="G13" s="15"/>
      <c r="H13" s="14"/>
      <c r="I13" s="14"/>
      <c r="J13" s="14"/>
      <c r="K13" s="15"/>
      <c r="L13" s="14"/>
      <c r="M13" s="14"/>
      <c r="N13" s="14"/>
      <c r="O13" s="15"/>
      <c r="P13" s="14"/>
      <c r="Q13" s="14"/>
      <c r="R13" s="14"/>
      <c r="S13" s="15"/>
      <c r="T13" s="17"/>
      <c r="U13" s="17"/>
      <c r="V13" s="40"/>
    </row>
    <row r="14" spans="1:22" s="44" customFormat="1" ht="13" x14ac:dyDescent="0.25">
      <c r="A14" s="27">
        <v>5</v>
      </c>
      <c r="B14" s="28" t="s">
        <v>38</v>
      </c>
      <c r="C14" s="19">
        <v>0</v>
      </c>
      <c r="D14" s="14"/>
      <c r="E14" s="14"/>
      <c r="F14" s="14"/>
      <c r="G14" s="15">
        <f>SUM(D14:F14)</f>
        <v>0</v>
      </c>
      <c r="H14" s="14"/>
      <c r="I14" s="14"/>
      <c r="J14" s="14"/>
      <c r="K14" s="15">
        <f>SUM(H14:J14)</f>
        <v>0</v>
      </c>
      <c r="L14" s="14"/>
      <c r="M14" s="14"/>
      <c r="N14" s="14"/>
      <c r="O14" s="15">
        <f>SUM(L14:N14)</f>
        <v>0</v>
      </c>
      <c r="P14" s="14"/>
      <c r="Q14" s="14"/>
      <c r="R14" s="14"/>
      <c r="S14" s="15">
        <f>SUM(P14:R14)</f>
        <v>0</v>
      </c>
      <c r="T14" s="17">
        <f>G14+K14+O14+S14</f>
        <v>0</v>
      </c>
      <c r="U14" s="17">
        <f t="shared" si="0"/>
        <v>0</v>
      </c>
      <c r="V14" s="40"/>
    </row>
    <row r="15" spans="1:22" s="41" customFormat="1" ht="18.75" customHeight="1" x14ac:dyDescent="0.25">
      <c r="A15" s="49" t="s">
        <v>0</v>
      </c>
      <c r="B15" s="49"/>
      <c r="C15" s="9">
        <f>SUM(C16:C17)</f>
        <v>220000</v>
      </c>
      <c r="D15" s="10">
        <f>SUM(D16:D17)</f>
        <v>0</v>
      </c>
      <c r="E15" s="10">
        <f>SUM(E16:E17)</f>
        <v>0</v>
      </c>
      <c r="F15" s="10">
        <f>SUM(F16:F17)</f>
        <v>0</v>
      </c>
      <c r="G15" s="11">
        <f>D15+E15+F15</f>
        <v>0</v>
      </c>
      <c r="H15" s="10">
        <f>SUM(H16:H17)</f>
        <v>0</v>
      </c>
      <c r="I15" s="10">
        <f>SUM(I16:I17)</f>
        <v>220000</v>
      </c>
      <c r="J15" s="10">
        <f>SUM(J16:J17)</f>
        <v>0</v>
      </c>
      <c r="K15" s="11">
        <f>H15+I15+J15</f>
        <v>220000</v>
      </c>
      <c r="L15" s="10">
        <f>SUM(L16:L17)</f>
        <v>0</v>
      </c>
      <c r="M15" s="10">
        <f>SUM(M16:M17)</f>
        <v>0</v>
      </c>
      <c r="N15" s="10">
        <f>SUM(N16:N17)</f>
        <v>0</v>
      </c>
      <c r="O15" s="11">
        <f>L15+M15+N15</f>
        <v>0</v>
      </c>
      <c r="P15" s="10">
        <f>SUM(P16:P17)</f>
        <v>0</v>
      </c>
      <c r="Q15" s="10">
        <f>SUM(Q16:Q17)</f>
        <v>0</v>
      </c>
      <c r="R15" s="10">
        <f>SUM(R16:R17)</f>
        <v>0</v>
      </c>
      <c r="S15" s="11">
        <f>P15+Q15+R15</f>
        <v>0</v>
      </c>
      <c r="T15" s="9">
        <f>SUM(T16:T17)</f>
        <v>220000</v>
      </c>
      <c r="U15" s="9">
        <f>C15-T15</f>
        <v>0</v>
      </c>
    </row>
    <row r="16" spans="1:22" s="44" customFormat="1" ht="29.25" customHeight="1" x14ac:dyDescent="0.25">
      <c r="A16" s="27">
        <v>1</v>
      </c>
      <c r="B16" s="29" t="s">
        <v>39</v>
      </c>
      <c r="C16" s="19">
        <v>220000</v>
      </c>
      <c r="D16" s="14"/>
      <c r="E16" s="14"/>
      <c r="F16" s="14"/>
      <c r="G16" s="15">
        <f>D16+E16+F16</f>
        <v>0</v>
      </c>
      <c r="H16" s="14"/>
      <c r="I16" s="30">
        <v>220000</v>
      </c>
      <c r="J16" s="30"/>
      <c r="K16" s="15">
        <f>H16+I16+J16</f>
        <v>220000</v>
      </c>
      <c r="L16" s="14"/>
      <c r="M16" s="14"/>
      <c r="N16" s="14"/>
      <c r="O16" s="15">
        <f>L16+M16+N16</f>
        <v>0</v>
      </c>
      <c r="P16" s="14"/>
      <c r="Q16" s="14"/>
      <c r="R16" s="14"/>
      <c r="S16" s="15">
        <f>P16+Q16+R16</f>
        <v>0</v>
      </c>
      <c r="T16" s="17">
        <f>G16+K16+O16+S16</f>
        <v>220000</v>
      </c>
      <c r="U16" s="17">
        <f t="shared" si="0"/>
        <v>0</v>
      </c>
    </row>
    <row r="17" spans="1:21" s="44" customFormat="1" ht="25" x14ac:dyDescent="0.25">
      <c r="A17" s="31">
        <v>2</v>
      </c>
      <c r="B17" s="29" t="s">
        <v>40</v>
      </c>
      <c r="C17" s="19">
        <v>0</v>
      </c>
      <c r="D17" s="14"/>
      <c r="E17" s="14"/>
      <c r="F17" s="14"/>
      <c r="G17" s="15">
        <f>D17+E17+F17</f>
        <v>0</v>
      </c>
      <c r="H17" s="14"/>
      <c r="I17" s="30"/>
      <c r="J17" s="30"/>
      <c r="K17" s="15">
        <f>H17+I17+J17</f>
        <v>0</v>
      </c>
      <c r="L17" s="14"/>
      <c r="M17" s="14"/>
      <c r="N17" s="14"/>
      <c r="O17" s="15">
        <f>L17+M17+N17</f>
        <v>0</v>
      </c>
      <c r="P17" s="14"/>
      <c r="Q17" s="14"/>
      <c r="R17" s="14"/>
      <c r="S17" s="15">
        <f>P17+Q17+R17</f>
        <v>0</v>
      </c>
      <c r="T17" s="17">
        <f>G17+K17+O17+S17</f>
        <v>0</v>
      </c>
      <c r="U17" s="17">
        <f t="shared" si="0"/>
        <v>0</v>
      </c>
    </row>
    <row r="18" spans="1:21" s="41" customFormat="1" ht="15.75" customHeight="1" x14ac:dyDescent="0.25">
      <c r="A18" s="32" t="s">
        <v>26</v>
      </c>
      <c r="B18" s="33"/>
      <c r="C18" s="9">
        <f>SUM(C19:C19)</f>
        <v>0</v>
      </c>
      <c r="D18" s="10">
        <f>SUM(D19:D19)</f>
        <v>0</v>
      </c>
      <c r="E18" s="10">
        <f>SUM(E19:E19)</f>
        <v>0</v>
      </c>
      <c r="F18" s="10">
        <f>SUM(F19:F19)</f>
        <v>0</v>
      </c>
      <c r="G18" s="11">
        <f>SUM(D18:F18)</f>
        <v>0</v>
      </c>
      <c r="H18" s="10">
        <f>SUM(H19:H19)</f>
        <v>0</v>
      </c>
      <c r="I18" s="10">
        <f>SUM(I19:I19)</f>
        <v>0</v>
      </c>
      <c r="J18" s="10">
        <f>SUM(J19:J19)</f>
        <v>0</v>
      </c>
      <c r="K18" s="11">
        <f>SUM(H18:J18)</f>
        <v>0</v>
      </c>
      <c r="L18" s="10">
        <f>SUM(L19:L19)</f>
        <v>0</v>
      </c>
      <c r="M18" s="10">
        <f>SUM(M19:M19)</f>
        <v>0</v>
      </c>
      <c r="N18" s="10">
        <f>SUM(N19:N19)</f>
        <v>0</v>
      </c>
      <c r="O18" s="11">
        <f>SUM(L18:N18)</f>
        <v>0</v>
      </c>
      <c r="P18" s="10">
        <f>SUM(P19:P19)</f>
        <v>0</v>
      </c>
      <c r="Q18" s="10">
        <f>SUM(Q19:Q19)</f>
        <v>0</v>
      </c>
      <c r="R18" s="10">
        <f>SUM(R19:R19)</f>
        <v>0</v>
      </c>
      <c r="S18" s="11">
        <f>SUM(P18:R18)</f>
        <v>0</v>
      </c>
      <c r="T18" s="9">
        <f>SUM(T19:T19)</f>
        <v>0</v>
      </c>
      <c r="U18" s="9">
        <f>C18-T18</f>
        <v>0</v>
      </c>
    </row>
    <row r="19" spans="1:21" s="44" customFormat="1" ht="13" x14ac:dyDescent="0.25">
      <c r="A19" s="27"/>
      <c r="B19" s="21"/>
      <c r="C19" s="14">
        <v>0</v>
      </c>
      <c r="D19" s="14"/>
      <c r="E19" s="14"/>
      <c r="F19" s="14"/>
      <c r="G19" s="34">
        <f>SUM(D19:F19)</f>
        <v>0</v>
      </c>
      <c r="H19" s="14"/>
      <c r="I19" s="14"/>
      <c r="J19" s="14"/>
      <c r="K19" s="34">
        <f>SUM(H19:J19)</f>
        <v>0</v>
      </c>
      <c r="L19" s="14"/>
      <c r="M19" s="14"/>
      <c r="N19" s="14"/>
      <c r="O19" s="34">
        <f>SUM(L19:N19)</f>
        <v>0</v>
      </c>
      <c r="P19" s="14"/>
      <c r="Q19" s="14"/>
      <c r="R19" s="14"/>
      <c r="S19" s="34">
        <f>SUM(P19:R19)</f>
        <v>0</v>
      </c>
      <c r="T19" s="17">
        <f>G19+K19+O19+S19</f>
        <v>0</v>
      </c>
      <c r="U19" s="17">
        <f>C19-T19</f>
        <v>0</v>
      </c>
    </row>
    <row r="20" spans="1:21" s="41" customFormat="1" ht="15.75" customHeight="1" x14ac:dyDescent="0.25">
      <c r="A20" s="32" t="s">
        <v>1</v>
      </c>
      <c r="B20" s="33"/>
      <c r="C20" s="9">
        <f>SUM(C21:C21)</f>
        <v>29830</v>
      </c>
      <c r="D20" s="10">
        <f>SUM(D21:D21)</f>
        <v>0</v>
      </c>
      <c r="E20" s="10">
        <f>SUM(E21:E21)</f>
        <v>0</v>
      </c>
      <c r="F20" s="10">
        <f>SUM(F21:F21)</f>
        <v>0</v>
      </c>
      <c r="G20" s="11">
        <f>SUM(D20:F20)</f>
        <v>0</v>
      </c>
      <c r="H20" s="10">
        <f>SUM(H21:H21)</f>
        <v>0</v>
      </c>
      <c r="I20" s="10">
        <f>SUM(I21:I21)</f>
        <v>29830</v>
      </c>
      <c r="J20" s="10">
        <f>SUM(J21:J21)</f>
        <v>0</v>
      </c>
      <c r="K20" s="11">
        <f>SUM(H20:J20)</f>
        <v>29830</v>
      </c>
      <c r="L20" s="10">
        <f>SUM(L21:L21)</f>
        <v>0</v>
      </c>
      <c r="M20" s="10">
        <f>SUM(M21:M21)</f>
        <v>0</v>
      </c>
      <c r="N20" s="10">
        <f>SUM(N21:N21)</f>
        <v>0</v>
      </c>
      <c r="O20" s="11">
        <f>SUM(L20:N20)</f>
        <v>0</v>
      </c>
      <c r="P20" s="10">
        <f>SUM(P21:P21)</f>
        <v>0</v>
      </c>
      <c r="Q20" s="10">
        <f>SUM(Q21:Q21)</f>
        <v>0</v>
      </c>
      <c r="R20" s="10">
        <f>SUM(R21:R21)</f>
        <v>0</v>
      </c>
      <c r="S20" s="11">
        <f>SUM(P20:R20)</f>
        <v>0</v>
      </c>
      <c r="T20" s="9">
        <f>SUM(T21:T21)</f>
        <v>29830</v>
      </c>
      <c r="U20" s="9">
        <f>C20-T20</f>
        <v>0</v>
      </c>
    </row>
    <row r="21" spans="1:21" s="44" customFormat="1" ht="25" x14ac:dyDescent="0.25">
      <c r="A21" s="27">
        <v>1</v>
      </c>
      <c r="B21" s="21" t="s">
        <v>41</v>
      </c>
      <c r="C21" s="14">
        <v>29830</v>
      </c>
      <c r="D21" s="14"/>
      <c r="E21" s="14"/>
      <c r="F21" s="14"/>
      <c r="G21" s="34">
        <f>SUM(D21:F21)</f>
        <v>0</v>
      </c>
      <c r="H21" s="14"/>
      <c r="I21" s="14">
        <v>29830</v>
      </c>
      <c r="J21" s="14"/>
      <c r="K21" s="34">
        <f>SUM(H21:J21)</f>
        <v>29830</v>
      </c>
      <c r="L21" s="14"/>
      <c r="M21" s="14"/>
      <c r="N21" s="14"/>
      <c r="O21" s="34">
        <f>SUM(L21:N21)</f>
        <v>0</v>
      </c>
      <c r="P21" s="14"/>
      <c r="Q21" s="14"/>
      <c r="R21" s="14"/>
      <c r="S21" s="34">
        <f>SUM(P21:R21)</f>
        <v>0</v>
      </c>
      <c r="T21" s="17">
        <f>G21+K21+O21+S21</f>
        <v>29830</v>
      </c>
      <c r="U21" s="17">
        <f>C21-T21</f>
        <v>0</v>
      </c>
    </row>
    <row r="22" spans="1:21" s="44" customFormat="1" ht="13" x14ac:dyDescent="0.25">
      <c r="A22" s="27">
        <v>2</v>
      </c>
      <c r="B22" s="21" t="s">
        <v>42</v>
      </c>
      <c r="C22" s="14">
        <v>0</v>
      </c>
      <c r="D22" s="14"/>
      <c r="E22" s="14"/>
      <c r="F22" s="14"/>
      <c r="G22" s="34"/>
      <c r="H22" s="14"/>
      <c r="I22" s="14"/>
      <c r="J22" s="14"/>
      <c r="K22" s="34"/>
      <c r="L22" s="14"/>
      <c r="M22" s="14"/>
      <c r="N22" s="14"/>
      <c r="O22" s="34"/>
      <c r="P22" s="14"/>
      <c r="Q22" s="14"/>
      <c r="R22" s="14"/>
      <c r="S22" s="34"/>
      <c r="T22" s="17"/>
      <c r="U22" s="17"/>
    </row>
    <row r="23" spans="1:21" s="41" customFormat="1" ht="15.75" customHeight="1" x14ac:dyDescent="0.25">
      <c r="A23" s="32" t="s">
        <v>43</v>
      </c>
      <c r="B23" s="33"/>
      <c r="C23" s="9">
        <f>SUM(C24:C24)</f>
        <v>300000</v>
      </c>
      <c r="D23" s="10">
        <f>SUM(D24:D24)</f>
        <v>0</v>
      </c>
      <c r="E23" s="10">
        <f>SUM(E24:E24)</f>
        <v>0</v>
      </c>
      <c r="F23" s="10">
        <f>SUM(F24:F24)</f>
        <v>0</v>
      </c>
      <c r="G23" s="11">
        <f>SUM(D23:F23)</f>
        <v>0</v>
      </c>
      <c r="H23" s="10">
        <f>SUM(H24:H24)</f>
        <v>0</v>
      </c>
      <c r="I23" s="10">
        <f>SUM(I24:I24)</f>
        <v>0</v>
      </c>
      <c r="J23" s="10">
        <f>SUM(J24:J24)</f>
        <v>300000</v>
      </c>
      <c r="K23" s="11">
        <f>SUM(H23:J23)</f>
        <v>300000</v>
      </c>
      <c r="L23" s="10">
        <f>SUM(L24:L24)</f>
        <v>0</v>
      </c>
      <c r="M23" s="10">
        <f>SUM(M24:M24)</f>
        <v>0</v>
      </c>
      <c r="N23" s="10">
        <f>SUM(N24:N24)</f>
        <v>0</v>
      </c>
      <c r="O23" s="11">
        <f>SUM(L23:N23)</f>
        <v>0</v>
      </c>
      <c r="P23" s="10">
        <f>SUM(P24:P24)</f>
        <v>0</v>
      </c>
      <c r="Q23" s="10">
        <f>SUM(Q24:Q24)</f>
        <v>0</v>
      </c>
      <c r="R23" s="10">
        <f>SUM(R24:R24)</f>
        <v>0</v>
      </c>
      <c r="S23" s="11">
        <f>SUM(P23:R23)</f>
        <v>0</v>
      </c>
      <c r="T23" s="9">
        <f>SUM(T24:T24)</f>
        <v>300000</v>
      </c>
      <c r="U23" s="9">
        <f>C23-T23</f>
        <v>0</v>
      </c>
    </row>
    <row r="24" spans="1:21" s="44" customFormat="1" ht="25" x14ac:dyDescent="0.25">
      <c r="A24" s="27">
        <v>1</v>
      </c>
      <c r="B24" s="21" t="s">
        <v>44</v>
      </c>
      <c r="C24" s="14">
        <v>300000</v>
      </c>
      <c r="D24" s="14"/>
      <c r="E24" s="14"/>
      <c r="F24" s="14"/>
      <c r="G24" s="34">
        <f>SUM(D24:F24)</f>
        <v>0</v>
      </c>
      <c r="H24" s="14"/>
      <c r="I24" s="14"/>
      <c r="J24" s="14">
        <v>300000</v>
      </c>
      <c r="K24" s="34">
        <f>SUM(H24:J24)</f>
        <v>300000</v>
      </c>
      <c r="L24" s="14"/>
      <c r="M24" s="14"/>
      <c r="N24" s="14"/>
      <c r="O24" s="34">
        <f>SUM(L24:N24)</f>
        <v>0</v>
      </c>
      <c r="P24" s="14"/>
      <c r="Q24" s="14"/>
      <c r="R24" s="14"/>
      <c r="S24" s="34">
        <f>SUM(P24:R24)</f>
        <v>0</v>
      </c>
      <c r="T24" s="17">
        <f>G24+K24+O24+S24</f>
        <v>300000</v>
      </c>
      <c r="U24" s="17">
        <f>C24-T24</f>
        <v>0</v>
      </c>
    </row>
    <row r="25" spans="1:21" s="44" customFormat="1" ht="25" x14ac:dyDescent="0.25">
      <c r="A25" s="27">
        <v>2</v>
      </c>
      <c r="B25" s="21" t="s">
        <v>45</v>
      </c>
      <c r="C25" s="14">
        <v>0</v>
      </c>
      <c r="D25" s="14"/>
      <c r="E25" s="14"/>
      <c r="F25" s="14"/>
      <c r="G25" s="34"/>
      <c r="H25" s="14"/>
      <c r="I25" s="14"/>
      <c r="J25" s="14"/>
      <c r="K25" s="34"/>
      <c r="L25" s="14"/>
      <c r="M25" s="14"/>
      <c r="N25" s="14"/>
      <c r="O25" s="34"/>
      <c r="P25" s="14"/>
      <c r="Q25" s="14"/>
      <c r="R25" s="14"/>
      <c r="S25" s="34"/>
      <c r="T25" s="17"/>
      <c r="U25" s="17"/>
    </row>
    <row r="26" spans="1:21" s="41" customFormat="1" ht="15.75" customHeight="1" x14ac:dyDescent="0.25">
      <c r="A26" s="26" t="s">
        <v>2</v>
      </c>
      <c r="B26" s="35"/>
      <c r="C26" s="9">
        <f>SUM(C27:C31)</f>
        <v>204822</v>
      </c>
      <c r="D26" s="10">
        <f>SUM(D27:D31)</f>
        <v>0</v>
      </c>
      <c r="E26" s="10">
        <f>SUM(E27:E31)</f>
        <v>0</v>
      </c>
      <c r="F26" s="10">
        <f>SUM(F27:F31)</f>
        <v>0</v>
      </c>
      <c r="G26" s="11">
        <f>SUM(D26:F26)</f>
        <v>0</v>
      </c>
      <c r="H26" s="10">
        <f>SUM(H27:H31)</f>
        <v>0</v>
      </c>
      <c r="I26" s="10">
        <f>SUM(I27:I31)</f>
        <v>126000</v>
      </c>
      <c r="J26" s="10">
        <f>SUM(J27:J31)</f>
        <v>0</v>
      </c>
      <c r="K26" s="11">
        <f>SUM(H26:J26)</f>
        <v>126000</v>
      </c>
      <c r="L26" s="10">
        <f>SUM(L27:L31)</f>
        <v>0</v>
      </c>
      <c r="M26" s="10">
        <f>SUM(M27:M31)</f>
        <v>0</v>
      </c>
      <c r="N26" s="10">
        <f>SUM(N27:N31)</f>
        <v>0</v>
      </c>
      <c r="O26" s="11">
        <f>SUM(L26:N26)</f>
        <v>0</v>
      </c>
      <c r="P26" s="10">
        <f>SUM(P27:P31)</f>
        <v>0</v>
      </c>
      <c r="Q26" s="10">
        <f>SUM(Q27:Q31)</f>
        <v>0</v>
      </c>
      <c r="R26" s="10">
        <f>SUM(R27:R31)</f>
        <v>78822</v>
      </c>
      <c r="S26" s="11">
        <f>SUM(P26:R26)</f>
        <v>78822</v>
      </c>
      <c r="T26" s="9">
        <f>SUM(T27:T31)</f>
        <v>204822</v>
      </c>
      <c r="U26" s="9">
        <f t="shared" ref="U26:U32" si="1">C26-T26</f>
        <v>0</v>
      </c>
    </row>
    <row r="27" spans="1:21" s="44" customFormat="1" ht="25" x14ac:dyDescent="0.25">
      <c r="A27" s="27">
        <v>1</v>
      </c>
      <c r="B27" s="36" t="s">
        <v>39</v>
      </c>
      <c r="C27" s="19">
        <v>126000</v>
      </c>
      <c r="D27" s="14"/>
      <c r="E27" s="14"/>
      <c r="F27" s="14"/>
      <c r="G27" s="15">
        <f>D27+E27+F27</f>
        <v>0</v>
      </c>
      <c r="H27" s="14"/>
      <c r="I27" s="30">
        <v>126000</v>
      </c>
      <c r="J27" s="30"/>
      <c r="K27" s="15">
        <f>H27+I27+J27</f>
        <v>126000</v>
      </c>
      <c r="L27" s="14"/>
      <c r="M27" s="14"/>
      <c r="N27" s="14"/>
      <c r="O27" s="15">
        <f>L27+M27+N27</f>
        <v>0</v>
      </c>
      <c r="P27" s="14"/>
      <c r="Q27" s="14"/>
      <c r="R27" s="14"/>
      <c r="S27" s="15">
        <f>P27+Q27+R27</f>
        <v>0</v>
      </c>
      <c r="T27" s="17">
        <f t="shared" ref="T27:T32" si="2">G27+K27+O27+S27</f>
        <v>126000</v>
      </c>
      <c r="U27" s="17">
        <f t="shared" si="1"/>
        <v>0</v>
      </c>
    </row>
    <row r="28" spans="1:21" s="44" customFormat="1" ht="13" x14ac:dyDescent="0.25">
      <c r="A28" s="27">
        <v>2</v>
      </c>
      <c r="B28" s="36" t="s">
        <v>46</v>
      </c>
      <c r="C28" s="19">
        <v>0</v>
      </c>
      <c r="D28" s="14"/>
      <c r="E28" s="14"/>
      <c r="F28" s="14"/>
      <c r="G28" s="15">
        <f>D28+E28+F28</f>
        <v>0</v>
      </c>
      <c r="H28" s="14"/>
      <c r="I28" s="30"/>
      <c r="J28" s="30"/>
      <c r="K28" s="15">
        <f>H28+I28+J28</f>
        <v>0</v>
      </c>
      <c r="L28" s="14"/>
      <c r="M28" s="14"/>
      <c r="N28" s="14"/>
      <c r="O28" s="15">
        <f>L28+M28+N28</f>
        <v>0</v>
      </c>
      <c r="P28" s="14"/>
      <c r="Q28" s="14"/>
      <c r="R28" s="14"/>
      <c r="S28" s="15">
        <f>P28+Q28+R28</f>
        <v>0</v>
      </c>
      <c r="T28" s="17">
        <f t="shared" si="2"/>
        <v>0</v>
      </c>
      <c r="U28" s="17">
        <f t="shared" si="1"/>
        <v>0</v>
      </c>
    </row>
    <row r="29" spans="1:21" s="44" customFormat="1" ht="25" x14ac:dyDescent="0.25">
      <c r="A29" s="27">
        <v>3</v>
      </c>
      <c r="B29" s="36" t="s">
        <v>47</v>
      </c>
      <c r="C29" s="19">
        <v>0</v>
      </c>
      <c r="D29" s="14"/>
      <c r="E29" s="14"/>
      <c r="F29" s="14"/>
      <c r="G29" s="15">
        <f>D29+E29+F29</f>
        <v>0</v>
      </c>
      <c r="H29" s="14"/>
      <c r="I29" s="30"/>
      <c r="J29" s="30"/>
      <c r="K29" s="15">
        <f>H29+I29+J29</f>
        <v>0</v>
      </c>
      <c r="L29" s="14"/>
      <c r="M29" s="14"/>
      <c r="N29" s="14"/>
      <c r="O29" s="15">
        <f>L29+M29+N29</f>
        <v>0</v>
      </c>
      <c r="P29" s="14"/>
      <c r="Q29" s="14"/>
      <c r="R29" s="14"/>
      <c r="S29" s="15">
        <f>P29+Q29+R29</f>
        <v>0</v>
      </c>
      <c r="T29" s="17">
        <f t="shared" si="2"/>
        <v>0</v>
      </c>
      <c r="U29" s="17">
        <f t="shared" si="1"/>
        <v>0</v>
      </c>
    </row>
    <row r="30" spans="1:21" s="44" customFormat="1" ht="13" x14ac:dyDescent="0.25">
      <c r="A30" s="27">
        <v>4</v>
      </c>
      <c r="B30" s="36" t="s">
        <v>48</v>
      </c>
      <c r="C30" s="19">
        <v>0</v>
      </c>
      <c r="D30" s="14"/>
      <c r="E30" s="14"/>
      <c r="F30" s="14"/>
      <c r="G30" s="15">
        <f>D30+E30+F30</f>
        <v>0</v>
      </c>
      <c r="H30" s="14"/>
      <c r="I30" s="30"/>
      <c r="J30" s="30"/>
      <c r="K30" s="15">
        <f>H30+I30+J30</f>
        <v>0</v>
      </c>
      <c r="L30" s="14"/>
      <c r="M30" s="14"/>
      <c r="N30" s="14"/>
      <c r="O30" s="15">
        <f>L30+M30+N30</f>
        <v>0</v>
      </c>
      <c r="P30" s="14"/>
      <c r="Q30" s="14"/>
      <c r="R30" s="22"/>
      <c r="S30" s="15">
        <f>P30+Q30+R30</f>
        <v>0</v>
      </c>
      <c r="T30" s="17">
        <f t="shared" si="2"/>
        <v>0</v>
      </c>
      <c r="U30" s="17">
        <f t="shared" si="1"/>
        <v>0</v>
      </c>
    </row>
    <row r="31" spans="1:21" s="44" customFormat="1" ht="18.75" customHeight="1" x14ac:dyDescent="0.25">
      <c r="A31" s="27">
        <v>5</v>
      </c>
      <c r="B31" s="47" t="s">
        <v>49</v>
      </c>
      <c r="C31" s="46">
        <v>78822</v>
      </c>
      <c r="D31" s="14"/>
      <c r="E31" s="14"/>
      <c r="F31" s="14"/>
      <c r="G31" s="15">
        <f>D31+E31+F31</f>
        <v>0</v>
      </c>
      <c r="H31" s="14"/>
      <c r="I31" s="30"/>
      <c r="J31" s="30"/>
      <c r="K31" s="15">
        <f>H31+I31+J31</f>
        <v>0</v>
      </c>
      <c r="L31" s="14"/>
      <c r="M31" s="14"/>
      <c r="N31" s="14"/>
      <c r="O31" s="15">
        <f>L31+M31+N31</f>
        <v>0</v>
      </c>
      <c r="P31" s="14"/>
      <c r="Q31" s="14"/>
      <c r="R31" s="22">
        <v>78822</v>
      </c>
      <c r="S31" s="15">
        <f>P31+Q31+R31</f>
        <v>78822</v>
      </c>
      <c r="T31" s="17">
        <f t="shared" si="2"/>
        <v>78822</v>
      </c>
      <c r="U31" s="17">
        <f t="shared" si="1"/>
        <v>0</v>
      </c>
    </row>
    <row r="32" spans="1:21" s="41" customFormat="1" ht="19.5" customHeight="1" x14ac:dyDescent="0.25">
      <c r="A32" s="33" t="s">
        <v>4</v>
      </c>
      <c r="B32" s="33"/>
      <c r="C32" s="9">
        <f>C4+C9+C15+C20+C26+C18+C23</f>
        <v>1150152</v>
      </c>
      <c r="D32" s="9">
        <f t="shared" ref="D32:R32" si="3">D4+D9+D15+D20+D26+D18+D23</f>
        <v>0</v>
      </c>
      <c r="E32" s="9">
        <f t="shared" si="3"/>
        <v>0</v>
      </c>
      <c r="F32" s="9">
        <f t="shared" si="3"/>
        <v>0</v>
      </c>
      <c r="G32" s="11">
        <f>SUM(D32:F32)</f>
        <v>0</v>
      </c>
      <c r="H32" s="9">
        <f t="shared" si="3"/>
        <v>43500</v>
      </c>
      <c r="I32" s="9">
        <f t="shared" si="3"/>
        <v>419330</v>
      </c>
      <c r="J32" s="9">
        <f t="shared" si="3"/>
        <v>343500</v>
      </c>
      <c r="K32" s="11">
        <f>SUM(H32:J32)</f>
        <v>806330</v>
      </c>
      <c r="L32" s="9">
        <f t="shared" si="3"/>
        <v>43500</v>
      </c>
      <c r="M32" s="9">
        <f t="shared" si="3"/>
        <v>43500</v>
      </c>
      <c r="N32" s="9">
        <f t="shared" si="3"/>
        <v>43500</v>
      </c>
      <c r="O32" s="11">
        <f>SUM(L32:N32)</f>
        <v>130500</v>
      </c>
      <c r="P32" s="9">
        <f t="shared" si="3"/>
        <v>43500</v>
      </c>
      <c r="Q32" s="9">
        <f t="shared" si="3"/>
        <v>47500</v>
      </c>
      <c r="R32" s="9">
        <f t="shared" si="3"/>
        <v>122322</v>
      </c>
      <c r="S32" s="11">
        <f>SUM(P32:R32)</f>
        <v>213322</v>
      </c>
      <c r="T32" s="9">
        <f>G32+K32+O32+S32</f>
        <v>1150152</v>
      </c>
      <c r="U32" s="9">
        <f t="shared" si="1"/>
        <v>0</v>
      </c>
    </row>
    <row r="36" spans="20:20" x14ac:dyDescent="0.25">
      <c r="T36" s="5">
        <f>T4+T9+T15+T20+T23+T26</f>
        <v>1150152</v>
      </c>
    </row>
  </sheetData>
  <mergeCells count="6">
    <mergeCell ref="D2:H2"/>
    <mergeCell ref="I2:S2"/>
    <mergeCell ref="A15:B15"/>
    <mergeCell ref="U2:U3"/>
    <mergeCell ref="B2:B3"/>
    <mergeCell ref="A2:A3"/>
  </mergeCells>
  <printOptions horizontalCentered="1"/>
  <pageMargins left="0.15748031496062992" right="0.27559055118110237" top="0.23622047244094491" bottom="0.19685039370078741" header="0.23622047244094491" footer="0.15748031496062992"/>
  <pageSetup paperSize="9" scale="64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Budget</vt:lpstr>
      <vt:lpstr>'Monthly Budget'!Print_Titles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pjeab1</dc:creator>
  <cp:lastModifiedBy>OS</cp:lastModifiedBy>
  <cp:lastPrinted>2017-12-08T09:22:12Z</cp:lastPrinted>
  <dcterms:created xsi:type="dcterms:W3CDTF">2009-10-30T05:02:04Z</dcterms:created>
  <dcterms:modified xsi:type="dcterms:W3CDTF">2017-12-14T13:48:43Z</dcterms:modified>
</cp:coreProperties>
</file>