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20445" windowHeight="7650" tabRatio="681" firstSheet="1" activeTab="4"/>
  </bookViews>
  <sheets>
    <sheet name="BP_FY18_Approve Proposed" sheetId="1" r:id="rId1"/>
    <sheet name="BP_FY18_Revised_Aprove7Dec17" sheetId="7" r:id="rId2"/>
    <sheet name="BP18_Add C.O." sheetId="8" r:id="rId3"/>
    <sheet name="Expended_approved" sheetId="9" r:id="rId4"/>
    <sheet name="BP18_Add C.O. releaseUnofficial" sheetId="10" r:id="rId5"/>
    <sheet name="BP_1st_Re_S Approved" sheetId="3" state="hidden" r:id="rId6"/>
    <sheet name="BP_2nd Re_M" sheetId="2" state="hidden" r:id="rId7"/>
    <sheet name="เอาBP_Mมาใส่ด้วย รออนุมัติ (2)" sheetId="5" state="hidden" r:id="rId8"/>
    <sheet name="BP_1stSmall re Approved (2)" sheetId="4" state="hidden" r:id="rId9"/>
  </sheets>
  <definedNames>
    <definedName name="_xlnm.Print_Titles" localSheetId="5">'BP_1st_Re_S Approved'!$4:$6</definedName>
    <definedName name="_xlnm.Print_Titles" localSheetId="8">'BP_1stSmall re Approved (2)'!$4:$5</definedName>
    <definedName name="_xlnm.Print_Titles" localSheetId="0">'BP_FY18_Approve Proposed'!$1:$5</definedName>
    <definedName name="_xlnm.Print_Titles" localSheetId="1">BP_FY18_Revised_Aprove7Dec17!$1:$5</definedName>
    <definedName name="_xlnm.Print_Titles" localSheetId="7">'เอาBP_Mมาใส่ด้วย รออนุมัติ (2)'!$4:$5</definedName>
  </definedNames>
  <calcPr calcId="162913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23" i="10"/>
  <c r="O123"/>
  <c r="K123"/>
  <c r="G123"/>
  <c r="S122"/>
  <c r="O122"/>
  <c r="K122"/>
  <c r="G122"/>
  <c r="S121"/>
  <c r="O121"/>
  <c r="K121"/>
  <c r="G121"/>
  <c r="T121" s="1"/>
  <c r="U121" s="1"/>
  <c r="S120"/>
  <c r="O120"/>
  <c r="K120"/>
  <c r="G120"/>
  <c r="T120" s="1"/>
  <c r="U120" s="1"/>
  <c r="S119"/>
  <c r="O119"/>
  <c r="K119"/>
  <c r="G119"/>
  <c r="S118"/>
  <c r="O118"/>
  <c r="K118"/>
  <c r="G118"/>
  <c r="S117"/>
  <c r="O117"/>
  <c r="K117"/>
  <c r="G117"/>
  <c r="T117" s="1"/>
  <c r="U117" s="1"/>
  <c r="S116"/>
  <c r="O116"/>
  <c r="K116"/>
  <c r="G116"/>
  <c r="T116" s="1"/>
  <c r="U116" s="1"/>
  <c r="S115"/>
  <c r="O115"/>
  <c r="K115"/>
  <c r="G115"/>
  <c r="S114"/>
  <c r="T114" s="1"/>
  <c r="U114" s="1"/>
  <c r="O114"/>
  <c r="K114"/>
  <c r="S113"/>
  <c r="O113"/>
  <c r="K113"/>
  <c r="G113"/>
  <c r="T113" s="1"/>
  <c r="U113" s="1"/>
  <c r="S112"/>
  <c r="O112"/>
  <c r="K112"/>
  <c r="G112"/>
  <c r="S111"/>
  <c r="O111"/>
  <c r="K111"/>
  <c r="G111"/>
  <c r="T111" s="1"/>
  <c r="U111" s="1"/>
  <c r="S110"/>
  <c r="O110"/>
  <c r="K110"/>
  <c r="G110"/>
  <c r="S109"/>
  <c r="O109"/>
  <c r="K109"/>
  <c r="G109"/>
  <c r="T109" s="1"/>
  <c r="U109" s="1"/>
  <c r="S108"/>
  <c r="O108"/>
  <c r="K108"/>
  <c r="G108"/>
  <c r="T108" s="1"/>
  <c r="U108" s="1"/>
  <c r="S107"/>
  <c r="O107"/>
  <c r="K107"/>
  <c r="G107"/>
  <c r="T107" s="1"/>
  <c r="U107" s="1"/>
  <c r="S106"/>
  <c r="O106"/>
  <c r="K106"/>
  <c r="G106"/>
  <c r="T106" s="1"/>
  <c r="U106" s="1"/>
  <c r="S105"/>
  <c r="O105"/>
  <c r="K105"/>
  <c r="G105"/>
  <c r="T105" s="1"/>
  <c r="U105" s="1"/>
  <c r="S104"/>
  <c r="O104"/>
  <c r="K104"/>
  <c r="G104"/>
  <c r="S103"/>
  <c r="O103"/>
  <c r="K103"/>
  <c r="G103"/>
  <c r="T103" s="1"/>
  <c r="U103" s="1"/>
  <c r="R102"/>
  <c r="S102" s="1"/>
  <c r="Q102"/>
  <c r="P102"/>
  <c r="O102"/>
  <c r="N102"/>
  <c r="M102"/>
  <c r="L102"/>
  <c r="J102"/>
  <c r="K102" s="1"/>
  <c r="I102"/>
  <c r="H102"/>
  <c r="F102"/>
  <c r="G102" s="1"/>
  <c r="E102"/>
  <c r="D102"/>
  <c r="C102"/>
  <c r="S100"/>
  <c r="O100"/>
  <c r="K100"/>
  <c r="G100"/>
  <c r="R99"/>
  <c r="Q99"/>
  <c r="P99"/>
  <c r="S99" s="1"/>
  <c r="N99"/>
  <c r="M99"/>
  <c r="L99"/>
  <c r="O99" s="1"/>
  <c r="J99"/>
  <c r="I99"/>
  <c r="H99"/>
  <c r="K99" s="1"/>
  <c r="F99"/>
  <c r="E99"/>
  <c r="D99"/>
  <c r="G99" s="1"/>
  <c r="C99"/>
  <c r="S98"/>
  <c r="O98"/>
  <c r="K98"/>
  <c r="G98"/>
  <c r="S97"/>
  <c r="O97"/>
  <c r="K97"/>
  <c r="G97"/>
  <c r="T97" s="1"/>
  <c r="U97" s="1"/>
  <c r="S96"/>
  <c r="O96"/>
  <c r="K96"/>
  <c r="G96"/>
  <c r="S95"/>
  <c r="O95"/>
  <c r="K95"/>
  <c r="G95"/>
  <c r="T95" s="1"/>
  <c r="U95" s="1"/>
  <c r="S94"/>
  <c r="O94"/>
  <c r="K94"/>
  <c r="G94"/>
  <c r="R93"/>
  <c r="Q93"/>
  <c r="P93"/>
  <c r="S93" s="1"/>
  <c r="N93"/>
  <c r="M93"/>
  <c r="L93"/>
  <c r="J93"/>
  <c r="I93"/>
  <c r="H93"/>
  <c r="K93" s="1"/>
  <c r="F93"/>
  <c r="E93"/>
  <c r="D93"/>
  <c r="C93"/>
  <c r="S92"/>
  <c r="O92"/>
  <c r="K92"/>
  <c r="G92"/>
  <c r="T92" s="1"/>
  <c r="U92" s="1"/>
  <c r="S91"/>
  <c r="O91"/>
  <c r="K91"/>
  <c r="G91"/>
  <c r="S90"/>
  <c r="O90"/>
  <c r="K90"/>
  <c r="G90"/>
  <c r="T90" s="1"/>
  <c r="U90" s="1"/>
  <c r="S89"/>
  <c r="O89"/>
  <c r="K89"/>
  <c r="G89"/>
  <c r="T89" s="1"/>
  <c r="U89" s="1"/>
  <c r="S88"/>
  <c r="R88"/>
  <c r="Q88"/>
  <c r="P88"/>
  <c r="O88"/>
  <c r="N88"/>
  <c r="M88"/>
  <c r="L88"/>
  <c r="K88"/>
  <c r="J88"/>
  <c r="I88"/>
  <c r="H88"/>
  <c r="G88"/>
  <c r="T88" s="1"/>
  <c r="F88"/>
  <c r="E88"/>
  <c r="D88"/>
  <c r="C88"/>
  <c r="S87"/>
  <c r="O87"/>
  <c r="K87"/>
  <c r="G87"/>
  <c r="S86"/>
  <c r="O86"/>
  <c r="K86"/>
  <c r="G86"/>
  <c r="T86" s="1"/>
  <c r="U86" s="1"/>
  <c r="S85"/>
  <c r="O85"/>
  <c r="K85"/>
  <c r="G85"/>
  <c r="T85" s="1"/>
  <c r="U85" s="1"/>
  <c r="S84"/>
  <c r="O84"/>
  <c r="K84"/>
  <c r="G84"/>
  <c r="T84" s="1"/>
  <c r="U84" s="1"/>
  <c r="S83"/>
  <c r="O83"/>
  <c r="K83"/>
  <c r="G83"/>
  <c r="S82"/>
  <c r="O82"/>
  <c r="K82"/>
  <c r="G82"/>
  <c r="T82" s="1"/>
  <c r="U82" s="1"/>
  <c r="S81"/>
  <c r="O81"/>
  <c r="K81"/>
  <c r="G81"/>
  <c r="T81" s="1"/>
  <c r="U81" s="1"/>
  <c r="R80"/>
  <c r="Q80"/>
  <c r="P80"/>
  <c r="N80"/>
  <c r="M80"/>
  <c r="L80"/>
  <c r="O80" s="1"/>
  <c r="J80"/>
  <c r="I80"/>
  <c r="H80"/>
  <c r="F80"/>
  <c r="E80"/>
  <c r="D80"/>
  <c r="C80"/>
  <c r="S79"/>
  <c r="O79"/>
  <c r="K79"/>
  <c r="G79"/>
  <c r="T79" s="1"/>
  <c r="U79" s="1"/>
  <c r="S78"/>
  <c r="O78"/>
  <c r="K78"/>
  <c r="G78"/>
  <c r="S77"/>
  <c r="O77"/>
  <c r="K77"/>
  <c r="G77"/>
  <c r="T77" s="1"/>
  <c r="U77" s="1"/>
  <c r="S76"/>
  <c r="O76"/>
  <c r="K76"/>
  <c r="G76"/>
  <c r="S75"/>
  <c r="O75"/>
  <c r="K75"/>
  <c r="G75"/>
  <c r="T75" s="1"/>
  <c r="U75" s="1"/>
  <c r="S74"/>
  <c r="O74"/>
  <c r="K74"/>
  <c r="G74"/>
  <c r="S73"/>
  <c r="O73"/>
  <c r="K73"/>
  <c r="G73"/>
  <c r="T73" s="1"/>
  <c r="U73" s="1"/>
  <c r="S72"/>
  <c r="O72"/>
  <c r="K72"/>
  <c r="G72"/>
  <c r="S71"/>
  <c r="O71"/>
  <c r="K71"/>
  <c r="G71"/>
  <c r="T71" s="1"/>
  <c r="U71" s="1"/>
  <c r="S70"/>
  <c r="O70"/>
  <c r="K70"/>
  <c r="G70"/>
  <c r="S69"/>
  <c r="O69"/>
  <c r="K69"/>
  <c r="G69"/>
  <c r="T69" s="1"/>
  <c r="U69" s="1"/>
  <c r="S68"/>
  <c r="O68"/>
  <c r="K68"/>
  <c r="G68"/>
  <c r="S67"/>
  <c r="O67"/>
  <c r="K67"/>
  <c r="G67"/>
  <c r="T67" s="1"/>
  <c r="U67" s="1"/>
  <c r="S66"/>
  <c r="O66"/>
  <c r="K66"/>
  <c r="G66"/>
  <c r="S65"/>
  <c r="O65"/>
  <c r="K65"/>
  <c r="G65"/>
  <c r="T65" s="1"/>
  <c r="U65" s="1"/>
  <c r="S64"/>
  <c r="O64"/>
  <c r="K64"/>
  <c r="G64"/>
  <c r="S63"/>
  <c r="O63"/>
  <c r="K63"/>
  <c r="G63"/>
  <c r="T63" s="1"/>
  <c r="U63" s="1"/>
  <c r="S62"/>
  <c r="O62"/>
  <c r="K62"/>
  <c r="G62"/>
  <c r="S61"/>
  <c r="O61"/>
  <c r="K61"/>
  <c r="G61"/>
  <c r="T61" s="1"/>
  <c r="U61" s="1"/>
  <c r="S60"/>
  <c r="O60"/>
  <c r="K60"/>
  <c r="G60"/>
  <c r="S59"/>
  <c r="O59"/>
  <c r="K59"/>
  <c r="G59"/>
  <c r="T59" s="1"/>
  <c r="U59" s="1"/>
  <c r="S58"/>
  <c r="O58"/>
  <c r="K58"/>
  <c r="G58"/>
  <c r="S57"/>
  <c r="O57"/>
  <c r="K57"/>
  <c r="G57"/>
  <c r="T57" s="1"/>
  <c r="U57" s="1"/>
  <c r="S56"/>
  <c r="O56"/>
  <c r="K56"/>
  <c r="G56"/>
  <c r="T56" s="1"/>
  <c r="U56" s="1"/>
  <c r="S55"/>
  <c r="O55"/>
  <c r="K55"/>
  <c r="G55"/>
  <c r="T55" s="1"/>
  <c r="U55" s="1"/>
  <c r="S54"/>
  <c r="O54"/>
  <c r="K54"/>
  <c r="G54"/>
  <c r="S53"/>
  <c r="O53"/>
  <c r="K53"/>
  <c r="G53"/>
  <c r="T53" s="1"/>
  <c r="U53" s="1"/>
  <c r="S52"/>
  <c r="O52"/>
  <c r="K52"/>
  <c r="G52"/>
  <c r="T52" s="1"/>
  <c r="U52" s="1"/>
  <c r="S51"/>
  <c r="O51"/>
  <c r="K51"/>
  <c r="G51"/>
  <c r="T51" s="1"/>
  <c r="U51" s="1"/>
  <c r="R50"/>
  <c r="Q50"/>
  <c r="P50"/>
  <c r="S50" s="1"/>
  <c r="N50"/>
  <c r="M50"/>
  <c r="L50"/>
  <c r="O50" s="1"/>
  <c r="J50"/>
  <c r="I50"/>
  <c r="H50"/>
  <c r="F50"/>
  <c r="E50"/>
  <c r="D50"/>
  <c r="C50"/>
  <c r="S49"/>
  <c r="O49"/>
  <c r="K49"/>
  <c r="G49"/>
  <c r="T49" s="1"/>
  <c r="U49" s="1"/>
  <c r="S48"/>
  <c r="O48"/>
  <c r="K48"/>
  <c r="G48"/>
  <c r="T48" s="1"/>
  <c r="U48" s="1"/>
  <c r="S47"/>
  <c r="O47"/>
  <c r="K47"/>
  <c r="G47"/>
  <c r="T47" s="1"/>
  <c r="U47" s="1"/>
  <c r="S46"/>
  <c r="O46"/>
  <c r="K46"/>
  <c r="G46"/>
  <c r="S45"/>
  <c r="O45"/>
  <c r="K45"/>
  <c r="G45"/>
  <c r="T45" s="1"/>
  <c r="U45" s="1"/>
  <c r="S44"/>
  <c r="O44"/>
  <c r="K44"/>
  <c r="G44"/>
  <c r="T44" s="1"/>
  <c r="U44" s="1"/>
  <c r="S43"/>
  <c r="O43"/>
  <c r="K43"/>
  <c r="G43"/>
  <c r="T43" s="1"/>
  <c r="U43" s="1"/>
  <c r="S42"/>
  <c r="O42"/>
  <c r="K42"/>
  <c r="G42"/>
  <c r="S41"/>
  <c r="O41"/>
  <c r="K41"/>
  <c r="G41"/>
  <c r="T41" s="1"/>
  <c r="U41" s="1"/>
  <c r="S40"/>
  <c r="O40"/>
  <c r="K40"/>
  <c r="G40"/>
  <c r="T40" s="1"/>
  <c r="U40" s="1"/>
  <c r="S39"/>
  <c r="O39"/>
  <c r="K39"/>
  <c r="G39"/>
  <c r="T39" s="1"/>
  <c r="U39" s="1"/>
  <c r="S38"/>
  <c r="O38"/>
  <c r="K38"/>
  <c r="G38"/>
  <c r="S37"/>
  <c r="O37"/>
  <c r="K37"/>
  <c r="G37"/>
  <c r="T37" s="1"/>
  <c r="U37" s="1"/>
  <c r="S36"/>
  <c r="O36"/>
  <c r="K36"/>
  <c r="G36"/>
  <c r="T36" s="1"/>
  <c r="U36" s="1"/>
  <c r="S35"/>
  <c r="O35"/>
  <c r="K35"/>
  <c r="G35"/>
  <c r="T35" s="1"/>
  <c r="U35" s="1"/>
  <c r="S34"/>
  <c r="O34"/>
  <c r="K34"/>
  <c r="G34"/>
  <c r="S33"/>
  <c r="O33"/>
  <c r="K33"/>
  <c r="G33"/>
  <c r="T33" s="1"/>
  <c r="U33" s="1"/>
  <c r="S32"/>
  <c r="O32"/>
  <c r="K32"/>
  <c r="G32"/>
  <c r="T32" s="1"/>
  <c r="U32" s="1"/>
  <c r="S31"/>
  <c r="O31"/>
  <c r="K31"/>
  <c r="G31"/>
  <c r="T31" s="1"/>
  <c r="U31" s="1"/>
  <c r="S30"/>
  <c r="O30"/>
  <c r="K30"/>
  <c r="G30"/>
  <c r="S29"/>
  <c r="O29"/>
  <c r="K29"/>
  <c r="G29"/>
  <c r="T29" s="1"/>
  <c r="U29" s="1"/>
  <c r="S28"/>
  <c r="O28"/>
  <c r="K28"/>
  <c r="G28"/>
  <c r="T28" s="1"/>
  <c r="U28" s="1"/>
  <c r="S27"/>
  <c r="O27"/>
  <c r="K27"/>
  <c r="G27"/>
  <c r="T27" s="1"/>
  <c r="U27" s="1"/>
  <c r="S26"/>
  <c r="O26"/>
  <c r="K26"/>
  <c r="G26"/>
  <c r="S25"/>
  <c r="O25"/>
  <c r="K25"/>
  <c r="G25"/>
  <c r="T25" s="1"/>
  <c r="U25" s="1"/>
  <c r="S24"/>
  <c r="O24"/>
  <c r="K24"/>
  <c r="G24"/>
  <c r="T24" s="1"/>
  <c r="U24" s="1"/>
  <c r="S23"/>
  <c r="O23"/>
  <c r="K23"/>
  <c r="G23"/>
  <c r="T23" s="1"/>
  <c r="U23" s="1"/>
  <c r="S22"/>
  <c r="O22"/>
  <c r="K22"/>
  <c r="G22"/>
  <c r="S21"/>
  <c r="O21"/>
  <c r="K21"/>
  <c r="G21"/>
  <c r="T21" s="1"/>
  <c r="U21" s="1"/>
  <c r="S20"/>
  <c r="O20"/>
  <c r="K20"/>
  <c r="G20"/>
  <c r="T20" s="1"/>
  <c r="U20" s="1"/>
  <c r="S19"/>
  <c r="O19"/>
  <c r="K19"/>
  <c r="G19"/>
  <c r="T19" s="1"/>
  <c r="U19" s="1"/>
  <c r="S18"/>
  <c r="O18"/>
  <c r="K18"/>
  <c r="G18"/>
  <c r="S17"/>
  <c r="O17"/>
  <c r="K17"/>
  <c r="G17"/>
  <c r="T17" s="1"/>
  <c r="U17" s="1"/>
  <c r="S16"/>
  <c r="O16"/>
  <c r="K16"/>
  <c r="G16"/>
  <c r="T16" s="1"/>
  <c r="U16" s="1"/>
  <c r="S15"/>
  <c r="O15"/>
  <c r="K15"/>
  <c r="G15"/>
  <c r="T15" s="1"/>
  <c r="U15" s="1"/>
  <c r="S14"/>
  <c r="O14"/>
  <c r="K14"/>
  <c r="G14"/>
  <c r="S13"/>
  <c r="O13"/>
  <c r="K13"/>
  <c r="G13"/>
  <c r="T13" s="1"/>
  <c r="U13" s="1"/>
  <c r="S12"/>
  <c r="O12"/>
  <c r="K12"/>
  <c r="G12"/>
  <c r="T12" s="1"/>
  <c r="U12" s="1"/>
  <c r="S11"/>
  <c r="O11"/>
  <c r="K11"/>
  <c r="G11"/>
  <c r="T11" s="1"/>
  <c r="U11" s="1"/>
  <c r="S10"/>
  <c r="O10"/>
  <c r="K10"/>
  <c r="G10"/>
  <c r="S9"/>
  <c r="O9"/>
  <c r="K9"/>
  <c r="G9"/>
  <c r="T9" s="1"/>
  <c r="U9" s="1"/>
  <c r="S8"/>
  <c r="O8"/>
  <c r="K8"/>
  <c r="G8"/>
  <c r="T8" s="1"/>
  <c r="U8" s="1"/>
  <c r="S7"/>
  <c r="O7"/>
  <c r="K7"/>
  <c r="G7"/>
  <c r="T7" s="1"/>
  <c r="U7" s="1"/>
  <c r="R6"/>
  <c r="R124" s="1"/>
  <c r="Q6"/>
  <c r="P6"/>
  <c r="N6"/>
  <c r="N124" s="1"/>
  <c r="M6"/>
  <c r="L6"/>
  <c r="J6"/>
  <c r="J124" s="1"/>
  <c r="I6"/>
  <c r="I124" s="1"/>
  <c r="H6"/>
  <c r="F6"/>
  <c r="G6" s="1"/>
  <c r="E6"/>
  <c r="D6"/>
  <c r="C6"/>
  <c r="S108" i="9"/>
  <c r="O108"/>
  <c r="K108"/>
  <c r="G108"/>
  <c r="T108" s="1"/>
  <c r="U108" s="1"/>
  <c r="S107"/>
  <c r="O107"/>
  <c r="K107"/>
  <c r="G107"/>
  <c r="T107" s="1"/>
  <c r="U107" s="1"/>
  <c r="S106"/>
  <c r="O106"/>
  <c r="K106"/>
  <c r="G106"/>
  <c r="T106" s="1"/>
  <c r="U106" s="1"/>
  <c r="S105"/>
  <c r="O105"/>
  <c r="K105"/>
  <c r="G105"/>
  <c r="T105" s="1"/>
  <c r="U105" s="1"/>
  <c r="S104"/>
  <c r="O104"/>
  <c r="K104"/>
  <c r="G104"/>
  <c r="T104" s="1"/>
  <c r="U104" s="1"/>
  <c r="S103"/>
  <c r="O103"/>
  <c r="K103"/>
  <c r="G103"/>
  <c r="T103" s="1"/>
  <c r="U103" s="1"/>
  <c r="S102"/>
  <c r="O102"/>
  <c r="K102"/>
  <c r="G102"/>
  <c r="T102" s="1"/>
  <c r="U102" s="1"/>
  <c r="S101"/>
  <c r="O101"/>
  <c r="K101"/>
  <c r="G101"/>
  <c r="T101" s="1"/>
  <c r="U101" s="1"/>
  <c r="S100"/>
  <c r="O100"/>
  <c r="K100"/>
  <c r="G100"/>
  <c r="T100" s="1"/>
  <c r="U100" s="1"/>
  <c r="S99"/>
  <c r="O99"/>
  <c r="K99"/>
  <c r="G99"/>
  <c r="T99" s="1"/>
  <c r="U99" s="1"/>
  <c r="S98"/>
  <c r="O98"/>
  <c r="K98"/>
  <c r="G98"/>
  <c r="T98" s="1"/>
  <c r="U98" s="1"/>
  <c r="S97"/>
  <c r="O97"/>
  <c r="K97"/>
  <c r="G97"/>
  <c r="T97" s="1"/>
  <c r="U97" s="1"/>
  <c r="S96"/>
  <c r="O96"/>
  <c r="K96"/>
  <c r="G96"/>
  <c r="T96" s="1"/>
  <c r="U96" s="1"/>
  <c r="S95"/>
  <c r="O95"/>
  <c r="K95"/>
  <c r="G95"/>
  <c r="T95" s="1"/>
  <c r="U95" s="1"/>
  <c r="S94"/>
  <c r="O94"/>
  <c r="K94"/>
  <c r="G94"/>
  <c r="T94" s="1"/>
  <c r="U94" s="1"/>
  <c r="S93"/>
  <c r="O93"/>
  <c r="K93"/>
  <c r="G93"/>
  <c r="T93" s="1"/>
  <c r="U93" s="1"/>
  <c r="S92"/>
  <c r="O92"/>
  <c r="K92"/>
  <c r="G92"/>
  <c r="T92" s="1"/>
  <c r="U92" s="1"/>
  <c r="S91"/>
  <c r="R91"/>
  <c r="Q91"/>
  <c r="P91"/>
  <c r="O91"/>
  <c r="N91"/>
  <c r="M91"/>
  <c r="L91"/>
  <c r="K91"/>
  <c r="J91"/>
  <c r="I91"/>
  <c r="H91"/>
  <c r="G91"/>
  <c r="T91" s="1"/>
  <c r="F91"/>
  <c r="E91"/>
  <c r="D91"/>
  <c r="C91"/>
  <c r="U91" s="1"/>
  <c r="S89"/>
  <c r="O89"/>
  <c r="K89"/>
  <c r="G89"/>
  <c r="T89" s="1"/>
  <c r="U89" s="1"/>
  <c r="R88"/>
  <c r="Q88"/>
  <c r="P88"/>
  <c r="S88" s="1"/>
  <c r="N88"/>
  <c r="M88"/>
  <c r="L88"/>
  <c r="O88" s="1"/>
  <c r="J88"/>
  <c r="I88"/>
  <c r="H88"/>
  <c r="K88" s="1"/>
  <c r="F88"/>
  <c r="E88"/>
  <c r="D88"/>
  <c r="G88" s="1"/>
  <c r="C88"/>
  <c r="S87"/>
  <c r="O87"/>
  <c r="K87"/>
  <c r="G87"/>
  <c r="T87" s="1"/>
  <c r="U87" s="1"/>
  <c r="S86"/>
  <c r="O86"/>
  <c r="K86"/>
  <c r="G86"/>
  <c r="T86" s="1"/>
  <c r="U86" s="1"/>
  <c r="S85"/>
  <c r="O85"/>
  <c r="K85"/>
  <c r="G85"/>
  <c r="T85" s="1"/>
  <c r="U85" s="1"/>
  <c r="S84"/>
  <c r="O84"/>
  <c r="K84"/>
  <c r="G84"/>
  <c r="T84" s="1"/>
  <c r="U84" s="1"/>
  <c r="S83"/>
  <c r="O83"/>
  <c r="K83"/>
  <c r="G83"/>
  <c r="T83" s="1"/>
  <c r="U83" s="1"/>
  <c r="R82"/>
  <c r="Q82"/>
  <c r="S82" s="1"/>
  <c r="P82"/>
  <c r="N82"/>
  <c r="M82"/>
  <c r="O82" s="1"/>
  <c r="L82"/>
  <c r="J82"/>
  <c r="I82"/>
  <c r="K82" s="1"/>
  <c r="H82"/>
  <c r="F82"/>
  <c r="E82"/>
  <c r="G82" s="1"/>
  <c r="D82"/>
  <c r="C82"/>
  <c r="S81"/>
  <c r="O81"/>
  <c r="K81"/>
  <c r="G81"/>
  <c r="T81" s="1"/>
  <c r="U81" s="1"/>
  <c r="S80"/>
  <c r="O80"/>
  <c r="K80"/>
  <c r="G80"/>
  <c r="T80" s="1"/>
  <c r="U80" s="1"/>
  <c r="S79"/>
  <c r="O79"/>
  <c r="K79"/>
  <c r="G79"/>
  <c r="T79" s="1"/>
  <c r="U79" s="1"/>
  <c r="R78"/>
  <c r="Q78"/>
  <c r="P78"/>
  <c r="S78" s="1"/>
  <c r="N78"/>
  <c r="M78"/>
  <c r="L78"/>
  <c r="O78" s="1"/>
  <c r="J78"/>
  <c r="I78"/>
  <c r="H78"/>
  <c r="K78" s="1"/>
  <c r="F78"/>
  <c r="E78"/>
  <c r="D78"/>
  <c r="G78" s="1"/>
  <c r="C78"/>
  <c r="S77"/>
  <c r="O77"/>
  <c r="K77"/>
  <c r="G77"/>
  <c r="T77" s="1"/>
  <c r="U77" s="1"/>
  <c r="S76"/>
  <c r="O76"/>
  <c r="K76"/>
  <c r="G76"/>
  <c r="T76" s="1"/>
  <c r="U76" s="1"/>
  <c r="S75"/>
  <c r="O75"/>
  <c r="K75"/>
  <c r="G75"/>
  <c r="T75" s="1"/>
  <c r="U75" s="1"/>
  <c r="S74"/>
  <c r="R74"/>
  <c r="Q74"/>
  <c r="P74"/>
  <c r="O74"/>
  <c r="N74"/>
  <c r="M74"/>
  <c r="L74"/>
  <c r="K74"/>
  <c r="J74"/>
  <c r="I74"/>
  <c r="H74"/>
  <c r="G74"/>
  <c r="T74" s="1"/>
  <c r="F74"/>
  <c r="E74"/>
  <c r="D74"/>
  <c r="C74"/>
  <c r="U74" s="1"/>
  <c r="S73"/>
  <c r="O73"/>
  <c r="K73"/>
  <c r="G73"/>
  <c r="T73" s="1"/>
  <c r="U73" s="1"/>
  <c r="S72"/>
  <c r="O72"/>
  <c r="K72"/>
  <c r="G72"/>
  <c r="T72" s="1"/>
  <c r="U72" s="1"/>
  <c r="S71"/>
  <c r="O71"/>
  <c r="K71"/>
  <c r="G71"/>
  <c r="T71" s="1"/>
  <c r="U71" s="1"/>
  <c r="S70"/>
  <c r="O70"/>
  <c r="K70"/>
  <c r="G70"/>
  <c r="T70" s="1"/>
  <c r="U70" s="1"/>
  <c r="S69"/>
  <c r="O69"/>
  <c r="K69"/>
  <c r="G69"/>
  <c r="T69" s="1"/>
  <c r="U69" s="1"/>
  <c r="S68"/>
  <c r="O68"/>
  <c r="K68"/>
  <c r="G68"/>
  <c r="T68" s="1"/>
  <c r="U68" s="1"/>
  <c r="S67"/>
  <c r="O67"/>
  <c r="K67"/>
  <c r="G67"/>
  <c r="T67" s="1"/>
  <c r="U67" s="1"/>
  <c r="S66"/>
  <c r="O66"/>
  <c r="K66"/>
  <c r="G66"/>
  <c r="T66" s="1"/>
  <c r="U66" s="1"/>
  <c r="S65"/>
  <c r="O65"/>
  <c r="K65"/>
  <c r="G65"/>
  <c r="T65" s="1"/>
  <c r="U65" s="1"/>
  <c r="S64"/>
  <c r="O64"/>
  <c r="K64"/>
  <c r="G64"/>
  <c r="T64" s="1"/>
  <c r="U64" s="1"/>
  <c r="S63"/>
  <c r="O63"/>
  <c r="K63"/>
  <c r="G63"/>
  <c r="T63" s="1"/>
  <c r="U63" s="1"/>
  <c r="S62"/>
  <c r="O62"/>
  <c r="K62"/>
  <c r="G62"/>
  <c r="T62" s="1"/>
  <c r="U62" s="1"/>
  <c r="S61"/>
  <c r="O61"/>
  <c r="K61"/>
  <c r="G61"/>
  <c r="T61" s="1"/>
  <c r="U61" s="1"/>
  <c r="S60"/>
  <c r="O60"/>
  <c r="K60"/>
  <c r="G60"/>
  <c r="T60" s="1"/>
  <c r="U60" s="1"/>
  <c r="S59"/>
  <c r="O59"/>
  <c r="K59"/>
  <c r="G59"/>
  <c r="T59" s="1"/>
  <c r="U59" s="1"/>
  <c r="S58"/>
  <c r="O58"/>
  <c r="K58"/>
  <c r="G58"/>
  <c r="T58" s="1"/>
  <c r="U58" s="1"/>
  <c r="S57"/>
  <c r="O57"/>
  <c r="K57"/>
  <c r="G57"/>
  <c r="T57" s="1"/>
  <c r="U57" s="1"/>
  <c r="S56"/>
  <c r="O56"/>
  <c r="K56"/>
  <c r="G56"/>
  <c r="T56" s="1"/>
  <c r="U56" s="1"/>
  <c r="S55"/>
  <c r="O55"/>
  <c r="K55"/>
  <c r="G55"/>
  <c r="T55" s="1"/>
  <c r="U55" s="1"/>
  <c r="S54"/>
  <c r="O54"/>
  <c r="K54"/>
  <c r="G54"/>
  <c r="T54" s="1"/>
  <c r="U54" s="1"/>
  <c r="S53"/>
  <c r="O53"/>
  <c r="K53"/>
  <c r="G53"/>
  <c r="T53" s="1"/>
  <c r="U53" s="1"/>
  <c r="S52"/>
  <c r="O52"/>
  <c r="K52"/>
  <c r="G52"/>
  <c r="T52" s="1"/>
  <c r="U52" s="1"/>
  <c r="S51"/>
  <c r="O51"/>
  <c r="K51"/>
  <c r="G51"/>
  <c r="T51" s="1"/>
  <c r="U51" s="1"/>
  <c r="S50"/>
  <c r="O50"/>
  <c r="K50"/>
  <c r="G50"/>
  <c r="T50" s="1"/>
  <c r="U50" s="1"/>
  <c r="S49"/>
  <c r="O49"/>
  <c r="K49"/>
  <c r="G49"/>
  <c r="T49" s="1"/>
  <c r="U49" s="1"/>
  <c r="S48"/>
  <c r="O48"/>
  <c r="K48"/>
  <c r="G48"/>
  <c r="T48" s="1"/>
  <c r="U48" s="1"/>
  <c r="S47"/>
  <c r="O47"/>
  <c r="K47"/>
  <c r="G47"/>
  <c r="T47" s="1"/>
  <c r="U47" s="1"/>
  <c r="S46"/>
  <c r="O46"/>
  <c r="K46"/>
  <c r="G46"/>
  <c r="T46" s="1"/>
  <c r="U46" s="1"/>
  <c r="R45"/>
  <c r="R109" s="1"/>
  <c r="Q45"/>
  <c r="P45"/>
  <c r="S45" s="1"/>
  <c r="N45"/>
  <c r="N109" s="1"/>
  <c r="M45"/>
  <c r="L45"/>
  <c r="O45" s="1"/>
  <c r="J45"/>
  <c r="J109" s="1"/>
  <c r="I45"/>
  <c r="H45"/>
  <c r="K45" s="1"/>
  <c r="F45"/>
  <c r="F109" s="1"/>
  <c r="E45"/>
  <c r="D45"/>
  <c r="G45" s="1"/>
  <c r="C45"/>
  <c r="S44"/>
  <c r="O44"/>
  <c r="K44"/>
  <c r="G44"/>
  <c r="T44" s="1"/>
  <c r="U44" s="1"/>
  <c r="S43"/>
  <c r="O43"/>
  <c r="K43"/>
  <c r="G43"/>
  <c r="T43" s="1"/>
  <c r="U43" s="1"/>
  <c r="S42"/>
  <c r="O42"/>
  <c r="K42"/>
  <c r="G42"/>
  <c r="T42" s="1"/>
  <c r="U42" s="1"/>
  <c r="S41"/>
  <c r="O41"/>
  <c r="K41"/>
  <c r="G41"/>
  <c r="T41" s="1"/>
  <c r="U41" s="1"/>
  <c r="S40"/>
  <c r="O40"/>
  <c r="K40"/>
  <c r="G40"/>
  <c r="T40" s="1"/>
  <c r="U40" s="1"/>
  <c r="S39"/>
  <c r="O39"/>
  <c r="K39"/>
  <c r="G39"/>
  <c r="T39" s="1"/>
  <c r="U39" s="1"/>
  <c r="S38"/>
  <c r="O38"/>
  <c r="K38"/>
  <c r="G38"/>
  <c r="T38" s="1"/>
  <c r="U38" s="1"/>
  <c r="S37"/>
  <c r="O37"/>
  <c r="K37"/>
  <c r="G37"/>
  <c r="T37" s="1"/>
  <c r="U37" s="1"/>
  <c r="S36"/>
  <c r="O36"/>
  <c r="K36"/>
  <c r="G36"/>
  <c r="T36" s="1"/>
  <c r="U36" s="1"/>
  <c r="S35"/>
  <c r="O35"/>
  <c r="K35"/>
  <c r="G35"/>
  <c r="T35" s="1"/>
  <c r="U35" s="1"/>
  <c r="S34"/>
  <c r="O34"/>
  <c r="K34"/>
  <c r="G34"/>
  <c r="T34" s="1"/>
  <c r="U34" s="1"/>
  <c r="S33"/>
  <c r="O33"/>
  <c r="K33"/>
  <c r="G33"/>
  <c r="T33" s="1"/>
  <c r="U33" s="1"/>
  <c r="S32"/>
  <c r="O32"/>
  <c r="K32"/>
  <c r="G32"/>
  <c r="T32" s="1"/>
  <c r="U32" s="1"/>
  <c r="S31"/>
  <c r="O31"/>
  <c r="K31"/>
  <c r="G31"/>
  <c r="T31" s="1"/>
  <c r="U31" s="1"/>
  <c r="S30"/>
  <c r="O30"/>
  <c r="K30"/>
  <c r="G30"/>
  <c r="T30" s="1"/>
  <c r="U30" s="1"/>
  <c r="S29"/>
  <c r="O29"/>
  <c r="K29"/>
  <c r="G29"/>
  <c r="T29" s="1"/>
  <c r="U29" s="1"/>
  <c r="S28"/>
  <c r="O28"/>
  <c r="K28"/>
  <c r="G28"/>
  <c r="T28" s="1"/>
  <c r="U28" s="1"/>
  <c r="S27"/>
  <c r="O27"/>
  <c r="K27"/>
  <c r="G27"/>
  <c r="T27" s="1"/>
  <c r="U27" s="1"/>
  <c r="S26"/>
  <c r="O26"/>
  <c r="K26"/>
  <c r="G26"/>
  <c r="T26" s="1"/>
  <c r="U26" s="1"/>
  <c r="S25"/>
  <c r="O25"/>
  <c r="K25"/>
  <c r="G25"/>
  <c r="T25" s="1"/>
  <c r="U25" s="1"/>
  <c r="S24"/>
  <c r="O24"/>
  <c r="K24"/>
  <c r="G24"/>
  <c r="T24" s="1"/>
  <c r="U24" s="1"/>
  <c r="S23"/>
  <c r="O23"/>
  <c r="K23"/>
  <c r="G23"/>
  <c r="T23" s="1"/>
  <c r="U23" s="1"/>
  <c r="S22"/>
  <c r="O22"/>
  <c r="K22"/>
  <c r="G22"/>
  <c r="T22" s="1"/>
  <c r="U22" s="1"/>
  <c r="S21"/>
  <c r="O21"/>
  <c r="K21"/>
  <c r="G21"/>
  <c r="T21" s="1"/>
  <c r="U21" s="1"/>
  <c r="S20"/>
  <c r="O20"/>
  <c r="K20"/>
  <c r="G20"/>
  <c r="T20" s="1"/>
  <c r="U20" s="1"/>
  <c r="S19"/>
  <c r="O19"/>
  <c r="K19"/>
  <c r="G19"/>
  <c r="T19" s="1"/>
  <c r="U19" s="1"/>
  <c r="S18"/>
  <c r="O18"/>
  <c r="K18"/>
  <c r="G18"/>
  <c r="T18" s="1"/>
  <c r="U18" s="1"/>
  <c r="S17"/>
  <c r="O17"/>
  <c r="K17"/>
  <c r="G17"/>
  <c r="T17" s="1"/>
  <c r="U17" s="1"/>
  <c r="S16"/>
  <c r="O16"/>
  <c r="K16"/>
  <c r="G16"/>
  <c r="T16" s="1"/>
  <c r="U16" s="1"/>
  <c r="S15"/>
  <c r="O15"/>
  <c r="K15"/>
  <c r="G15"/>
  <c r="T15" s="1"/>
  <c r="U15" s="1"/>
  <c r="S14"/>
  <c r="O14"/>
  <c r="K14"/>
  <c r="G14"/>
  <c r="T14" s="1"/>
  <c r="U14" s="1"/>
  <c r="S13"/>
  <c r="O13"/>
  <c r="K13"/>
  <c r="G13"/>
  <c r="T13" s="1"/>
  <c r="U13" s="1"/>
  <c r="S12"/>
  <c r="O12"/>
  <c r="K12"/>
  <c r="G12"/>
  <c r="T12" s="1"/>
  <c r="U12" s="1"/>
  <c r="S11"/>
  <c r="O11"/>
  <c r="K11"/>
  <c r="G11"/>
  <c r="T11" s="1"/>
  <c r="U11" s="1"/>
  <c r="S10"/>
  <c r="O10"/>
  <c r="K10"/>
  <c r="G10"/>
  <c r="T10" s="1"/>
  <c r="U10" s="1"/>
  <c r="S9"/>
  <c r="O9"/>
  <c r="K9"/>
  <c r="G9"/>
  <c r="T9" s="1"/>
  <c r="U9" s="1"/>
  <c r="S8"/>
  <c r="O8"/>
  <c r="K8"/>
  <c r="G8"/>
  <c r="T8" s="1"/>
  <c r="U8" s="1"/>
  <c r="S7"/>
  <c r="O7"/>
  <c r="K7"/>
  <c r="G7"/>
  <c r="R6"/>
  <c r="Q6"/>
  <c r="P6"/>
  <c r="P109" s="1"/>
  <c r="N6"/>
  <c r="M6"/>
  <c r="L6"/>
  <c r="L109" s="1"/>
  <c r="J6"/>
  <c r="I6"/>
  <c r="H6"/>
  <c r="H109" s="1"/>
  <c r="F6"/>
  <c r="E6"/>
  <c r="D6"/>
  <c r="D109" s="1"/>
  <c r="C6"/>
  <c r="C109" s="1"/>
  <c r="G80" i="10" l="1"/>
  <c r="T102"/>
  <c r="U102" s="1"/>
  <c r="T99"/>
  <c r="F124"/>
  <c r="C124"/>
  <c r="K6"/>
  <c r="O6"/>
  <c r="S6"/>
  <c r="T60"/>
  <c r="U60" s="1"/>
  <c r="T64"/>
  <c r="U64" s="1"/>
  <c r="T68"/>
  <c r="U68" s="1"/>
  <c r="T72"/>
  <c r="U72" s="1"/>
  <c r="T76"/>
  <c r="U76" s="1"/>
  <c r="K80"/>
  <c r="G93"/>
  <c r="T96"/>
  <c r="U96" s="1"/>
  <c r="T100"/>
  <c r="U100" s="1"/>
  <c r="T118"/>
  <c r="U118" s="1"/>
  <c r="T119"/>
  <c r="U119" s="1"/>
  <c r="D124"/>
  <c r="H124"/>
  <c r="L124"/>
  <c r="P124"/>
  <c r="T10"/>
  <c r="U10" s="1"/>
  <c r="T14"/>
  <c r="U14" s="1"/>
  <c r="T18"/>
  <c r="U18" s="1"/>
  <c r="T22"/>
  <c r="U22" s="1"/>
  <c r="T26"/>
  <c r="U26" s="1"/>
  <c r="T30"/>
  <c r="U30" s="1"/>
  <c r="T34"/>
  <c r="U34" s="1"/>
  <c r="T38"/>
  <c r="U38" s="1"/>
  <c r="T42"/>
  <c r="U42" s="1"/>
  <c r="T46"/>
  <c r="U46" s="1"/>
  <c r="K50"/>
  <c r="T83"/>
  <c r="U83" s="1"/>
  <c r="T87"/>
  <c r="U87" s="1"/>
  <c r="U88"/>
  <c r="T91"/>
  <c r="U91" s="1"/>
  <c r="T110"/>
  <c r="U110" s="1"/>
  <c r="E124"/>
  <c r="M124"/>
  <c r="Q124"/>
  <c r="G50"/>
  <c r="T50" s="1"/>
  <c r="U50" s="1"/>
  <c r="T54"/>
  <c r="U54" s="1"/>
  <c r="T58"/>
  <c r="U58" s="1"/>
  <c r="T62"/>
  <c r="U62" s="1"/>
  <c r="T66"/>
  <c r="U66" s="1"/>
  <c r="T70"/>
  <c r="U70" s="1"/>
  <c r="T74"/>
  <c r="U74" s="1"/>
  <c r="T78"/>
  <c r="U78" s="1"/>
  <c r="S80"/>
  <c r="T80" s="1"/>
  <c r="U80" s="1"/>
  <c r="O93"/>
  <c r="T94"/>
  <c r="U94" s="1"/>
  <c r="T98"/>
  <c r="U98" s="1"/>
  <c r="U99"/>
  <c r="T104"/>
  <c r="U104" s="1"/>
  <c r="T112"/>
  <c r="U112" s="1"/>
  <c r="T115"/>
  <c r="U115" s="1"/>
  <c r="T122"/>
  <c r="U122" s="1"/>
  <c r="T123"/>
  <c r="U123" s="1"/>
  <c r="M109" i="9"/>
  <c r="O6"/>
  <c r="O109" s="1"/>
  <c r="T78"/>
  <c r="U78" s="1"/>
  <c r="E109"/>
  <c r="G6"/>
  <c r="T7"/>
  <c r="U7" s="1"/>
  <c r="U45"/>
  <c r="I109"/>
  <c r="K6"/>
  <c r="K109" s="1"/>
  <c r="Q109"/>
  <c r="S6"/>
  <c r="S109" s="1"/>
  <c r="T45"/>
  <c r="T82"/>
  <c r="U82" s="1"/>
  <c r="T88"/>
  <c r="U88" s="1"/>
  <c r="H102" i="8"/>
  <c r="I102"/>
  <c r="J102"/>
  <c r="L102"/>
  <c r="M102"/>
  <c r="N102"/>
  <c r="O102" s="1"/>
  <c r="P102"/>
  <c r="Q102"/>
  <c r="R102"/>
  <c r="S102" s="1"/>
  <c r="F102"/>
  <c r="E102"/>
  <c r="D102"/>
  <c r="C102"/>
  <c r="U121"/>
  <c r="T121"/>
  <c r="S121"/>
  <c r="S122"/>
  <c r="S123"/>
  <c r="K121"/>
  <c r="O121"/>
  <c r="K122"/>
  <c r="T122" s="1"/>
  <c r="U122" s="1"/>
  <c r="O122"/>
  <c r="K123"/>
  <c r="O123"/>
  <c r="G121"/>
  <c r="G122"/>
  <c r="G123"/>
  <c r="K115"/>
  <c r="O115"/>
  <c r="S115"/>
  <c r="K100"/>
  <c r="O100"/>
  <c r="S100"/>
  <c r="H88"/>
  <c r="I88"/>
  <c r="J88"/>
  <c r="K88"/>
  <c r="L88"/>
  <c r="M88"/>
  <c r="N88"/>
  <c r="O88"/>
  <c r="P88"/>
  <c r="Q88"/>
  <c r="R88"/>
  <c r="S88"/>
  <c r="F88"/>
  <c r="E88"/>
  <c r="D88"/>
  <c r="C88"/>
  <c r="S92"/>
  <c r="O92"/>
  <c r="K92"/>
  <c r="G92"/>
  <c r="H80"/>
  <c r="I80"/>
  <c r="K80" s="1"/>
  <c r="J80"/>
  <c r="L80"/>
  <c r="M80"/>
  <c r="N80"/>
  <c r="O80"/>
  <c r="P80"/>
  <c r="Q80"/>
  <c r="R80"/>
  <c r="S80"/>
  <c r="D80"/>
  <c r="E80"/>
  <c r="F80"/>
  <c r="C80"/>
  <c r="O87"/>
  <c r="K85"/>
  <c r="O85"/>
  <c r="S85"/>
  <c r="K86"/>
  <c r="O86"/>
  <c r="S86"/>
  <c r="K87"/>
  <c r="S87"/>
  <c r="G85"/>
  <c r="G86"/>
  <c r="G87"/>
  <c r="S83"/>
  <c r="O83"/>
  <c r="H6"/>
  <c r="I6"/>
  <c r="J6"/>
  <c r="K6"/>
  <c r="L6"/>
  <c r="M6"/>
  <c r="N6"/>
  <c r="O6"/>
  <c r="P6"/>
  <c r="Q6"/>
  <c r="R6"/>
  <c r="S6"/>
  <c r="F6"/>
  <c r="E6"/>
  <c r="D6"/>
  <c r="C6"/>
  <c r="K49"/>
  <c r="O49"/>
  <c r="S49"/>
  <c r="G49"/>
  <c r="S124" i="10" l="1"/>
  <c r="T93"/>
  <c r="U93" s="1"/>
  <c r="O124"/>
  <c r="G124"/>
  <c r="K124"/>
  <c r="T6"/>
  <c r="T6" i="9"/>
  <c r="G109"/>
  <c r="K102" i="8"/>
  <c r="T123"/>
  <c r="U123" s="1"/>
  <c r="T92"/>
  <c r="U92" s="1"/>
  <c r="T85"/>
  <c r="U85" s="1"/>
  <c r="T86"/>
  <c r="U86" s="1"/>
  <c r="T87"/>
  <c r="U87" s="1"/>
  <c r="T49"/>
  <c r="U49" s="1"/>
  <c r="T124" i="10" l="1"/>
  <c r="U124" s="1"/>
  <c r="U6"/>
  <c r="T109" i="9"/>
  <c r="U109" s="1"/>
  <c r="U6"/>
  <c r="K43" i="8"/>
  <c r="O43"/>
  <c r="S43"/>
  <c r="C125" l="1"/>
  <c r="S120"/>
  <c r="O120"/>
  <c r="K120"/>
  <c r="G120"/>
  <c r="S119"/>
  <c r="O119"/>
  <c r="K119"/>
  <c r="G119"/>
  <c r="S118"/>
  <c r="O118"/>
  <c r="K118"/>
  <c r="G118"/>
  <c r="S117"/>
  <c r="O117"/>
  <c r="K117"/>
  <c r="G117"/>
  <c r="S116"/>
  <c r="O116"/>
  <c r="K116"/>
  <c r="G116"/>
  <c r="G115"/>
  <c r="S114"/>
  <c r="O114"/>
  <c r="K114"/>
  <c r="S113"/>
  <c r="O113"/>
  <c r="K113"/>
  <c r="G113"/>
  <c r="S112"/>
  <c r="O112"/>
  <c r="K112"/>
  <c r="G112"/>
  <c r="S111"/>
  <c r="O111"/>
  <c r="K111"/>
  <c r="G111"/>
  <c r="S110"/>
  <c r="O110"/>
  <c r="K110"/>
  <c r="G110"/>
  <c r="S109"/>
  <c r="O109"/>
  <c r="K109"/>
  <c r="G109"/>
  <c r="S108"/>
  <c r="O108"/>
  <c r="K108"/>
  <c r="G108"/>
  <c r="T108" s="1"/>
  <c r="U108" s="1"/>
  <c r="S107"/>
  <c r="O107"/>
  <c r="K107"/>
  <c r="G107"/>
  <c r="T107" s="1"/>
  <c r="U107" s="1"/>
  <c r="S106"/>
  <c r="O106"/>
  <c r="K106"/>
  <c r="G106"/>
  <c r="T106" s="1"/>
  <c r="U106" s="1"/>
  <c r="S105"/>
  <c r="O105"/>
  <c r="K105"/>
  <c r="G105"/>
  <c r="S104"/>
  <c r="O104"/>
  <c r="K104"/>
  <c r="G104"/>
  <c r="T104" s="1"/>
  <c r="U104" s="1"/>
  <c r="S103"/>
  <c r="O103"/>
  <c r="K103"/>
  <c r="G103"/>
  <c r="R124"/>
  <c r="Q124"/>
  <c r="G100"/>
  <c r="R99"/>
  <c r="Q99"/>
  <c r="P99"/>
  <c r="N99"/>
  <c r="N124" s="1"/>
  <c r="M99"/>
  <c r="L99"/>
  <c r="J99"/>
  <c r="I99"/>
  <c r="H99"/>
  <c r="F99"/>
  <c r="E99"/>
  <c r="D99"/>
  <c r="C99"/>
  <c r="S98"/>
  <c r="O98"/>
  <c r="K98"/>
  <c r="G98"/>
  <c r="S97"/>
  <c r="O97"/>
  <c r="K97"/>
  <c r="G97"/>
  <c r="S96"/>
  <c r="O96"/>
  <c r="K96"/>
  <c r="G96"/>
  <c r="S95"/>
  <c r="O95"/>
  <c r="K95"/>
  <c r="G95"/>
  <c r="S94"/>
  <c r="O94"/>
  <c r="K94"/>
  <c r="G94"/>
  <c r="R93"/>
  <c r="S93" s="1"/>
  <c r="Q93"/>
  <c r="P93"/>
  <c r="N93"/>
  <c r="M93"/>
  <c r="L93"/>
  <c r="J93"/>
  <c r="I93"/>
  <c r="H93"/>
  <c r="F93"/>
  <c r="E93"/>
  <c r="D93"/>
  <c r="C93"/>
  <c r="S91"/>
  <c r="O91"/>
  <c r="K91"/>
  <c r="G91"/>
  <c r="S90"/>
  <c r="O90"/>
  <c r="K90"/>
  <c r="G90"/>
  <c r="S89"/>
  <c r="O89"/>
  <c r="K89"/>
  <c r="G89"/>
  <c r="G88"/>
  <c r="S84"/>
  <c r="O84"/>
  <c r="K84"/>
  <c r="G84"/>
  <c r="K83"/>
  <c r="G83"/>
  <c r="S82"/>
  <c r="O82"/>
  <c r="K82"/>
  <c r="G82"/>
  <c r="S81"/>
  <c r="O81"/>
  <c r="K81"/>
  <c r="G81"/>
  <c r="J124"/>
  <c r="S79"/>
  <c r="O79"/>
  <c r="K79"/>
  <c r="G79"/>
  <c r="S78"/>
  <c r="O78"/>
  <c r="K78"/>
  <c r="G78"/>
  <c r="S77"/>
  <c r="O77"/>
  <c r="K77"/>
  <c r="G77"/>
  <c r="S76"/>
  <c r="O76"/>
  <c r="K76"/>
  <c r="G76"/>
  <c r="S75"/>
  <c r="O75"/>
  <c r="K75"/>
  <c r="G75"/>
  <c r="S74"/>
  <c r="O74"/>
  <c r="K74"/>
  <c r="G74"/>
  <c r="S73"/>
  <c r="O73"/>
  <c r="K73"/>
  <c r="G73"/>
  <c r="S72"/>
  <c r="O72"/>
  <c r="K72"/>
  <c r="G72"/>
  <c r="S71"/>
  <c r="O71"/>
  <c r="K71"/>
  <c r="G71"/>
  <c r="S70"/>
  <c r="O70"/>
  <c r="K70"/>
  <c r="G70"/>
  <c r="S69"/>
  <c r="O69"/>
  <c r="K69"/>
  <c r="G69"/>
  <c r="S68"/>
  <c r="O68"/>
  <c r="K68"/>
  <c r="G68"/>
  <c r="S67"/>
  <c r="O67"/>
  <c r="K67"/>
  <c r="G67"/>
  <c r="S66"/>
  <c r="O66"/>
  <c r="K66"/>
  <c r="G66"/>
  <c r="S65"/>
  <c r="O65"/>
  <c r="K65"/>
  <c r="G65"/>
  <c r="S64"/>
  <c r="O64"/>
  <c r="K64"/>
  <c r="G64"/>
  <c r="S63"/>
  <c r="O63"/>
  <c r="K63"/>
  <c r="G63"/>
  <c r="S62"/>
  <c r="O62"/>
  <c r="K62"/>
  <c r="G62"/>
  <c r="S61"/>
  <c r="O61"/>
  <c r="K61"/>
  <c r="G61"/>
  <c r="S60"/>
  <c r="O60"/>
  <c r="K60"/>
  <c r="G60"/>
  <c r="S59"/>
  <c r="O59"/>
  <c r="K59"/>
  <c r="G59"/>
  <c r="S58"/>
  <c r="O58"/>
  <c r="K58"/>
  <c r="G58"/>
  <c r="S57"/>
  <c r="O57"/>
  <c r="K57"/>
  <c r="G57"/>
  <c r="S56"/>
  <c r="O56"/>
  <c r="K56"/>
  <c r="G56"/>
  <c r="T56" s="1"/>
  <c r="U56" s="1"/>
  <c r="S55"/>
  <c r="O55"/>
  <c r="K55"/>
  <c r="G55"/>
  <c r="S54"/>
  <c r="O54"/>
  <c r="K54"/>
  <c r="G54"/>
  <c r="S53"/>
  <c r="O53"/>
  <c r="K53"/>
  <c r="G53"/>
  <c r="S52"/>
  <c r="O52"/>
  <c r="K52"/>
  <c r="G52"/>
  <c r="S51"/>
  <c r="O51"/>
  <c r="K51"/>
  <c r="G51"/>
  <c r="R50"/>
  <c r="Q50"/>
  <c r="P50"/>
  <c r="S50" s="1"/>
  <c r="N50"/>
  <c r="M50"/>
  <c r="L50"/>
  <c r="O50" s="1"/>
  <c r="J50"/>
  <c r="I50"/>
  <c r="H50"/>
  <c r="K50" s="1"/>
  <c r="F50"/>
  <c r="E50"/>
  <c r="D50"/>
  <c r="C50"/>
  <c r="S48"/>
  <c r="O48"/>
  <c r="K48"/>
  <c r="G48"/>
  <c r="S47"/>
  <c r="O47"/>
  <c r="K47"/>
  <c r="G47"/>
  <c r="S46"/>
  <c r="O46"/>
  <c r="K46"/>
  <c r="G46"/>
  <c r="S45"/>
  <c r="O45"/>
  <c r="K45"/>
  <c r="G45"/>
  <c r="S44"/>
  <c r="O44"/>
  <c r="K44"/>
  <c r="G44"/>
  <c r="G43"/>
  <c r="T43" s="1"/>
  <c r="U43" s="1"/>
  <c r="S42"/>
  <c r="O42"/>
  <c r="K42"/>
  <c r="G42"/>
  <c r="S41"/>
  <c r="O41"/>
  <c r="K41"/>
  <c r="G41"/>
  <c r="S40"/>
  <c r="O40"/>
  <c r="K40"/>
  <c r="G40"/>
  <c r="S39"/>
  <c r="O39"/>
  <c r="K39"/>
  <c r="G39"/>
  <c r="S38"/>
  <c r="O38"/>
  <c r="K38"/>
  <c r="G38"/>
  <c r="S37"/>
  <c r="O37"/>
  <c r="K37"/>
  <c r="G37"/>
  <c r="S36"/>
  <c r="O36"/>
  <c r="K36"/>
  <c r="G36"/>
  <c r="S35"/>
  <c r="O35"/>
  <c r="K35"/>
  <c r="G35"/>
  <c r="S34"/>
  <c r="O34"/>
  <c r="K34"/>
  <c r="G34"/>
  <c r="S33"/>
  <c r="O33"/>
  <c r="K33"/>
  <c r="G33"/>
  <c r="S32"/>
  <c r="O32"/>
  <c r="K32"/>
  <c r="G32"/>
  <c r="S31"/>
  <c r="O31"/>
  <c r="K31"/>
  <c r="G31"/>
  <c r="S30"/>
  <c r="O30"/>
  <c r="K30"/>
  <c r="G30"/>
  <c r="S29"/>
  <c r="O29"/>
  <c r="K29"/>
  <c r="G29"/>
  <c r="S28"/>
  <c r="O28"/>
  <c r="K28"/>
  <c r="G28"/>
  <c r="S27"/>
  <c r="O27"/>
  <c r="K27"/>
  <c r="G27"/>
  <c r="S26"/>
  <c r="O26"/>
  <c r="K26"/>
  <c r="G26"/>
  <c r="S25"/>
  <c r="O25"/>
  <c r="K25"/>
  <c r="G25"/>
  <c r="S24"/>
  <c r="O24"/>
  <c r="K24"/>
  <c r="G24"/>
  <c r="S23"/>
  <c r="O23"/>
  <c r="K23"/>
  <c r="G23"/>
  <c r="S22"/>
  <c r="O22"/>
  <c r="K22"/>
  <c r="G22"/>
  <c r="S21"/>
  <c r="O21"/>
  <c r="K21"/>
  <c r="G21"/>
  <c r="S20"/>
  <c r="O20"/>
  <c r="K20"/>
  <c r="G20"/>
  <c r="S19"/>
  <c r="O19"/>
  <c r="K19"/>
  <c r="G19"/>
  <c r="S18"/>
  <c r="O18"/>
  <c r="K18"/>
  <c r="G18"/>
  <c r="S17"/>
  <c r="O17"/>
  <c r="K17"/>
  <c r="G17"/>
  <c r="S16"/>
  <c r="O16"/>
  <c r="K16"/>
  <c r="G16"/>
  <c r="S15"/>
  <c r="O15"/>
  <c r="K15"/>
  <c r="G15"/>
  <c r="S14"/>
  <c r="O14"/>
  <c r="K14"/>
  <c r="G14"/>
  <c r="S13"/>
  <c r="O13"/>
  <c r="K13"/>
  <c r="G13"/>
  <c r="S12"/>
  <c r="O12"/>
  <c r="K12"/>
  <c r="G12"/>
  <c r="S11"/>
  <c r="O11"/>
  <c r="K11"/>
  <c r="G11"/>
  <c r="S10"/>
  <c r="O10"/>
  <c r="K10"/>
  <c r="G10"/>
  <c r="S9"/>
  <c r="O9"/>
  <c r="K9"/>
  <c r="G9"/>
  <c r="S8"/>
  <c r="O8"/>
  <c r="K8"/>
  <c r="G8"/>
  <c r="S7"/>
  <c r="O7"/>
  <c r="K7"/>
  <c r="G7"/>
  <c r="I124"/>
  <c r="F124" l="1"/>
  <c r="G50"/>
  <c r="T50" s="1"/>
  <c r="U50" s="1"/>
  <c r="E124"/>
  <c r="G102"/>
  <c r="S99"/>
  <c r="M124"/>
  <c r="O99"/>
  <c r="G93"/>
  <c r="O93"/>
  <c r="K93"/>
  <c r="T51"/>
  <c r="U51" s="1"/>
  <c r="T52"/>
  <c r="U52" s="1"/>
  <c r="T54"/>
  <c r="U54" s="1"/>
  <c r="T55"/>
  <c r="U55" s="1"/>
  <c r="T58"/>
  <c r="U58" s="1"/>
  <c r="T59"/>
  <c r="U59" s="1"/>
  <c r="T60"/>
  <c r="U60" s="1"/>
  <c r="T62"/>
  <c r="U62" s="1"/>
  <c r="T109"/>
  <c r="U109" s="1"/>
  <c r="T110"/>
  <c r="U110" s="1"/>
  <c r="T112"/>
  <c r="U112" s="1"/>
  <c r="T114"/>
  <c r="U114" s="1"/>
  <c r="T115"/>
  <c r="U115" s="1"/>
  <c r="T116"/>
  <c r="U116" s="1"/>
  <c r="T117"/>
  <c r="U117" s="1"/>
  <c r="T118"/>
  <c r="U118" s="1"/>
  <c r="T9"/>
  <c r="U9" s="1"/>
  <c r="T11"/>
  <c r="U11" s="1"/>
  <c r="T13"/>
  <c r="U13" s="1"/>
  <c r="T17"/>
  <c r="U17" s="1"/>
  <c r="T19"/>
  <c r="U19" s="1"/>
  <c r="T7"/>
  <c r="U7" s="1"/>
  <c r="T12"/>
  <c r="U12" s="1"/>
  <c r="T15"/>
  <c r="U15" s="1"/>
  <c r="T94"/>
  <c r="U94" s="1"/>
  <c r="T95"/>
  <c r="U95" s="1"/>
  <c r="T96"/>
  <c r="U96" s="1"/>
  <c r="T97"/>
  <c r="U97" s="1"/>
  <c r="T98"/>
  <c r="U98" s="1"/>
  <c r="T63"/>
  <c r="U63" s="1"/>
  <c r="T64"/>
  <c r="U64" s="1"/>
  <c r="T66"/>
  <c r="U66" s="1"/>
  <c r="T67"/>
  <c r="U67" s="1"/>
  <c r="T68"/>
  <c r="U68" s="1"/>
  <c r="T70"/>
  <c r="U70" s="1"/>
  <c r="T71"/>
  <c r="U71" s="1"/>
  <c r="T72"/>
  <c r="U72" s="1"/>
  <c r="T74"/>
  <c r="U74" s="1"/>
  <c r="T75"/>
  <c r="U75" s="1"/>
  <c r="T76"/>
  <c r="U76" s="1"/>
  <c r="T78"/>
  <c r="U78" s="1"/>
  <c r="T89"/>
  <c r="U89" s="1"/>
  <c r="T90"/>
  <c r="U90" s="1"/>
  <c r="T100"/>
  <c r="U100" s="1"/>
  <c r="T83"/>
  <c r="U83" s="1"/>
  <c r="G80"/>
  <c r="T81"/>
  <c r="U81" s="1"/>
  <c r="T79"/>
  <c r="U79" s="1"/>
  <c r="T20"/>
  <c r="U20" s="1"/>
  <c r="T21"/>
  <c r="U21" s="1"/>
  <c r="T23"/>
  <c r="U23" s="1"/>
  <c r="T25"/>
  <c r="U25" s="1"/>
  <c r="T27"/>
  <c r="U27" s="1"/>
  <c r="T28"/>
  <c r="U28" s="1"/>
  <c r="T29"/>
  <c r="U29" s="1"/>
  <c r="T31"/>
  <c r="U31" s="1"/>
  <c r="T33"/>
  <c r="U33" s="1"/>
  <c r="T35"/>
  <c r="U35" s="1"/>
  <c r="T36"/>
  <c r="U36" s="1"/>
  <c r="T37"/>
  <c r="U37" s="1"/>
  <c r="T39"/>
  <c r="U39" s="1"/>
  <c r="T41"/>
  <c r="U41" s="1"/>
  <c r="T45"/>
  <c r="U45" s="1"/>
  <c r="T47"/>
  <c r="U47" s="1"/>
  <c r="T88"/>
  <c r="T10"/>
  <c r="U10" s="1"/>
  <c r="T18"/>
  <c r="U18" s="1"/>
  <c r="T26"/>
  <c r="U26" s="1"/>
  <c r="T34"/>
  <c r="U34" s="1"/>
  <c r="T42"/>
  <c r="U42" s="1"/>
  <c r="T46"/>
  <c r="U46" s="1"/>
  <c r="T82"/>
  <c r="U82" s="1"/>
  <c r="G6"/>
  <c r="S124"/>
  <c r="T8"/>
  <c r="U8" s="1"/>
  <c r="T16"/>
  <c r="U16" s="1"/>
  <c r="T24"/>
  <c r="U24" s="1"/>
  <c r="T32"/>
  <c r="U32" s="1"/>
  <c r="T40"/>
  <c r="U40" s="1"/>
  <c r="K99"/>
  <c r="T103"/>
  <c r="U103" s="1"/>
  <c r="T111"/>
  <c r="U111" s="1"/>
  <c r="T119"/>
  <c r="U119" s="1"/>
  <c r="T120"/>
  <c r="U120" s="1"/>
  <c r="D124"/>
  <c r="H124"/>
  <c r="L124"/>
  <c r="P124"/>
  <c r="T14"/>
  <c r="U14" s="1"/>
  <c r="T22"/>
  <c r="U22" s="1"/>
  <c r="T30"/>
  <c r="U30" s="1"/>
  <c r="T38"/>
  <c r="U38" s="1"/>
  <c r="T44"/>
  <c r="U44" s="1"/>
  <c r="T48"/>
  <c r="U48" s="1"/>
  <c r="T53"/>
  <c r="U53" s="1"/>
  <c r="T57"/>
  <c r="U57" s="1"/>
  <c r="T61"/>
  <c r="U61" s="1"/>
  <c r="T65"/>
  <c r="U65" s="1"/>
  <c r="T69"/>
  <c r="U69" s="1"/>
  <c r="T73"/>
  <c r="U73" s="1"/>
  <c r="T77"/>
  <c r="U77" s="1"/>
  <c r="T84"/>
  <c r="U84" s="1"/>
  <c r="T91"/>
  <c r="U91" s="1"/>
  <c r="G99"/>
  <c r="T105"/>
  <c r="U105" s="1"/>
  <c r="T113"/>
  <c r="U113" s="1"/>
  <c r="S16" i="1"/>
  <c r="O16"/>
  <c r="K16"/>
  <c r="G16"/>
  <c r="T16" s="1"/>
  <c r="U16" s="1"/>
  <c r="T102" i="8" l="1"/>
  <c r="U102" s="1"/>
  <c r="O124"/>
  <c r="T93"/>
  <c r="U93" s="1"/>
  <c r="T99"/>
  <c r="U99" s="1"/>
  <c r="T80"/>
  <c r="U80" s="1"/>
  <c r="K124"/>
  <c r="T6"/>
  <c r="G124"/>
  <c r="K44" i="7"/>
  <c r="O44"/>
  <c r="S44"/>
  <c r="H6"/>
  <c r="K6" s="1"/>
  <c r="I6"/>
  <c r="J6"/>
  <c r="L6"/>
  <c r="M6"/>
  <c r="N6"/>
  <c r="P6"/>
  <c r="Q6"/>
  <c r="R6"/>
  <c r="F6"/>
  <c r="E6"/>
  <c r="D6"/>
  <c r="C6"/>
  <c r="S48"/>
  <c r="O48"/>
  <c r="K48"/>
  <c r="G48"/>
  <c r="T124" i="8" l="1"/>
  <c r="U6"/>
  <c r="O6" i="7"/>
  <c r="S6"/>
  <c r="T48"/>
  <c r="U48" s="1"/>
  <c r="O114" l="1"/>
  <c r="T114" s="1"/>
  <c r="S114"/>
  <c r="G114"/>
  <c r="K114"/>
  <c r="K32" l="1"/>
  <c r="O32"/>
  <c r="S32"/>
  <c r="G56" l="1"/>
  <c r="K56"/>
  <c r="O56"/>
  <c r="S56"/>
  <c r="S54"/>
  <c r="O54"/>
  <c r="K54"/>
  <c r="G54"/>
  <c r="S29"/>
  <c r="O29"/>
  <c r="K29"/>
  <c r="G29"/>
  <c r="S18"/>
  <c r="O18"/>
  <c r="K18"/>
  <c r="G18"/>
  <c r="T56" l="1"/>
  <c r="U56" s="1"/>
  <c r="T29"/>
  <c r="U29" s="1"/>
  <c r="T54"/>
  <c r="U54" s="1"/>
  <c r="T18"/>
  <c r="U18" s="1"/>
  <c r="K8"/>
  <c r="O8"/>
  <c r="S8"/>
  <c r="K9"/>
  <c r="O9"/>
  <c r="S9"/>
  <c r="K45"/>
  <c r="O45"/>
  <c r="S45"/>
  <c r="K98" l="1"/>
  <c r="O98"/>
  <c r="S98"/>
  <c r="K43" l="1"/>
  <c r="O43"/>
  <c r="S43"/>
  <c r="K100"/>
  <c r="O100"/>
  <c r="S100"/>
  <c r="S83" l="1"/>
  <c r="O83"/>
  <c r="H79"/>
  <c r="I79"/>
  <c r="J79"/>
  <c r="L79"/>
  <c r="M79"/>
  <c r="N79"/>
  <c r="P79"/>
  <c r="Q79"/>
  <c r="R79"/>
  <c r="F79"/>
  <c r="E79"/>
  <c r="D79"/>
  <c r="C79"/>
  <c r="K83"/>
  <c r="G83"/>
  <c r="F84"/>
  <c r="K79" l="1"/>
  <c r="O79"/>
  <c r="T83"/>
  <c r="U83" s="1"/>
  <c r="S79"/>
  <c r="P97"/>
  <c r="Q97"/>
  <c r="R97"/>
  <c r="H97"/>
  <c r="I97"/>
  <c r="J97"/>
  <c r="L97"/>
  <c r="M97"/>
  <c r="N97"/>
  <c r="F97"/>
  <c r="E97"/>
  <c r="D97"/>
  <c r="K115"/>
  <c r="O115"/>
  <c r="G115"/>
  <c r="S115"/>
  <c r="O97" l="1"/>
  <c r="K97"/>
  <c r="S97"/>
  <c r="T115"/>
  <c r="U115" s="1"/>
  <c r="G113"/>
  <c r="K113"/>
  <c r="O113"/>
  <c r="S113"/>
  <c r="K112"/>
  <c r="O112"/>
  <c r="S112"/>
  <c r="G112"/>
  <c r="K111"/>
  <c r="O111"/>
  <c r="S111"/>
  <c r="K110"/>
  <c r="O110"/>
  <c r="S110"/>
  <c r="K108"/>
  <c r="O108"/>
  <c r="S108"/>
  <c r="K105"/>
  <c r="K103"/>
  <c r="O103"/>
  <c r="S103"/>
  <c r="S102"/>
  <c r="O102"/>
  <c r="K102"/>
  <c r="G102"/>
  <c r="K101"/>
  <c r="O101"/>
  <c r="S101"/>
  <c r="G101"/>
  <c r="K99"/>
  <c r="O99"/>
  <c r="S99"/>
  <c r="K95"/>
  <c r="O95"/>
  <c r="S95"/>
  <c r="S92"/>
  <c r="S93"/>
  <c r="O92"/>
  <c r="G92"/>
  <c r="K92"/>
  <c r="K91"/>
  <c r="O91"/>
  <c r="S91"/>
  <c r="G91"/>
  <c r="H84"/>
  <c r="I84"/>
  <c r="J84"/>
  <c r="L84"/>
  <c r="M84"/>
  <c r="N84"/>
  <c r="P84"/>
  <c r="Q84"/>
  <c r="R84"/>
  <c r="K82"/>
  <c r="O82"/>
  <c r="S82"/>
  <c r="C49"/>
  <c r="H49"/>
  <c r="I49"/>
  <c r="J49"/>
  <c r="L49"/>
  <c r="M49"/>
  <c r="N49"/>
  <c r="P49"/>
  <c r="Q49"/>
  <c r="R49"/>
  <c r="F49"/>
  <c r="E49"/>
  <c r="D49"/>
  <c r="K78"/>
  <c r="O78"/>
  <c r="S78"/>
  <c r="G78"/>
  <c r="K47"/>
  <c r="O47"/>
  <c r="S47"/>
  <c r="G47"/>
  <c r="K46"/>
  <c r="O46"/>
  <c r="S46"/>
  <c r="G46"/>
  <c r="G45"/>
  <c r="C97"/>
  <c r="T113" l="1"/>
  <c r="U113" s="1"/>
  <c r="T112"/>
  <c r="U112" s="1"/>
  <c r="O84"/>
  <c r="S49"/>
  <c r="S84"/>
  <c r="T92"/>
  <c r="U92" s="1"/>
  <c r="T101"/>
  <c r="U101" s="1"/>
  <c r="K84"/>
  <c r="T102"/>
  <c r="U102" s="1"/>
  <c r="T91"/>
  <c r="U91" s="1"/>
  <c r="K49"/>
  <c r="T78"/>
  <c r="U78" s="1"/>
  <c r="O49"/>
  <c r="T47"/>
  <c r="U47" s="1"/>
  <c r="T46"/>
  <c r="U46" s="1"/>
  <c r="T45"/>
  <c r="U45" s="1"/>
  <c r="K77" i="1"/>
  <c r="O77"/>
  <c r="S77"/>
  <c r="K76"/>
  <c r="O76"/>
  <c r="K75"/>
  <c r="O75"/>
  <c r="S75"/>
  <c r="K44"/>
  <c r="O44"/>
  <c r="S44"/>
  <c r="K43"/>
  <c r="O43"/>
  <c r="S43"/>
  <c r="K42"/>
  <c r="O42"/>
  <c r="S42"/>
  <c r="K41"/>
  <c r="O41"/>
  <c r="S41"/>
  <c r="S107"/>
  <c r="O107"/>
  <c r="K107"/>
  <c r="G107"/>
  <c r="K100"/>
  <c r="K99"/>
  <c r="O99"/>
  <c r="K96"/>
  <c r="O96"/>
  <c r="S96"/>
  <c r="K95"/>
  <c r="O95"/>
  <c r="S95"/>
  <c r="K94"/>
  <c r="O94"/>
  <c r="S94"/>
  <c r="K93"/>
  <c r="O93"/>
  <c r="S93"/>
  <c r="K86"/>
  <c r="O86"/>
  <c r="S86"/>
  <c r="S85"/>
  <c r="O85"/>
  <c r="K85"/>
  <c r="G85"/>
  <c r="G86"/>
  <c r="G93"/>
  <c r="G94"/>
  <c r="G95"/>
  <c r="K108"/>
  <c r="O108"/>
  <c r="S108"/>
  <c r="O106"/>
  <c r="S106"/>
  <c r="K106"/>
  <c r="G106"/>
  <c r="K105"/>
  <c r="O105"/>
  <c r="S105"/>
  <c r="K104"/>
  <c r="O104"/>
  <c r="S104"/>
  <c r="K102"/>
  <c r="O102"/>
  <c r="S102"/>
  <c r="K97"/>
  <c r="O97"/>
  <c r="S97"/>
  <c r="K92"/>
  <c r="O92"/>
  <c r="S92"/>
  <c r="G92"/>
  <c r="K89"/>
  <c r="O89"/>
  <c r="S89"/>
  <c r="K7"/>
  <c r="O7"/>
  <c r="S7"/>
  <c r="K8"/>
  <c r="O8"/>
  <c r="S8"/>
  <c r="K9"/>
  <c r="O9"/>
  <c r="S9"/>
  <c r="K10"/>
  <c r="O10"/>
  <c r="S10"/>
  <c r="K11"/>
  <c r="O11"/>
  <c r="S11"/>
  <c r="K12"/>
  <c r="O12"/>
  <c r="S12"/>
  <c r="K13"/>
  <c r="O13"/>
  <c r="S13"/>
  <c r="K14"/>
  <c r="O14"/>
  <c r="S14"/>
  <c r="K15"/>
  <c r="O15"/>
  <c r="S15"/>
  <c r="K17"/>
  <c r="O17"/>
  <c r="S17"/>
  <c r="K18"/>
  <c r="O18"/>
  <c r="S18"/>
  <c r="K19"/>
  <c r="O19"/>
  <c r="S19"/>
  <c r="K20"/>
  <c r="O20"/>
  <c r="S20"/>
  <c r="K21"/>
  <c r="O21"/>
  <c r="S21"/>
  <c r="K22"/>
  <c r="O22"/>
  <c r="S22"/>
  <c r="K23"/>
  <c r="O23"/>
  <c r="S23"/>
  <c r="K24"/>
  <c r="O24"/>
  <c r="S24"/>
  <c r="K25"/>
  <c r="O25"/>
  <c r="S25"/>
  <c r="K26"/>
  <c r="O26"/>
  <c r="S26"/>
  <c r="K27"/>
  <c r="O27"/>
  <c r="S27"/>
  <c r="K28"/>
  <c r="O28"/>
  <c r="S28"/>
  <c r="K29"/>
  <c r="O29"/>
  <c r="S29"/>
  <c r="K30"/>
  <c r="O30"/>
  <c r="S30"/>
  <c r="K31"/>
  <c r="O31"/>
  <c r="S31"/>
  <c r="K32"/>
  <c r="O32"/>
  <c r="S32"/>
  <c r="K33"/>
  <c r="O33"/>
  <c r="S33"/>
  <c r="K34"/>
  <c r="O34"/>
  <c r="S34"/>
  <c r="K35"/>
  <c r="O35"/>
  <c r="S35"/>
  <c r="K36"/>
  <c r="O36"/>
  <c r="S36"/>
  <c r="K37"/>
  <c r="O37"/>
  <c r="S37"/>
  <c r="K38"/>
  <c r="O38"/>
  <c r="S38"/>
  <c r="K39"/>
  <c r="O39"/>
  <c r="S39"/>
  <c r="S73"/>
  <c r="S68"/>
  <c r="S69"/>
  <c r="S70"/>
  <c r="S71"/>
  <c r="S72"/>
  <c r="O68"/>
  <c r="O69"/>
  <c r="O70"/>
  <c r="O71"/>
  <c r="O72"/>
  <c r="O57"/>
  <c r="O58"/>
  <c r="O59"/>
  <c r="O60"/>
  <c r="O61"/>
  <c r="O62"/>
  <c r="O63"/>
  <c r="O64"/>
  <c r="O65"/>
  <c r="O66"/>
  <c r="O67"/>
  <c r="O73"/>
  <c r="L45"/>
  <c r="M45"/>
  <c r="N45"/>
  <c r="H45"/>
  <c r="I45"/>
  <c r="J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G72"/>
  <c r="G71"/>
  <c r="T71" s="1"/>
  <c r="U71" s="1"/>
  <c r="G70"/>
  <c r="T70" s="1"/>
  <c r="U70" s="1"/>
  <c r="G69"/>
  <c r="G68"/>
  <c r="G39"/>
  <c r="G38"/>
  <c r="G32"/>
  <c r="G31"/>
  <c r="G30"/>
  <c r="G29"/>
  <c r="T29" s="1"/>
  <c r="U29" s="1"/>
  <c r="G28"/>
  <c r="G21"/>
  <c r="G20"/>
  <c r="T20" s="1"/>
  <c r="U20" s="1"/>
  <c r="G19"/>
  <c r="G17"/>
  <c r="T39" l="1"/>
  <c r="U39" s="1"/>
  <c r="K45"/>
  <c r="T86"/>
  <c r="U86" s="1"/>
  <c r="T21"/>
  <c r="U21" s="1"/>
  <c r="T95"/>
  <c r="U95" s="1"/>
  <c r="T17"/>
  <c r="U17" s="1"/>
  <c r="T106"/>
  <c r="U106" s="1"/>
  <c r="T31"/>
  <c r="U31" s="1"/>
  <c r="T68"/>
  <c r="U68" s="1"/>
  <c r="T72"/>
  <c r="U72" s="1"/>
  <c r="T28"/>
  <c r="U28" s="1"/>
  <c r="T32"/>
  <c r="U32" s="1"/>
  <c r="T69"/>
  <c r="U69" s="1"/>
  <c r="T85"/>
  <c r="U85" s="1"/>
  <c r="T19"/>
  <c r="U19" s="1"/>
  <c r="T38"/>
  <c r="U38" s="1"/>
  <c r="T30"/>
  <c r="U30" s="1"/>
  <c r="T107"/>
  <c r="U107" s="1"/>
  <c r="C117" i="7" l="1"/>
  <c r="S66" l="1"/>
  <c r="S67"/>
  <c r="S68"/>
  <c r="S69"/>
  <c r="S70"/>
  <c r="S71"/>
  <c r="S72"/>
  <c r="S73"/>
  <c r="S74"/>
  <c r="S75"/>
  <c r="S76"/>
  <c r="O66"/>
  <c r="O67"/>
  <c r="O68"/>
  <c r="O69"/>
  <c r="O70"/>
  <c r="O71"/>
  <c r="O72"/>
  <c r="O73"/>
  <c r="O74"/>
  <c r="O75"/>
  <c r="O76"/>
  <c r="K66"/>
  <c r="K67"/>
  <c r="K68"/>
  <c r="K69"/>
  <c r="K70"/>
  <c r="K71"/>
  <c r="K72"/>
  <c r="K73"/>
  <c r="K74"/>
  <c r="K75"/>
  <c r="K76"/>
  <c r="K77"/>
  <c r="S42"/>
  <c r="O42"/>
  <c r="K42"/>
  <c r="G43"/>
  <c r="K41"/>
  <c r="O41"/>
  <c r="S41"/>
  <c r="S77"/>
  <c r="G72"/>
  <c r="G73"/>
  <c r="G74"/>
  <c r="G75"/>
  <c r="G76"/>
  <c r="G67"/>
  <c r="G68"/>
  <c r="G69"/>
  <c r="K62"/>
  <c r="O62"/>
  <c r="S62"/>
  <c r="K63"/>
  <c r="O63"/>
  <c r="S63"/>
  <c r="K64"/>
  <c r="O64"/>
  <c r="S64"/>
  <c r="K65"/>
  <c r="O65"/>
  <c r="S65"/>
  <c r="K50"/>
  <c r="O50"/>
  <c r="S50"/>
  <c r="K51"/>
  <c r="O51"/>
  <c r="S51"/>
  <c r="K52"/>
  <c r="O52"/>
  <c r="S52"/>
  <c r="K53"/>
  <c r="O53"/>
  <c r="S53"/>
  <c r="K55"/>
  <c r="O55"/>
  <c r="S55"/>
  <c r="K57"/>
  <c r="O57"/>
  <c r="S57"/>
  <c r="K58"/>
  <c r="O58"/>
  <c r="S58"/>
  <c r="K59"/>
  <c r="O59"/>
  <c r="S59"/>
  <c r="K60"/>
  <c r="O60"/>
  <c r="S60"/>
  <c r="K61"/>
  <c r="O61"/>
  <c r="S61"/>
  <c r="G52"/>
  <c r="G53"/>
  <c r="G55"/>
  <c r="G57"/>
  <c r="G58"/>
  <c r="G59"/>
  <c r="G60"/>
  <c r="G61"/>
  <c r="K33"/>
  <c r="O33"/>
  <c r="S33"/>
  <c r="K34"/>
  <c r="O34"/>
  <c r="S34"/>
  <c r="K35"/>
  <c r="O35"/>
  <c r="S35"/>
  <c r="K36"/>
  <c r="O36"/>
  <c r="S36"/>
  <c r="K37"/>
  <c r="O37"/>
  <c r="S37"/>
  <c r="K38"/>
  <c r="O38"/>
  <c r="S38"/>
  <c r="K39"/>
  <c r="O39"/>
  <c r="S39"/>
  <c r="G39"/>
  <c r="G34"/>
  <c r="G35"/>
  <c r="G36"/>
  <c r="G37"/>
  <c r="G38"/>
  <c r="K24"/>
  <c r="O24"/>
  <c r="S24"/>
  <c r="K25"/>
  <c r="O25"/>
  <c r="S25"/>
  <c r="K26"/>
  <c r="O26"/>
  <c r="S26"/>
  <c r="K27"/>
  <c r="O27"/>
  <c r="S27"/>
  <c r="G25"/>
  <c r="G26"/>
  <c r="G27"/>
  <c r="K28"/>
  <c r="O28"/>
  <c r="S28"/>
  <c r="K30"/>
  <c r="O30"/>
  <c r="S30"/>
  <c r="K31"/>
  <c r="O31"/>
  <c r="S31"/>
  <c r="G32"/>
  <c r="G30"/>
  <c r="G31"/>
  <c r="G24"/>
  <c r="G28"/>
  <c r="K23"/>
  <c r="O23"/>
  <c r="S23"/>
  <c r="K22"/>
  <c r="O22"/>
  <c r="S22"/>
  <c r="K16"/>
  <c r="O16"/>
  <c r="S16"/>
  <c r="K17"/>
  <c r="O17"/>
  <c r="S17"/>
  <c r="K19"/>
  <c r="O19"/>
  <c r="S19"/>
  <c r="K20"/>
  <c r="O20"/>
  <c r="S20"/>
  <c r="K21"/>
  <c r="O21"/>
  <c r="S21"/>
  <c r="G19"/>
  <c r="G20"/>
  <c r="G21"/>
  <c r="K15"/>
  <c r="O15"/>
  <c r="S15"/>
  <c r="K14"/>
  <c r="O14"/>
  <c r="S14"/>
  <c r="K13"/>
  <c r="O13"/>
  <c r="S13"/>
  <c r="K12"/>
  <c r="O12"/>
  <c r="S12"/>
  <c r="K7"/>
  <c r="O7"/>
  <c r="S7"/>
  <c r="K10"/>
  <c r="O10"/>
  <c r="S10"/>
  <c r="K11"/>
  <c r="O11"/>
  <c r="S11"/>
  <c r="T32" l="1"/>
  <c r="U32" s="1"/>
  <c r="T59"/>
  <c r="T58"/>
  <c r="U58" s="1"/>
  <c r="T39"/>
  <c r="U39" s="1"/>
  <c r="T73"/>
  <c r="U73" s="1"/>
  <c r="T55"/>
  <c r="U55" s="1"/>
  <c r="T52"/>
  <c r="U52" s="1"/>
  <c r="T60"/>
  <c r="U60" s="1"/>
  <c r="T20"/>
  <c r="U20" s="1"/>
  <c r="T19"/>
  <c r="U19" s="1"/>
  <c r="T76"/>
  <c r="U76" s="1"/>
  <c r="T31"/>
  <c r="U31" s="1"/>
  <c r="T61"/>
  <c r="U61" s="1"/>
  <c r="T57"/>
  <c r="U57" s="1"/>
  <c r="T53"/>
  <c r="U53" s="1"/>
  <c r="T72"/>
  <c r="U72" s="1"/>
  <c r="T75"/>
  <c r="U75" s="1"/>
  <c r="T21"/>
  <c r="U21" s="1"/>
  <c r="T28"/>
  <c r="U28" s="1"/>
  <c r="T30"/>
  <c r="U30" s="1"/>
  <c r="T38"/>
  <c r="U38" s="1"/>
  <c r="T74"/>
  <c r="U74" s="1"/>
  <c r="G111"/>
  <c r="G110"/>
  <c r="S109"/>
  <c r="O109"/>
  <c r="K109"/>
  <c r="G109"/>
  <c r="G108"/>
  <c r="S107"/>
  <c r="O107"/>
  <c r="K107"/>
  <c r="G107"/>
  <c r="S106"/>
  <c r="O106"/>
  <c r="K106"/>
  <c r="G106"/>
  <c r="S105"/>
  <c r="O105"/>
  <c r="G105"/>
  <c r="S104"/>
  <c r="O104"/>
  <c r="K104"/>
  <c r="G104"/>
  <c r="G103"/>
  <c r="G100"/>
  <c r="G99"/>
  <c r="G98"/>
  <c r="G95"/>
  <c r="R94"/>
  <c r="Q94"/>
  <c r="P94"/>
  <c r="N94"/>
  <c r="M94"/>
  <c r="L94"/>
  <c r="J94"/>
  <c r="I94"/>
  <c r="H94"/>
  <c r="F94"/>
  <c r="E94"/>
  <c r="D94"/>
  <c r="C94"/>
  <c r="O93"/>
  <c r="K93"/>
  <c r="G93"/>
  <c r="S90"/>
  <c r="O90"/>
  <c r="K90"/>
  <c r="G90"/>
  <c r="S89"/>
  <c r="O89"/>
  <c r="K89"/>
  <c r="G89"/>
  <c r="R88"/>
  <c r="Q88"/>
  <c r="P88"/>
  <c r="N88"/>
  <c r="M88"/>
  <c r="L88"/>
  <c r="J88"/>
  <c r="I88"/>
  <c r="H88"/>
  <c r="F88"/>
  <c r="E88"/>
  <c r="D88"/>
  <c r="C88"/>
  <c r="S87"/>
  <c r="O87"/>
  <c r="K87"/>
  <c r="G87"/>
  <c r="S86"/>
  <c r="O86"/>
  <c r="K86"/>
  <c r="G86"/>
  <c r="S85"/>
  <c r="O85"/>
  <c r="K85"/>
  <c r="G85"/>
  <c r="E84"/>
  <c r="D84"/>
  <c r="C84"/>
  <c r="G82"/>
  <c r="T82" s="1"/>
  <c r="U82" s="1"/>
  <c r="S81"/>
  <c r="O81"/>
  <c r="K81"/>
  <c r="G81"/>
  <c r="S80"/>
  <c r="O80"/>
  <c r="K80"/>
  <c r="G80"/>
  <c r="O77"/>
  <c r="G77"/>
  <c r="G71"/>
  <c r="T71" s="1"/>
  <c r="U71" s="1"/>
  <c r="G70"/>
  <c r="T70" s="1"/>
  <c r="U70" s="1"/>
  <c r="T69"/>
  <c r="U69" s="1"/>
  <c r="T68"/>
  <c r="U68" s="1"/>
  <c r="T67"/>
  <c r="U67" s="1"/>
  <c r="G66"/>
  <c r="T66" s="1"/>
  <c r="U66" s="1"/>
  <c r="G65"/>
  <c r="T65" s="1"/>
  <c r="U65" s="1"/>
  <c r="G64"/>
  <c r="T64" s="1"/>
  <c r="U64" s="1"/>
  <c r="G63"/>
  <c r="T63" s="1"/>
  <c r="U63" s="1"/>
  <c r="G62"/>
  <c r="T62" s="1"/>
  <c r="U62" s="1"/>
  <c r="U59"/>
  <c r="G51"/>
  <c r="G50"/>
  <c r="T50" s="1"/>
  <c r="U50" s="1"/>
  <c r="G44"/>
  <c r="T44" s="1"/>
  <c r="U44" s="1"/>
  <c r="T43"/>
  <c r="U43" s="1"/>
  <c r="G42"/>
  <c r="T42" s="1"/>
  <c r="U42" s="1"/>
  <c r="G41"/>
  <c r="T41" s="1"/>
  <c r="U41" s="1"/>
  <c r="S40"/>
  <c r="O40"/>
  <c r="K40"/>
  <c r="G40"/>
  <c r="T37"/>
  <c r="U37" s="1"/>
  <c r="T36"/>
  <c r="U36" s="1"/>
  <c r="T35"/>
  <c r="U35" s="1"/>
  <c r="T34"/>
  <c r="U34" s="1"/>
  <c r="G33"/>
  <c r="T33" s="1"/>
  <c r="U33" s="1"/>
  <c r="T27"/>
  <c r="U27" s="1"/>
  <c r="T26"/>
  <c r="U26" s="1"/>
  <c r="T25"/>
  <c r="U25" s="1"/>
  <c r="T24"/>
  <c r="U24" s="1"/>
  <c r="G23"/>
  <c r="T23" s="1"/>
  <c r="U23" s="1"/>
  <c r="G22"/>
  <c r="T22" s="1"/>
  <c r="U22" s="1"/>
  <c r="G17"/>
  <c r="T17" s="1"/>
  <c r="U17" s="1"/>
  <c r="G16"/>
  <c r="T16" s="1"/>
  <c r="U16" s="1"/>
  <c r="G15"/>
  <c r="T15" s="1"/>
  <c r="U15" s="1"/>
  <c r="G14"/>
  <c r="T14" s="1"/>
  <c r="U14" s="1"/>
  <c r="G13"/>
  <c r="T13" s="1"/>
  <c r="U13" s="1"/>
  <c r="G12"/>
  <c r="T12" s="1"/>
  <c r="U12" s="1"/>
  <c r="G11"/>
  <c r="T11" s="1"/>
  <c r="U11" s="1"/>
  <c r="G10"/>
  <c r="T10" s="1"/>
  <c r="U10" s="1"/>
  <c r="G9"/>
  <c r="T9" s="1"/>
  <c r="U9" s="1"/>
  <c r="G8"/>
  <c r="T8" s="1"/>
  <c r="U8" s="1"/>
  <c r="G7"/>
  <c r="T7" s="1"/>
  <c r="U7" s="1"/>
  <c r="C88" i="1"/>
  <c r="T80" i="7" l="1"/>
  <c r="U80" s="1"/>
  <c r="T81"/>
  <c r="U81" s="1"/>
  <c r="S94"/>
  <c r="O88"/>
  <c r="O94"/>
  <c r="K94"/>
  <c r="G94"/>
  <c r="T98"/>
  <c r="U98" s="1"/>
  <c r="T99"/>
  <c r="U99" s="1"/>
  <c r="T100"/>
  <c r="U100" s="1"/>
  <c r="T103"/>
  <c r="U103" s="1"/>
  <c r="T104"/>
  <c r="U104" s="1"/>
  <c r="T105"/>
  <c r="U105" s="1"/>
  <c r="T106"/>
  <c r="U106" s="1"/>
  <c r="T107"/>
  <c r="U107" s="1"/>
  <c r="T108"/>
  <c r="U108" s="1"/>
  <c r="T109"/>
  <c r="U109" s="1"/>
  <c r="T110"/>
  <c r="U110" s="1"/>
  <c r="T111"/>
  <c r="U111" s="1"/>
  <c r="G84"/>
  <c r="T85"/>
  <c r="U85" s="1"/>
  <c r="T86"/>
  <c r="U86" s="1"/>
  <c r="T87"/>
  <c r="U87" s="1"/>
  <c r="K88"/>
  <c r="G79"/>
  <c r="G88"/>
  <c r="T89"/>
  <c r="U89" s="1"/>
  <c r="T90"/>
  <c r="U90" s="1"/>
  <c r="T93"/>
  <c r="U93" s="1"/>
  <c r="G97"/>
  <c r="S88"/>
  <c r="T95"/>
  <c r="U95" s="1"/>
  <c r="T51"/>
  <c r="U51" s="1"/>
  <c r="T40"/>
  <c r="U40" s="1"/>
  <c r="Q116"/>
  <c r="M116"/>
  <c r="T77"/>
  <c r="U77" s="1"/>
  <c r="C116"/>
  <c r="C118" s="1"/>
  <c r="I116"/>
  <c r="G49"/>
  <c r="E116"/>
  <c r="J116"/>
  <c r="N116"/>
  <c r="G6"/>
  <c r="F116"/>
  <c r="R116"/>
  <c r="D116"/>
  <c r="H116"/>
  <c r="L116"/>
  <c r="P116"/>
  <c r="T94" l="1"/>
  <c r="U94" s="1"/>
  <c r="T97"/>
  <c r="U97" s="1"/>
  <c r="T88"/>
  <c r="U88" s="1"/>
  <c r="T79"/>
  <c r="U79" s="1"/>
  <c r="T84"/>
  <c r="U84" s="1"/>
  <c r="S116"/>
  <c r="T49"/>
  <c r="U49" s="1"/>
  <c r="O116"/>
  <c r="T6"/>
  <c r="G116"/>
  <c r="K116"/>
  <c r="T116" l="1"/>
  <c r="U116" s="1"/>
  <c r="U6"/>
  <c r="D74" i="1"/>
  <c r="E74"/>
  <c r="F74"/>
  <c r="D78"/>
  <c r="E78"/>
  <c r="F78"/>
  <c r="D82"/>
  <c r="E82"/>
  <c r="F82"/>
  <c r="D88"/>
  <c r="E88"/>
  <c r="F88"/>
  <c r="D91"/>
  <c r="E91"/>
  <c r="F91"/>
  <c r="J40" i="2" l="1"/>
  <c r="K40"/>
  <c r="L40"/>
  <c r="V112" i="4" l="1"/>
  <c r="C106" i="5"/>
  <c r="Q101"/>
  <c r="M101"/>
  <c r="I101"/>
  <c r="Q100"/>
  <c r="M100"/>
  <c r="I100"/>
  <c r="V100" s="1"/>
  <c r="W100" s="1"/>
  <c r="W99"/>
  <c r="M99"/>
  <c r="I99"/>
  <c r="V98"/>
  <c r="W98" s="1"/>
  <c r="Q98"/>
  <c r="M98"/>
  <c r="I98"/>
  <c r="Q97"/>
  <c r="M97"/>
  <c r="I97"/>
  <c r="U96"/>
  <c r="Q96"/>
  <c r="M96"/>
  <c r="I96"/>
  <c r="U95"/>
  <c r="Q95"/>
  <c r="M95"/>
  <c r="I95"/>
  <c r="U94"/>
  <c r="Q94"/>
  <c r="M94"/>
  <c r="I94"/>
  <c r="U93"/>
  <c r="Q93"/>
  <c r="M93"/>
  <c r="I93"/>
  <c r="U92"/>
  <c r="Q92"/>
  <c r="M92"/>
  <c r="I92"/>
  <c r="U91"/>
  <c r="Q91"/>
  <c r="M91"/>
  <c r="I91"/>
  <c r="U90"/>
  <c r="Q90"/>
  <c r="M90"/>
  <c r="I90"/>
  <c r="U89"/>
  <c r="Q89"/>
  <c r="M89"/>
  <c r="I89"/>
  <c r="V89" s="1"/>
  <c r="W89" s="1"/>
  <c r="U88"/>
  <c r="Q88"/>
  <c r="M88"/>
  <c r="I88"/>
  <c r="V88" s="1"/>
  <c r="W88" s="1"/>
  <c r="U87"/>
  <c r="Q87"/>
  <c r="M87"/>
  <c r="I87"/>
  <c r="V87" s="1"/>
  <c r="W87" s="1"/>
  <c r="U86"/>
  <c r="Q86"/>
  <c r="M86"/>
  <c r="I86"/>
  <c r="U85"/>
  <c r="Q85"/>
  <c r="M85"/>
  <c r="I85"/>
  <c r="V85" s="1"/>
  <c r="W85" s="1"/>
  <c r="U84"/>
  <c r="Q84"/>
  <c r="M84"/>
  <c r="I84"/>
  <c r="T83"/>
  <c r="S83"/>
  <c r="R83"/>
  <c r="P83"/>
  <c r="O83"/>
  <c r="N83"/>
  <c r="L83"/>
  <c r="K83"/>
  <c r="J83"/>
  <c r="H83"/>
  <c r="G83"/>
  <c r="F83"/>
  <c r="I83" s="1"/>
  <c r="E83"/>
  <c r="D83"/>
  <c r="C83"/>
  <c r="U81"/>
  <c r="Q81"/>
  <c r="M81"/>
  <c r="I81"/>
  <c r="U80"/>
  <c r="T80"/>
  <c r="S80"/>
  <c r="R80"/>
  <c r="Q80"/>
  <c r="P80"/>
  <c r="O80"/>
  <c r="N80"/>
  <c r="M80"/>
  <c r="L80"/>
  <c r="K80"/>
  <c r="J80"/>
  <c r="I80"/>
  <c r="H80"/>
  <c r="G80"/>
  <c r="F80"/>
  <c r="E80"/>
  <c r="D80"/>
  <c r="C80"/>
  <c r="U79"/>
  <c r="Q79"/>
  <c r="M79"/>
  <c r="I79"/>
  <c r="U78"/>
  <c r="Q78"/>
  <c r="M78"/>
  <c r="I78"/>
  <c r="U77"/>
  <c r="Q77"/>
  <c r="M77"/>
  <c r="I77"/>
  <c r="U76"/>
  <c r="Q76"/>
  <c r="M76"/>
  <c r="I76"/>
  <c r="T75"/>
  <c r="S75"/>
  <c r="R75"/>
  <c r="P75"/>
  <c r="O75"/>
  <c r="N75"/>
  <c r="Q75" s="1"/>
  <c r="L75"/>
  <c r="K75"/>
  <c r="J75"/>
  <c r="H75"/>
  <c r="G75"/>
  <c r="F75"/>
  <c r="E75"/>
  <c r="D75"/>
  <c r="C75"/>
  <c r="U74"/>
  <c r="Q74"/>
  <c r="M74"/>
  <c r="V74" s="1"/>
  <c r="W74" s="1"/>
  <c r="U73"/>
  <c r="Q73"/>
  <c r="M73"/>
  <c r="I73"/>
  <c r="V73" s="1"/>
  <c r="W73" s="1"/>
  <c r="U72"/>
  <c r="Q72"/>
  <c r="M72"/>
  <c r="I72"/>
  <c r="V72" s="1"/>
  <c r="W72" s="1"/>
  <c r="U71"/>
  <c r="Q71"/>
  <c r="M71"/>
  <c r="I71"/>
  <c r="T70"/>
  <c r="S70"/>
  <c r="R70"/>
  <c r="U70" s="1"/>
  <c r="P70"/>
  <c r="O70"/>
  <c r="N70"/>
  <c r="L70"/>
  <c r="K70"/>
  <c r="J70"/>
  <c r="H70"/>
  <c r="G70"/>
  <c r="F70"/>
  <c r="I70" s="1"/>
  <c r="E70"/>
  <c r="D70"/>
  <c r="C70"/>
  <c r="U69"/>
  <c r="Q69"/>
  <c r="M69"/>
  <c r="I69"/>
  <c r="U68"/>
  <c r="Q68"/>
  <c r="M68"/>
  <c r="I68"/>
  <c r="U67"/>
  <c r="Q67"/>
  <c r="M67"/>
  <c r="I67"/>
  <c r="U66"/>
  <c r="Q66"/>
  <c r="M66"/>
  <c r="I66"/>
  <c r="T65"/>
  <c r="S65"/>
  <c r="R65"/>
  <c r="P65"/>
  <c r="O65"/>
  <c r="N65"/>
  <c r="L65"/>
  <c r="K65"/>
  <c r="J65"/>
  <c r="H65"/>
  <c r="G65"/>
  <c r="F65"/>
  <c r="I65" s="1"/>
  <c r="E65"/>
  <c r="D65"/>
  <c r="C65"/>
  <c r="U64"/>
  <c r="Q64"/>
  <c r="V64" s="1"/>
  <c r="W64" s="1"/>
  <c r="U63"/>
  <c r="Q63"/>
  <c r="M63"/>
  <c r="I63"/>
  <c r="U62"/>
  <c r="Q62"/>
  <c r="M62"/>
  <c r="I62"/>
  <c r="U61"/>
  <c r="Q61"/>
  <c r="M61"/>
  <c r="I61"/>
  <c r="U60"/>
  <c r="Q60"/>
  <c r="M60"/>
  <c r="I60"/>
  <c r="U59"/>
  <c r="Q59"/>
  <c r="M59"/>
  <c r="I59"/>
  <c r="U58"/>
  <c r="Q58"/>
  <c r="M58"/>
  <c r="I58"/>
  <c r="U57"/>
  <c r="Q57"/>
  <c r="M57"/>
  <c r="I57"/>
  <c r="V57" s="1"/>
  <c r="W57" s="1"/>
  <c r="U56"/>
  <c r="Q56"/>
  <c r="M56"/>
  <c r="I56"/>
  <c r="V56" s="1"/>
  <c r="W56" s="1"/>
  <c r="U55"/>
  <c r="Q55"/>
  <c r="M55"/>
  <c r="I55"/>
  <c r="U54"/>
  <c r="Q54"/>
  <c r="M54"/>
  <c r="I54"/>
  <c r="V54" s="1"/>
  <c r="W54" s="1"/>
  <c r="U53"/>
  <c r="Q53"/>
  <c r="M53"/>
  <c r="I53"/>
  <c r="U52"/>
  <c r="Q52"/>
  <c r="M52"/>
  <c r="I52"/>
  <c r="U51"/>
  <c r="Q51"/>
  <c r="M51"/>
  <c r="I51"/>
  <c r="V51" s="1"/>
  <c r="W51" s="1"/>
  <c r="U50"/>
  <c r="Q50"/>
  <c r="M50"/>
  <c r="I50"/>
  <c r="U49"/>
  <c r="Q49"/>
  <c r="M49"/>
  <c r="I49"/>
  <c r="U48"/>
  <c r="Q48"/>
  <c r="M48"/>
  <c r="I48"/>
  <c r="V48" s="1"/>
  <c r="W48" s="1"/>
  <c r="U47"/>
  <c r="Q47"/>
  <c r="M47"/>
  <c r="I47"/>
  <c r="U46"/>
  <c r="Q46"/>
  <c r="M46"/>
  <c r="I46"/>
  <c r="U45"/>
  <c r="Q45"/>
  <c r="M45"/>
  <c r="I45"/>
  <c r="U44"/>
  <c r="Q44"/>
  <c r="M44"/>
  <c r="I44"/>
  <c r="V44" s="1"/>
  <c r="W44" s="1"/>
  <c r="U43"/>
  <c r="Q43"/>
  <c r="M43"/>
  <c r="I43"/>
  <c r="U42"/>
  <c r="Q42"/>
  <c r="M42"/>
  <c r="I42"/>
  <c r="V42" s="1"/>
  <c r="W42" s="1"/>
  <c r="U41"/>
  <c r="Q41"/>
  <c r="M41"/>
  <c r="I41"/>
  <c r="T40"/>
  <c r="S40"/>
  <c r="R40"/>
  <c r="U40" s="1"/>
  <c r="P40"/>
  <c r="O40"/>
  <c r="N40"/>
  <c r="L40"/>
  <c r="K40"/>
  <c r="J40"/>
  <c r="H40"/>
  <c r="G40"/>
  <c r="F40"/>
  <c r="E40"/>
  <c r="D40"/>
  <c r="C40"/>
  <c r="U39"/>
  <c r="Q39"/>
  <c r="M39"/>
  <c r="I39"/>
  <c r="U38"/>
  <c r="Q38"/>
  <c r="M38"/>
  <c r="I38"/>
  <c r="U37"/>
  <c r="Q37"/>
  <c r="M37"/>
  <c r="I37"/>
  <c r="U36"/>
  <c r="Q36"/>
  <c r="M36"/>
  <c r="I36"/>
  <c r="U35"/>
  <c r="Q35"/>
  <c r="M35"/>
  <c r="I35"/>
  <c r="U34"/>
  <c r="Q34"/>
  <c r="M34"/>
  <c r="I34"/>
  <c r="U33"/>
  <c r="Q33"/>
  <c r="M33"/>
  <c r="I33"/>
  <c r="U32"/>
  <c r="Q32"/>
  <c r="M32"/>
  <c r="I32"/>
  <c r="U31"/>
  <c r="Q31"/>
  <c r="M31"/>
  <c r="I31"/>
  <c r="U30"/>
  <c r="Q30"/>
  <c r="M30"/>
  <c r="I30"/>
  <c r="U29"/>
  <c r="Q29"/>
  <c r="M29"/>
  <c r="I29"/>
  <c r="U28"/>
  <c r="Q28"/>
  <c r="M28"/>
  <c r="I28"/>
  <c r="U27"/>
  <c r="Q27"/>
  <c r="M27"/>
  <c r="I27"/>
  <c r="U26"/>
  <c r="Q26"/>
  <c r="M26"/>
  <c r="I26"/>
  <c r="U25"/>
  <c r="Q25"/>
  <c r="M25"/>
  <c r="I25"/>
  <c r="U24"/>
  <c r="Q24"/>
  <c r="M24"/>
  <c r="I24"/>
  <c r="U23"/>
  <c r="Q23"/>
  <c r="M23"/>
  <c r="I23"/>
  <c r="U22"/>
  <c r="Q22"/>
  <c r="M22"/>
  <c r="I22"/>
  <c r="U21"/>
  <c r="Q21"/>
  <c r="M21"/>
  <c r="I21"/>
  <c r="U20"/>
  <c r="Q20"/>
  <c r="M20"/>
  <c r="I20"/>
  <c r="U19"/>
  <c r="Q19"/>
  <c r="M19"/>
  <c r="I19"/>
  <c r="U18"/>
  <c r="Q18"/>
  <c r="M18"/>
  <c r="I18"/>
  <c r="U17"/>
  <c r="Q17"/>
  <c r="M17"/>
  <c r="I17"/>
  <c r="U16"/>
  <c r="Q16"/>
  <c r="M16"/>
  <c r="I16"/>
  <c r="V16" s="1"/>
  <c r="W16" s="1"/>
  <c r="U15"/>
  <c r="Q15"/>
  <c r="M15"/>
  <c r="I15"/>
  <c r="V15" s="1"/>
  <c r="W15" s="1"/>
  <c r="U14"/>
  <c r="Q14"/>
  <c r="M14"/>
  <c r="I14"/>
  <c r="V14" s="1"/>
  <c r="W14" s="1"/>
  <c r="U13"/>
  <c r="Q13"/>
  <c r="M13"/>
  <c r="I13"/>
  <c r="U12"/>
  <c r="Q12"/>
  <c r="M12"/>
  <c r="I12"/>
  <c r="V12" s="1"/>
  <c r="W12" s="1"/>
  <c r="U11"/>
  <c r="Q11"/>
  <c r="M11"/>
  <c r="I11"/>
  <c r="V11" s="1"/>
  <c r="W11" s="1"/>
  <c r="U10"/>
  <c r="Q10"/>
  <c r="M10"/>
  <c r="I10"/>
  <c r="V10" s="1"/>
  <c r="W10" s="1"/>
  <c r="U9"/>
  <c r="Q9"/>
  <c r="M9"/>
  <c r="I9"/>
  <c r="U8"/>
  <c r="Q8"/>
  <c r="M8"/>
  <c r="I8"/>
  <c r="V8" s="1"/>
  <c r="W8" s="1"/>
  <c r="U7"/>
  <c r="Q7"/>
  <c r="M7"/>
  <c r="I7"/>
  <c r="V7" s="1"/>
  <c r="W7" s="1"/>
  <c r="T6"/>
  <c r="S6"/>
  <c r="S102" s="1"/>
  <c r="R6"/>
  <c r="R102" s="1"/>
  <c r="P6"/>
  <c r="O6"/>
  <c r="N6"/>
  <c r="L6"/>
  <c r="K6"/>
  <c r="J6"/>
  <c r="J102" s="1"/>
  <c r="H6"/>
  <c r="G6"/>
  <c r="G102" s="1"/>
  <c r="F6"/>
  <c r="F102" s="1"/>
  <c r="E6"/>
  <c r="D6"/>
  <c r="D102" s="1"/>
  <c r="C6"/>
  <c r="C102" s="1"/>
  <c r="C103" i="4"/>
  <c r="P98"/>
  <c r="L98"/>
  <c r="H98"/>
  <c r="U98" s="1"/>
  <c r="V98" s="1"/>
  <c r="P97"/>
  <c r="L97"/>
  <c r="H97"/>
  <c r="P96"/>
  <c r="L96"/>
  <c r="H96"/>
  <c r="U96" s="1"/>
  <c r="V96" s="1"/>
  <c r="P95"/>
  <c r="L95"/>
  <c r="H95"/>
  <c r="P94"/>
  <c r="U94" s="1"/>
  <c r="V94" s="1"/>
  <c r="L94"/>
  <c r="H94"/>
  <c r="T93"/>
  <c r="P93"/>
  <c r="L93"/>
  <c r="H93"/>
  <c r="T92"/>
  <c r="P92"/>
  <c r="L92"/>
  <c r="H92"/>
  <c r="T91"/>
  <c r="P91"/>
  <c r="L91"/>
  <c r="H91"/>
  <c r="T90"/>
  <c r="P90"/>
  <c r="L90"/>
  <c r="H90"/>
  <c r="T89"/>
  <c r="P89"/>
  <c r="L89"/>
  <c r="H89"/>
  <c r="T88"/>
  <c r="P88"/>
  <c r="L88"/>
  <c r="H88"/>
  <c r="T87"/>
  <c r="P87"/>
  <c r="L87"/>
  <c r="H87"/>
  <c r="T86"/>
  <c r="P86"/>
  <c r="L86"/>
  <c r="H86"/>
  <c r="T85"/>
  <c r="P85"/>
  <c r="L85"/>
  <c r="H85"/>
  <c r="T84"/>
  <c r="P84"/>
  <c r="L84"/>
  <c r="H84"/>
  <c r="T83"/>
  <c r="P83"/>
  <c r="L83"/>
  <c r="H83"/>
  <c r="T82"/>
  <c r="P82"/>
  <c r="L82"/>
  <c r="H82"/>
  <c r="T81"/>
  <c r="P81"/>
  <c r="L81"/>
  <c r="H81"/>
  <c r="S80"/>
  <c r="R80"/>
  <c r="Q80"/>
  <c r="O80"/>
  <c r="N80"/>
  <c r="M80"/>
  <c r="K80"/>
  <c r="J80"/>
  <c r="I80"/>
  <c r="G80"/>
  <c r="H80" s="1"/>
  <c r="F80"/>
  <c r="E80"/>
  <c r="D80"/>
  <c r="C80"/>
  <c r="V79"/>
  <c r="T78"/>
  <c r="P78"/>
  <c r="L78"/>
  <c r="H78"/>
  <c r="S77"/>
  <c r="R77"/>
  <c r="T77" s="1"/>
  <c r="Q77"/>
  <c r="O77"/>
  <c r="N77"/>
  <c r="M77"/>
  <c r="K77"/>
  <c r="J77"/>
  <c r="I77"/>
  <c r="G77"/>
  <c r="F77"/>
  <c r="E77"/>
  <c r="T76"/>
  <c r="P76"/>
  <c r="L76"/>
  <c r="H76"/>
  <c r="T75"/>
  <c r="P75"/>
  <c r="L75"/>
  <c r="H75"/>
  <c r="T74"/>
  <c r="P74"/>
  <c r="L74"/>
  <c r="H74"/>
  <c r="T73"/>
  <c r="P73"/>
  <c r="L73"/>
  <c r="H73"/>
  <c r="S72"/>
  <c r="R72"/>
  <c r="Q72"/>
  <c r="O72"/>
  <c r="N72"/>
  <c r="M72"/>
  <c r="K72"/>
  <c r="J72"/>
  <c r="I72"/>
  <c r="L72" s="1"/>
  <c r="G72"/>
  <c r="F72"/>
  <c r="E72"/>
  <c r="H72" s="1"/>
  <c r="D72"/>
  <c r="C72"/>
  <c r="T71"/>
  <c r="P71"/>
  <c r="L71"/>
  <c r="H71"/>
  <c r="T70"/>
  <c r="P70"/>
  <c r="L70"/>
  <c r="H70"/>
  <c r="T69"/>
  <c r="P69"/>
  <c r="L69"/>
  <c r="H69"/>
  <c r="S68"/>
  <c r="R68"/>
  <c r="Q68"/>
  <c r="O68"/>
  <c r="N68"/>
  <c r="M68"/>
  <c r="K68"/>
  <c r="J68"/>
  <c r="I68"/>
  <c r="G68"/>
  <c r="F68"/>
  <c r="H68" s="1"/>
  <c r="E68"/>
  <c r="D68"/>
  <c r="C68"/>
  <c r="T67"/>
  <c r="P67"/>
  <c r="L67"/>
  <c r="H67"/>
  <c r="T66"/>
  <c r="P66"/>
  <c r="L66"/>
  <c r="H66"/>
  <c r="T65"/>
  <c r="P65"/>
  <c r="L65"/>
  <c r="H65"/>
  <c r="T64"/>
  <c r="P64"/>
  <c r="L64"/>
  <c r="H64"/>
  <c r="S63"/>
  <c r="R63"/>
  <c r="Q63"/>
  <c r="O63"/>
  <c r="N63"/>
  <c r="M63"/>
  <c r="K63"/>
  <c r="J63"/>
  <c r="I63"/>
  <c r="G63"/>
  <c r="F63"/>
  <c r="E63"/>
  <c r="D63"/>
  <c r="C63"/>
  <c r="T62"/>
  <c r="P62"/>
  <c r="L62"/>
  <c r="H62"/>
  <c r="T61"/>
  <c r="P61"/>
  <c r="L61"/>
  <c r="H61"/>
  <c r="T60"/>
  <c r="P60"/>
  <c r="L60"/>
  <c r="H60"/>
  <c r="T59"/>
  <c r="P59"/>
  <c r="L59"/>
  <c r="H59"/>
  <c r="T58"/>
  <c r="P58"/>
  <c r="L58"/>
  <c r="H58"/>
  <c r="T57"/>
  <c r="P57"/>
  <c r="L57"/>
  <c r="H57"/>
  <c r="T56"/>
  <c r="P56"/>
  <c r="L56"/>
  <c r="H56"/>
  <c r="T55"/>
  <c r="P55"/>
  <c r="L55"/>
  <c r="H55"/>
  <c r="T54"/>
  <c r="P54"/>
  <c r="L54"/>
  <c r="H54"/>
  <c r="T53"/>
  <c r="P53"/>
  <c r="L53"/>
  <c r="H53"/>
  <c r="T52"/>
  <c r="P52"/>
  <c r="L52"/>
  <c r="H52"/>
  <c r="T51"/>
  <c r="P51"/>
  <c r="L51"/>
  <c r="H51"/>
  <c r="T50"/>
  <c r="P50"/>
  <c r="L50"/>
  <c r="H50"/>
  <c r="T49"/>
  <c r="P49"/>
  <c r="L49"/>
  <c r="H49"/>
  <c r="T48"/>
  <c r="P48"/>
  <c r="L48"/>
  <c r="H48"/>
  <c r="T47"/>
  <c r="P47"/>
  <c r="L47"/>
  <c r="H47"/>
  <c r="T46"/>
  <c r="P46"/>
  <c r="L46"/>
  <c r="H46"/>
  <c r="T45"/>
  <c r="P45"/>
  <c r="L45"/>
  <c r="H45"/>
  <c r="T44"/>
  <c r="P44"/>
  <c r="L44"/>
  <c r="H44"/>
  <c r="T43"/>
  <c r="P43"/>
  <c r="L43"/>
  <c r="H43"/>
  <c r="T42"/>
  <c r="P42"/>
  <c r="L42"/>
  <c r="H42"/>
  <c r="T41"/>
  <c r="P41"/>
  <c r="L41"/>
  <c r="H41"/>
  <c r="T40"/>
  <c r="P40"/>
  <c r="L40"/>
  <c r="H40"/>
  <c r="S39"/>
  <c r="R39"/>
  <c r="Q39"/>
  <c r="T39" s="1"/>
  <c r="O39"/>
  <c r="N39"/>
  <c r="M39"/>
  <c r="K39"/>
  <c r="J39"/>
  <c r="I39"/>
  <c r="G39"/>
  <c r="H39" s="1"/>
  <c r="F39"/>
  <c r="E39"/>
  <c r="D39"/>
  <c r="C39"/>
  <c r="T38"/>
  <c r="P38"/>
  <c r="L38"/>
  <c r="H38"/>
  <c r="T37"/>
  <c r="P37"/>
  <c r="L37"/>
  <c r="H37"/>
  <c r="U37" s="1"/>
  <c r="V37" s="1"/>
  <c r="T36"/>
  <c r="P36"/>
  <c r="L36"/>
  <c r="H36"/>
  <c r="U36" s="1"/>
  <c r="V36" s="1"/>
  <c r="T35"/>
  <c r="P35"/>
  <c r="L35"/>
  <c r="H35"/>
  <c r="T34"/>
  <c r="P34"/>
  <c r="L34"/>
  <c r="H34"/>
  <c r="T33"/>
  <c r="P33"/>
  <c r="L33"/>
  <c r="H33"/>
  <c r="T32"/>
  <c r="P32"/>
  <c r="L32"/>
  <c r="H32"/>
  <c r="U32" s="1"/>
  <c r="V32" s="1"/>
  <c r="T31"/>
  <c r="P31"/>
  <c r="L31"/>
  <c r="H31"/>
  <c r="T30"/>
  <c r="P30"/>
  <c r="L30"/>
  <c r="H30"/>
  <c r="U30" s="1"/>
  <c r="V30" s="1"/>
  <c r="T29"/>
  <c r="P29"/>
  <c r="L29"/>
  <c r="H29"/>
  <c r="U29" s="1"/>
  <c r="V29" s="1"/>
  <c r="T28"/>
  <c r="P28"/>
  <c r="L28"/>
  <c r="H28"/>
  <c r="U28" s="1"/>
  <c r="V28" s="1"/>
  <c r="T27"/>
  <c r="P27"/>
  <c r="L27"/>
  <c r="H27"/>
  <c r="T26"/>
  <c r="P26"/>
  <c r="L26"/>
  <c r="H26"/>
  <c r="T25"/>
  <c r="P25"/>
  <c r="L25"/>
  <c r="H25"/>
  <c r="T24"/>
  <c r="P24"/>
  <c r="L24"/>
  <c r="H24"/>
  <c r="U24" s="1"/>
  <c r="V24" s="1"/>
  <c r="T23"/>
  <c r="P23"/>
  <c r="L23"/>
  <c r="H23"/>
  <c r="T22"/>
  <c r="P22"/>
  <c r="L22"/>
  <c r="H22"/>
  <c r="T21"/>
  <c r="P21"/>
  <c r="L21"/>
  <c r="H21"/>
  <c r="U21" s="1"/>
  <c r="V21" s="1"/>
  <c r="T20"/>
  <c r="P20"/>
  <c r="L20"/>
  <c r="H20"/>
  <c r="U20" s="1"/>
  <c r="V20" s="1"/>
  <c r="T19"/>
  <c r="P19"/>
  <c r="L19"/>
  <c r="H19"/>
  <c r="T18"/>
  <c r="P18"/>
  <c r="L18"/>
  <c r="H18"/>
  <c r="T17"/>
  <c r="P17"/>
  <c r="L17"/>
  <c r="H17"/>
  <c r="T16"/>
  <c r="P16"/>
  <c r="L16"/>
  <c r="H16"/>
  <c r="U16" s="1"/>
  <c r="V16" s="1"/>
  <c r="L15"/>
  <c r="H15"/>
  <c r="U15" s="1"/>
  <c r="V15" s="1"/>
  <c r="T14"/>
  <c r="P14"/>
  <c r="L14"/>
  <c r="H14"/>
  <c r="T13"/>
  <c r="P13"/>
  <c r="L13"/>
  <c r="H13"/>
  <c r="T12"/>
  <c r="P12"/>
  <c r="L12"/>
  <c r="H12"/>
  <c r="T11"/>
  <c r="P11"/>
  <c r="L11"/>
  <c r="H11"/>
  <c r="T10"/>
  <c r="P10"/>
  <c r="L10"/>
  <c r="H10"/>
  <c r="T9"/>
  <c r="P9"/>
  <c r="L9"/>
  <c r="H9"/>
  <c r="T8"/>
  <c r="P8"/>
  <c r="L8"/>
  <c r="H8"/>
  <c r="T7"/>
  <c r="P7"/>
  <c r="L7"/>
  <c r="H7"/>
  <c r="S6"/>
  <c r="R6"/>
  <c r="Q6"/>
  <c r="O6"/>
  <c r="N6"/>
  <c r="M6"/>
  <c r="K6"/>
  <c r="J6"/>
  <c r="I6"/>
  <c r="G6"/>
  <c r="F6"/>
  <c r="E6"/>
  <c r="D6"/>
  <c r="C6"/>
  <c r="P102" i="5" l="1"/>
  <c r="V91"/>
  <c r="W91" s="1"/>
  <c r="V93"/>
  <c r="W93" s="1"/>
  <c r="V96"/>
  <c r="W96" s="1"/>
  <c r="V101"/>
  <c r="W101" s="1"/>
  <c r="V19"/>
  <c r="W19" s="1"/>
  <c r="V22"/>
  <c r="W22" s="1"/>
  <c r="V24"/>
  <c r="W24" s="1"/>
  <c r="V26"/>
  <c r="W26" s="1"/>
  <c r="V27"/>
  <c r="W27" s="1"/>
  <c r="V28"/>
  <c r="W28" s="1"/>
  <c r="V34"/>
  <c r="W34" s="1"/>
  <c r="V35"/>
  <c r="W35" s="1"/>
  <c r="V36"/>
  <c r="W36" s="1"/>
  <c r="V38"/>
  <c r="W38" s="1"/>
  <c r="V39"/>
  <c r="W39" s="1"/>
  <c r="V67"/>
  <c r="W67" s="1"/>
  <c r="V69"/>
  <c r="W69" s="1"/>
  <c r="M75"/>
  <c r="L102"/>
  <c r="D113"/>
  <c r="U65"/>
  <c r="Q70"/>
  <c r="I75"/>
  <c r="V76"/>
  <c r="W76" s="1"/>
  <c r="Q65"/>
  <c r="M70"/>
  <c r="U75"/>
  <c r="T102"/>
  <c r="Q83"/>
  <c r="V90"/>
  <c r="W90" s="1"/>
  <c r="U83"/>
  <c r="V79"/>
  <c r="W79" s="1"/>
  <c r="V81"/>
  <c r="W81" s="1"/>
  <c r="V80"/>
  <c r="W80" s="1"/>
  <c r="N102"/>
  <c r="V78"/>
  <c r="W78" s="1"/>
  <c r="V75"/>
  <c r="W75" s="1"/>
  <c r="V77"/>
  <c r="W77" s="1"/>
  <c r="M83"/>
  <c r="V97"/>
  <c r="W97" s="1"/>
  <c r="M40"/>
  <c r="V95"/>
  <c r="W95" s="1"/>
  <c r="V62"/>
  <c r="W62" s="1"/>
  <c r="V60"/>
  <c r="W60" s="1"/>
  <c r="V59"/>
  <c r="W59" s="1"/>
  <c r="V58"/>
  <c r="W58" s="1"/>
  <c r="V52"/>
  <c r="W52" s="1"/>
  <c r="V50"/>
  <c r="W50" s="1"/>
  <c r="V49"/>
  <c r="W49" s="1"/>
  <c r="V46"/>
  <c r="W46" s="1"/>
  <c r="V32"/>
  <c r="W32" s="1"/>
  <c r="V31"/>
  <c r="W31" s="1"/>
  <c r="V30"/>
  <c r="W30" s="1"/>
  <c r="V23"/>
  <c r="W23" s="1"/>
  <c r="V20"/>
  <c r="W20" s="1"/>
  <c r="V18"/>
  <c r="W18" s="1"/>
  <c r="H102"/>
  <c r="I40"/>
  <c r="K102"/>
  <c r="V43"/>
  <c r="W43" s="1"/>
  <c r="V66"/>
  <c r="W66" s="1"/>
  <c r="V45"/>
  <c r="W45" s="1"/>
  <c r="V53"/>
  <c r="W53" s="1"/>
  <c r="V84"/>
  <c r="W84" s="1"/>
  <c r="V92"/>
  <c r="W92" s="1"/>
  <c r="O102"/>
  <c r="V61"/>
  <c r="W61" s="1"/>
  <c r="V68"/>
  <c r="W68" s="1"/>
  <c r="E102"/>
  <c r="I6"/>
  <c r="M6"/>
  <c r="Q6"/>
  <c r="U6"/>
  <c r="V9"/>
  <c r="W9" s="1"/>
  <c r="V13"/>
  <c r="W13" s="1"/>
  <c r="V17"/>
  <c r="W17" s="1"/>
  <c r="V21"/>
  <c r="W21" s="1"/>
  <c r="V25"/>
  <c r="W25" s="1"/>
  <c r="V29"/>
  <c r="W29" s="1"/>
  <c r="V33"/>
  <c r="W33" s="1"/>
  <c r="V37"/>
  <c r="W37" s="1"/>
  <c r="Q40"/>
  <c r="V41"/>
  <c r="W41" s="1"/>
  <c r="V47"/>
  <c r="W47" s="1"/>
  <c r="V55"/>
  <c r="W55" s="1"/>
  <c r="V63"/>
  <c r="W63" s="1"/>
  <c r="M65"/>
  <c r="V71"/>
  <c r="V86"/>
  <c r="W86" s="1"/>
  <c r="V94"/>
  <c r="W94" s="1"/>
  <c r="U97" i="4"/>
  <c r="V97" s="1"/>
  <c r="D99"/>
  <c r="L63"/>
  <c r="U64"/>
  <c r="V64" s="1"/>
  <c r="U66"/>
  <c r="V66" s="1"/>
  <c r="U67"/>
  <c r="V67" s="1"/>
  <c r="U9"/>
  <c r="V9" s="1"/>
  <c r="U13"/>
  <c r="V13" s="1"/>
  <c r="U14"/>
  <c r="V14" s="1"/>
  <c r="E99"/>
  <c r="H63"/>
  <c r="P77"/>
  <c r="P80"/>
  <c r="U81"/>
  <c r="V81" s="1"/>
  <c r="U83"/>
  <c r="V83" s="1"/>
  <c r="U85"/>
  <c r="V85" s="1"/>
  <c r="U89"/>
  <c r="V89" s="1"/>
  <c r="U91"/>
  <c r="V91" s="1"/>
  <c r="U93"/>
  <c r="V93" s="1"/>
  <c r="U41"/>
  <c r="V41" s="1"/>
  <c r="U43"/>
  <c r="V43" s="1"/>
  <c r="U46"/>
  <c r="V46" s="1"/>
  <c r="U47"/>
  <c r="V47" s="1"/>
  <c r="U49"/>
  <c r="V49" s="1"/>
  <c r="U51"/>
  <c r="V51" s="1"/>
  <c r="U57"/>
  <c r="V57" s="1"/>
  <c r="U59"/>
  <c r="V59" s="1"/>
  <c r="U76"/>
  <c r="V76" s="1"/>
  <c r="L77"/>
  <c r="U78"/>
  <c r="V78" s="1"/>
  <c r="U75"/>
  <c r="V75" s="1"/>
  <c r="P72"/>
  <c r="U74"/>
  <c r="V74" s="1"/>
  <c r="T72"/>
  <c r="T80"/>
  <c r="U87"/>
  <c r="V87" s="1"/>
  <c r="Q99"/>
  <c r="T63"/>
  <c r="U70"/>
  <c r="V70" s="1"/>
  <c r="T68"/>
  <c r="U71"/>
  <c r="V71" s="1"/>
  <c r="N99"/>
  <c r="U69"/>
  <c r="V69" s="1"/>
  <c r="P68"/>
  <c r="P39"/>
  <c r="U62"/>
  <c r="V62" s="1"/>
  <c r="U55"/>
  <c r="V55" s="1"/>
  <c r="U54"/>
  <c r="V54" s="1"/>
  <c r="U53"/>
  <c r="V53" s="1"/>
  <c r="U38"/>
  <c r="V38" s="1"/>
  <c r="U34"/>
  <c r="V34" s="1"/>
  <c r="M99"/>
  <c r="L39"/>
  <c r="U61"/>
  <c r="V61" s="1"/>
  <c r="L80"/>
  <c r="I99"/>
  <c r="U39"/>
  <c r="V39" s="1"/>
  <c r="U45"/>
  <c r="V45" s="1"/>
  <c r="U11"/>
  <c r="V11" s="1"/>
  <c r="U26"/>
  <c r="V26" s="1"/>
  <c r="U7"/>
  <c r="V7" s="1"/>
  <c r="U22"/>
  <c r="V22" s="1"/>
  <c r="U18"/>
  <c r="V18" s="1"/>
  <c r="F99"/>
  <c r="U19"/>
  <c r="V19" s="1"/>
  <c r="U27"/>
  <c r="V27" s="1"/>
  <c r="U35"/>
  <c r="V35" s="1"/>
  <c r="U60"/>
  <c r="V60" s="1"/>
  <c r="U82"/>
  <c r="V82" s="1"/>
  <c r="U86"/>
  <c r="V86" s="1"/>
  <c r="U90"/>
  <c r="V90" s="1"/>
  <c r="G99"/>
  <c r="O99"/>
  <c r="S99"/>
  <c r="U10"/>
  <c r="V10" s="1"/>
  <c r="U17"/>
  <c r="V17" s="1"/>
  <c r="U25"/>
  <c r="V25" s="1"/>
  <c r="U33"/>
  <c r="V33" s="1"/>
  <c r="U42"/>
  <c r="V42" s="1"/>
  <c r="U50"/>
  <c r="V50" s="1"/>
  <c r="U58"/>
  <c r="V58" s="1"/>
  <c r="U65"/>
  <c r="V65" s="1"/>
  <c r="U73"/>
  <c r="V73" s="1"/>
  <c r="U95"/>
  <c r="V95" s="1"/>
  <c r="J99"/>
  <c r="R99"/>
  <c r="U12"/>
  <c r="V12" s="1"/>
  <c r="U44"/>
  <c r="V44" s="1"/>
  <c r="U52"/>
  <c r="V52" s="1"/>
  <c r="C99"/>
  <c r="K99"/>
  <c r="H6"/>
  <c r="L6"/>
  <c r="P6"/>
  <c r="T6"/>
  <c r="U8"/>
  <c r="V8" s="1"/>
  <c r="U23"/>
  <c r="V23" s="1"/>
  <c r="U31"/>
  <c r="V31" s="1"/>
  <c r="U40"/>
  <c r="V40" s="1"/>
  <c r="U48"/>
  <c r="V48" s="1"/>
  <c r="U56"/>
  <c r="V56" s="1"/>
  <c r="P63"/>
  <c r="L68"/>
  <c r="H77"/>
  <c r="U77" s="1"/>
  <c r="V77" s="1"/>
  <c r="U84"/>
  <c r="V84" s="1"/>
  <c r="U88"/>
  <c r="V88" s="1"/>
  <c r="U92"/>
  <c r="V92" s="1"/>
  <c r="I69" i="2"/>
  <c r="I68"/>
  <c r="I67"/>
  <c r="I66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39"/>
  <c r="F40"/>
  <c r="G40"/>
  <c r="H40"/>
  <c r="F65"/>
  <c r="I65" s="1"/>
  <c r="G65"/>
  <c r="H65"/>
  <c r="J65"/>
  <c r="K65"/>
  <c r="L65"/>
  <c r="F70"/>
  <c r="I70" s="1"/>
  <c r="G70"/>
  <c r="H70"/>
  <c r="J70"/>
  <c r="K70"/>
  <c r="L70"/>
  <c r="I71"/>
  <c r="I72"/>
  <c r="I73"/>
  <c r="F75"/>
  <c r="G75"/>
  <c r="H75"/>
  <c r="I75"/>
  <c r="J75"/>
  <c r="K75"/>
  <c r="M75" s="1"/>
  <c r="L75"/>
  <c r="I76"/>
  <c r="I77"/>
  <c r="I78"/>
  <c r="I79"/>
  <c r="F80"/>
  <c r="I80" s="1"/>
  <c r="G80"/>
  <c r="H80"/>
  <c r="J80"/>
  <c r="M80" s="1"/>
  <c r="K80"/>
  <c r="L80"/>
  <c r="I81"/>
  <c r="F83"/>
  <c r="I83" s="1"/>
  <c r="G83"/>
  <c r="H83"/>
  <c r="J83"/>
  <c r="J102" s="1"/>
  <c r="K83"/>
  <c r="K102" s="1"/>
  <c r="L83"/>
  <c r="L102" s="1"/>
  <c r="I84"/>
  <c r="I85"/>
  <c r="I86"/>
  <c r="I87"/>
  <c r="I88"/>
  <c r="I89"/>
  <c r="I90"/>
  <c r="I91"/>
  <c r="I92"/>
  <c r="I93"/>
  <c r="I94"/>
  <c r="I95"/>
  <c r="I96"/>
  <c r="I97"/>
  <c r="I98"/>
  <c r="M77"/>
  <c r="M72"/>
  <c r="M68"/>
  <c r="M63"/>
  <c r="C106"/>
  <c r="Q101"/>
  <c r="M101"/>
  <c r="I101"/>
  <c r="Q100"/>
  <c r="M100"/>
  <c r="I100"/>
  <c r="W99"/>
  <c r="M99"/>
  <c r="I99"/>
  <c r="Q98"/>
  <c r="M98"/>
  <c r="Q97"/>
  <c r="M97"/>
  <c r="U96"/>
  <c r="Q96"/>
  <c r="M96"/>
  <c r="U95"/>
  <c r="Q95"/>
  <c r="M95"/>
  <c r="U94"/>
  <c r="Q94"/>
  <c r="M94"/>
  <c r="U93"/>
  <c r="Q93"/>
  <c r="M93"/>
  <c r="U92"/>
  <c r="Q92"/>
  <c r="M92"/>
  <c r="U91"/>
  <c r="Q91"/>
  <c r="M91"/>
  <c r="U90"/>
  <c r="Q90"/>
  <c r="M90"/>
  <c r="U89"/>
  <c r="Q89"/>
  <c r="M89"/>
  <c r="U88"/>
  <c r="Q88"/>
  <c r="M88"/>
  <c r="U87"/>
  <c r="Q87"/>
  <c r="M87"/>
  <c r="U86"/>
  <c r="Q86"/>
  <c r="M86"/>
  <c r="U85"/>
  <c r="Q85"/>
  <c r="M85"/>
  <c r="U84"/>
  <c r="Q84"/>
  <c r="M84"/>
  <c r="T83"/>
  <c r="S83"/>
  <c r="R83"/>
  <c r="U83" s="1"/>
  <c r="P83"/>
  <c r="O83"/>
  <c r="N83"/>
  <c r="E83"/>
  <c r="D83"/>
  <c r="C83"/>
  <c r="U81"/>
  <c r="Q81"/>
  <c r="M81"/>
  <c r="T80"/>
  <c r="S80"/>
  <c r="R80"/>
  <c r="U80" s="1"/>
  <c r="P80"/>
  <c r="O80"/>
  <c r="N80"/>
  <c r="E80"/>
  <c r="D80"/>
  <c r="C80"/>
  <c r="U79"/>
  <c r="Q79"/>
  <c r="M79"/>
  <c r="U78"/>
  <c r="Q78"/>
  <c r="M78"/>
  <c r="U77"/>
  <c r="Q77"/>
  <c r="U76"/>
  <c r="Q76"/>
  <c r="M76"/>
  <c r="T75"/>
  <c r="S75"/>
  <c r="R75"/>
  <c r="U75" s="1"/>
  <c r="P75"/>
  <c r="O75"/>
  <c r="N75"/>
  <c r="E75"/>
  <c r="D75"/>
  <c r="C75"/>
  <c r="U74"/>
  <c r="Q74"/>
  <c r="M74"/>
  <c r="U73"/>
  <c r="Q73"/>
  <c r="M73"/>
  <c r="U72"/>
  <c r="Q72"/>
  <c r="U71"/>
  <c r="Q71"/>
  <c r="V71" s="1"/>
  <c r="M71"/>
  <c r="T70"/>
  <c r="S70"/>
  <c r="U70" s="1"/>
  <c r="R70"/>
  <c r="P70"/>
  <c r="O70"/>
  <c r="Q70" s="1"/>
  <c r="N70"/>
  <c r="E70"/>
  <c r="D70"/>
  <c r="C70"/>
  <c r="U69"/>
  <c r="Q69"/>
  <c r="M69"/>
  <c r="U68"/>
  <c r="Q68"/>
  <c r="U67"/>
  <c r="Q67"/>
  <c r="M67"/>
  <c r="U66"/>
  <c r="Q66"/>
  <c r="M66"/>
  <c r="T65"/>
  <c r="S65"/>
  <c r="R65"/>
  <c r="U65" s="1"/>
  <c r="P65"/>
  <c r="O65"/>
  <c r="N65"/>
  <c r="E65"/>
  <c r="D65"/>
  <c r="C65"/>
  <c r="U64"/>
  <c r="Q64"/>
  <c r="V64" s="1"/>
  <c r="W64" s="1"/>
  <c r="U63"/>
  <c r="Q63"/>
  <c r="U62"/>
  <c r="Q62"/>
  <c r="M62"/>
  <c r="U61"/>
  <c r="Q61"/>
  <c r="M61"/>
  <c r="V61" s="1"/>
  <c r="W61" s="1"/>
  <c r="U60"/>
  <c r="Q60"/>
  <c r="M60"/>
  <c r="U59"/>
  <c r="Q59"/>
  <c r="M59"/>
  <c r="U58"/>
  <c r="Q58"/>
  <c r="M58"/>
  <c r="U57"/>
  <c r="Q57"/>
  <c r="M57"/>
  <c r="V57" s="1"/>
  <c r="W57" s="1"/>
  <c r="U56"/>
  <c r="Q56"/>
  <c r="M56"/>
  <c r="U55"/>
  <c r="Q55"/>
  <c r="M55"/>
  <c r="U54"/>
  <c r="Q54"/>
  <c r="M54"/>
  <c r="U53"/>
  <c r="Q53"/>
  <c r="M53"/>
  <c r="V53" s="1"/>
  <c r="W53" s="1"/>
  <c r="U52"/>
  <c r="Q52"/>
  <c r="M52"/>
  <c r="U51"/>
  <c r="Q51"/>
  <c r="M51"/>
  <c r="U50"/>
  <c r="Q50"/>
  <c r="M50"/>
  <c r="U49"/>
  <c r="Q49"/>
  <c r="M49"/>
  <c r="V49" s="1"/>
  <c r="W49" s="1"/>
  <c r="U48"/>
  <c r="Q48"/>
  <c r="M48"/>
  <c r="U47"/>
  <c r="Q47"/>
  <c r="M47"/>
  <c r="U46"/>
  <c r="Q46"/>
  <c r="M46"/>
  <c r="U45"/>
  <c r="Q45"/>
  <c r="M45"/>
  <c r="V45" s="1"/>
  <c r="W45" s="1"/>
  <c r="U44"/>
  <c r="Q44"/>
  <c r="M44"/>
  <c r="U43"/>
  <c r="Q43"/>
  <c r="M43"/>
  <c r="U42"/>
  <c r="Q42"/>
  <c r="M42"/>
  <c r="U41"/>
  <c r="Q41"/>
  <c r="M41"/>
  <c r="V41" s="1"/>
  <c r="W41" s="1"/>
  <c r="T40"/>
  <c r="S40"/>
  <c r="U40" s="1"/>
  <c r="R40"/>
  <c r="P40"/>
  <c r="O40"/>
  <c r="N40"/>
  <c r="E40"/>
  <c r="D40"/>
  <c r="C40"/>
  <c r="U39"/>
  <c r="Q39"/>
  <c r="M39"/>
  <c r="U38"/>
  <c r="Q38"/>
  <c r="M38"/>
  <c r="U37"/>
  <c r="Q37"/>
  <c r="M37"/>
  <c r="U36"/>
  <c r="Q36"/>
  <c r="M36"/>
  <c r="U35"/>
  <c r="Q35"/>
  <c r="M35"/>
  <c r="U34"/>
  <c r="Q34"/>
  <c r="M34"/>
  <c r="U33"/>
  <c r="Q33"/>
  <c r="M33"/>
  <c r="U32"/>
  <c r="Q32"/>
  <c r="M32"/>
  <c r="U31"/>
  <c r="Q31"/>
  <c r="M31"/>
  <c r="U30"/>
  <c r="Q30"/>
  <c r="M30"/>
  <c r="U29"/>
  <c r="Q29"/>
  <c r="M29"/>
  <c r="U28"/>
  <c r="Q28"/>
  <c r="M28"/>
  <c r="U27"/>
  <c r="Q27"/>
  <c r="M27"/>
  <c r="U26"/>
  <c r="Q26"/>
  <c r="M26"/>
  <c r="U25"/>
  <c r="Q25"/>
  <c r="M25"/>
  <c r="U24"/>
  <c r="Q24"/>
  <c r="M24"/>
  <c r="U23"/>
  <c r="Q23"/>
  <c r="M23"/>
  <c r="U22"/>
  <c r="Q22"/>
  <c r="M22"/>
  <c r="U21"/>
  <c r="Q21"/>
  <c r="M21"/>
  <c r="U20"/>
  <c r="Q20"/>
  <c r="M20"/>
  <c r="U19"/>
  <c r="Q19"/>
  <c r="M19"/>
  <c r="U18"/>
  <c r="Q18"/>
  <c r="M18"/>
  <c r="U17"/>
  <c r="Q17"/>
  <c r="M17"/>
  <c r="U16"/>
  <c r="Q16"/>
  <c r="M16"/>
  <c r="U15"/>
  <c r="Q15"/>
  <c r="M15"/>
  <c r="U14"/>
  <c r="Q14"/>
  <c r="M14"/>
  <c r="U13"/>
  <c r="Q13"/>
  <c r="M13"/>
  <c r="U12"/>
  <c r="Q12"/>
  <c r="M12"/>
  <c r="U11"/>
  <c r="Q11"/>
  <c r="M11"/>
  <c r="U10"/>
  <c r="Q10"/>
  <c r="M10"/>
  <c r="U9"/>
  <c r="Q9"/>
  <c r="M9"/>
  <c r="U8"/>
  <c r="Q8"/>
  <c r="M8"/>
  <c r="U7"/>
  <c r="Q7"/>
  <c r="M7"/>
  <c r="T6"/>
  <c r="T102" s="1"/>
  <c r="S6"/>
  <c r="S102" s="1"/>
  <c r="R6"/>
  <c r="P6"/>
  <c r="O6"/>
  <c r="N6"/>
  <c r="L6"/>
  <c r="K6"/>
  <c r="J6"/>
  <c r="H6"/>
  <c r="G6"/>
  <c r="F6"/>
  <c r="E6"/>
  <c r="E102" s="1"/>
  <c r="D6"/>
  <c r="D102" s="1"/>
  <c r="C6"/>
  <c r="C102" s="1"/>
  <c r="D113" s="1"/>
  <c r="V87" l="1"/>
  <c r="W87" s="1"/>
  <c r="V91"/>
  <c r="W91" s="1"/>
  <c r="V95"/>
  <c r="W95" s="1"/>
  <c r="V98"/>
  <c r="W98" s="1"/>
  <c r="Q80"/>
  <c r="V69"/>
  <c r="W69" s="1"/>
  <c r="Q65"/>
  <c r="V42"/>
  <c r="W42" s="1"/>
  <c r="V46"/>
  <c r="W46" s="1"/>
  <c r="V50"/>
  <c r="W50" s="1"/>
  <c r="V54"/>
  <c r="W54" s="1"/>
  <c r="V58"/>
  <c r="W58" s="1"/>
  <c r="V62"/>
  <c r="W62" s="1"/>
  <c r="V52"/>
  <c r="W52" s="1"/>
  <c r="V8"/>
  <c r="W8" s="1"/>
  <c r="V12"/>
  <c r="W12" s="1"/>
  <c r="V16"/>
  <c r="W16" s="1"/>
  <c r="V28"/>
  <c r="W28" s="1"/>
  <c r="V32"/>
  <c r="W32" s="1"/>
  <c r="V36"/>
  <c r="W36" s="1"/>
  <c r="V14"/>
  <c r="W14" s="1"/>
  <c r="V22"/>
  <c r="W22" s="1"/>
  <c r="V30"/>
  <c r="W30" s="1"/>
  <c r="V72"/>
  <c r="W72" s="1"/>
  <c r="V68"/>
  <c r="W68" s="1"/>
  <c r="V78"/>
  <c r="W78" s="1"/>
  <c r="V48"/>
  <c r="W48" s="1"/>
  <c r="V56"/>
  <c r="W56" s="1"/>
  <c r="V60"/>
  <c r="W60" s="1"/>
  <c r="I40"/>
  <c r="V13"/>
  <c r="W13" s="1"/>
  <c r="V29"/>
  <c r="W29" s="1"/>
  <c r="V33"/>
  <c r="W33" s="1"/>
  <c r="V37"/>
  <c r="W37" s="1"/>
  <c r="V65" i="5"/>
  <c r="W65" s="1"/>
  <c r="V40"/>
  <c r="W40" s="1"/>
  <c r="V83"/>
  <c r="W83" s="1"/>
  <c r="U102"/>
  <c r="M102"/>
  <c r="I102"/>
  <c r="V6"/>
  <c r="W71"/>
  <c r="V70"/>
  <c r="W70" s="1"/>
  <c r="Q102"/>
  <c r="U80" i="4"/>
  <c r="V80" s="1"/>
  <c r="U63"/>
  <c r="V63" s="1"/>
  <c r="T99"/>
  <c r="U72"/>
  <c r="V72" s="1"/>
  <c r="U68"/>
  <c r="V68" s="1"/>
  <c r="U6"/>
  <c r="H99"/>
  <c r="P99"/>
  <c r="L99"/>
  <c r="M83" i="2"/>
  <c r="V26"/>
  <c r="W26" s="1"/>
  <c r="V25"/>
  <c r="W25" s="1"/>
  <c r="V24"/>
  <c r="W24" s="1"/>
  <c r="V66"/>
  <c r="W66" s="1"/>
  <c r="V101"/>
  <c r="W101" s="1"/>
  <c r="V100"/>
  <c r="W100" s="1"/>
  <c r="V94"/>
  <c r="W94" s="1"/>
  <c r="V90"/>
  <c r="W90" s="1"/>
  <c r="P102"/>
  <c r="Q83"/>
  <c r="V86"/>
  <c r="W86" s="1"/>
  <c r="N102"/>
  <c r="V81"/>
  <c r="W81" s="1"/>
  <c r="Q75"/>
  <c r="V75" s="1"/>
  <c r="W75" s="1"/>
  <c r="V79"/>
  <c r="W79" s="1"/>
  <c r="V77"/>
  <c r="W77" s="1"/>
  <c r="R102"/>
  <c r="V76"/>
  <c r="W76" s="1"/>
  <c r="V63"/>
  <c r="W63" s="1"/>
  <c r="Q40"/>
  <c r="V44"/>
  <c r="W44" s="1"/>
  <c r="V15"/>
  <c r="W15" s="1"/>
  <c r="Q6"/>
  <c r="V39"/>
  <c r="W39" s="1"/>
  <c r="V34"/>
  <c r="W34" s="1"/>
  <c r="V38"/>
  <c r="W38" s="1"/>
  <c r="U6"/>
  <c r="U102" s="1"/>
  <c r="O102"/>
  <c r="V73"/>
  <c r="W73" s="1"/>
  <c r="M70"/>
  <c r="M65"/>
  <c r="V65" s="1"/>
  <c r="W65" s="1"/>
  <c r="M40"/>
  <c r="H102"/>
  <c r="V19"/>
  <c r="W19" s="1"/>
  <c r="V27"/>
  <c r="W27" s="1"/>
  <c r="V31"/>
  <c r="W31" s="1"/>
  <c r="V35"/>
  <c r="W35" s="1"/>
  <c r="I6"/>
  <c r="I102" s="1"/>
  <c r="V85"/>
  <c r="W85" s="1"/>
  <c r="V93"/>
  <c r="W93" s="1"/>
  <c r="F102"/>
  <c r="V43"/>
  <c r="W43" s="1"/>
  <c r="V47"/>
  <c r="W47" s="1"/>
  <c r="V51"/>
  <c r="W51" s="1"/>
  <c r="V55"/>
  <c r="W55" s="1"/>
  <c r="V59"/>
  <c r="W59" s="1"/>
  <c r="V84"/>
  <c r="W84" s="1"/>
  <c r="V88"/>
  <c r="W88" s="1"/>
  <c r="V92"/>
  <c r="W92" s="1"/>
  <c r="V96"/>
  <c r="W96" s="1"/>
  <c r="V89"/>
  <c r="W89" s="1"/>
  <c r="V97"/>
  <c r="W97" s="1"/>
  <c r="V67"/>
  <c r="W67" s="1"/>
  <c r="V74"/>
  <c r="G102"/>
  <c r="V23"/>
  <c r="W23" s="1"/>
  <c r="V21"/>
  <c r="W21" s="1"/>
  <c r="V20"/>
  <c r="W20" s="1"/>
  <c r="V18"/>
  <c r="W18" s="1"/>
  <c r="V17"/>
  <c r="W17" s="1"/>
  <c r="V11"/>
  <c r="W11" s="1"/>
  <c r="V10"/>
  <c r="W10" s="1"/>
  <c r="V9"/>
  <c r="W9" s="1"/>
  <c r="M6"/>
  <c r="V7"/>
  <c r="W7" s="1"/>
  <c r="W71"/>
  <c r="V80"/>
  <c r="W80" s="1"/>
  <c r="M80" i="3"/>
  <c r="N80"/>
  <c r="O80"/>
  <c r="Q80"/>
  <c r="R80"/>
  <c r="S80"/>
  <c r="T80"/>
  <c r="K80"/>
  <c r="J80"/>
  <c r="I80"/>
  <c r="G80"/>
  <c r="F80"/>
  <c r="E80"/>
  <c r="D80"/>
  <c r="C80"/>
  <c r="P98"/>
  <c r="L98"/>
  <c r="H98"/>
  <c r="U98" s="1"/>
  <c r="V98" s="1"/>
  <c r="P97"/>
  <c r="L97"/>
  <c r="H97"/>
  <c r="M102" i="2" l="1"/>
  <c r="V40"/>
  <c r="W40" s="1"/>
  <c r="V102" i="5"/>
  <c r="W102" s="1"/>
  <c r="W115" s="1"/>
  <c r="W6"/>
  <c r="U99" i="4"/>
  <c r="V6"/>
  <c r="V83" i="2"/>
  <c r="W83" s="1"/>
  <c r="Q102"/>
  <c r="V70"/>
  <c r="W70" s="1"/>
  <c r="W74"/>
  <c r="V6"/>
  <c r="P80" i="3"/>
  <c r="U97"/>
  <c r="V97" s="1"/>
  <c r="C103"/>
  <c r="P96"/>
  <c r="L96"/>
  <c r="H96"/>
  <c r="P95"/>
  <c r="L95"/>
  <c r="H95"/>
  <c r="P94"/>
  <c r="L94"/>
  <c r="H94"/>
  <c r="T93"/>
  <c r="P93"/>
  <c r="L93"/>
  <c r="H93"/>
  <c r="T92"/>
  <c r="P92"/>
  <c r="L92"/>
  <c r="H92"/>
  <c r="T91"/>
  <c r="P91"/>
  <c r="L91"/>
  <c r="H91"/>
  <c r="T90"/>
  <c r="P90"/>
  <c r="L90"/>
  <c r="H90"/>
  <c r="T89"/>
  <c r="P89"/>
  <c r="L89"/>
  <c r="H89"/>
  <c r="T88"/>
  <c r="P88"/>
  <c r="L88"/>
  <c r="H88"/>
  <c r="T87"/>
  <c r="P87"/>
  <c r="L87"/>
  <c r="H87"/>
  <c r="T86"/>
  <c r="P86"/>
  <c r="L86"/>
  <c r="H86"/>
  <c r="T85"/>
  <c r="P85"/>
  <c r="L85"/>
  <c r="H85"/>
  <c r="T84"/>
  <c r="P84"/>
  <c r="L84"/>
  <c r="H84"/>
  <c r="T83"/>
  <c r="P83"/>
  <c r="L83"/>
  <c r="H83"/>
  <c r="T82"/>
  <c r="P82"/>
  <c r="L82"/>
  <c r="H82"/>
  <c r="T81"/>
  <c r="P81"/>
  <c r="L81"/>
  <c r="H81"/>
  <c r="V79"/>
  <c r="T78"/>
  <c r="P78"/>
  <c r="L78"/>
  <c r="H78"/>
  <c r="S77"/>
  <c r="R77"/>
  <c r="Q77"/>
  <c r="O77"/>
  <c r="N77"/>
  <c r="M77"/>
  <c r="K77"/>
  <c r="J77"/>
  <c r="I77"/>
  <c r="G77"/>
  <c r="F77"/>
  <c r="E77"/>
  <c r="H77" s="1"/>
  <c r="T76"/>
  <c r="P76"/>
  <c r="L76"/>
  <c r="H76"/>
  <c r="T75"/>
  <c r="P75"/>
  <c r="L75"/>
  <c r="H75"/>
  <c r="T74"/>
  <c r="P74"/>
  <c r="L74"/>
  <c r="H74"/>
  <c r="T73"/>
  <c r="P73"/>
  <c r="L73"/>
  <c r="H73"/>
  <c r="S72"/>
  <c r="R72"/>
  <c r="Q72"/>
  <c r="O72"/>
  <c r="N72"/>
  <c r="M72"/>
  <c r="K72"/>
  <c r="J72"/>
  <c r="I72"/>
  <c r="G72"/>
  <c r="F72"/>
  <c r="E72"/>
  <c r="H72" s="1"/>
  <c r="D72"/>
  <c r="C72"/>
  <c r="T71"/>
  <c r="P71"/>
  <c r="L71"/>
  <c r="H71"/>
  <c r="T70"/>
  <c r="P70"/>
  <c r="L70"/>
  <c r="H70"/>
  <c r="T69"/>
  <c r="P69"/>
  <c r="L69"/>
  <c r="H69"/>
  <c r="S68"/>
  <c r="R68"/>
  <c r="Q68"/>
  <c r="O68"/>
  <c r="N68"/>
  <c r="M68"/>
  <c r="P68" s="1"/>
  <c r="K68"/>
  <c r="J68"/>
  <c r="I68"/>
  <c r="G68"/>
  <c r="F68"/>
  <c r="E68"/>
  <c r="D68"/>
  <c r="C68"/>
  <c r="T67"/>
  <c r="P67"/>
  <c r="L67"/>
  <c r="H67"/>
  <c r="T66"/>
  <c r="P66"/>
  <c r="L66"/>
  <c r="H66"/>
  <c r="T65"/>
  <c r="P65"/>
  <c r="L65"/>
  <c r="H65"/>
  <c r="U65" s="1"/>
  <c r="V65" s="1"/>
  <c r="T64"/>
  <c r="P64"/>
  <c r="L64"/>
  <c r="H64"/>
  <c r="S63"/>
  <c r="R63"/>
  <c r="Q63"/>
  <c r="O63"/>
  <c r="N63"/>
  <c r="M63"/>
  <c r="K63"/>
  <c r="J63"/>
  <c r="I63"/>
  <c r="G63"/>
  <c r="F63"/>
  <c r="E63"/>
  <c r="H63" s="1"/>
  <c r="D63"/>
  <c r="C63"/>
  <c r="T62"/>
  <c r="P62"/>
  <c r="L62"/>
  <c r="H62"/>
  <c r="T61"/>
  <c r="P61"/>
  <c r="L61"/>
  <c r="H61"/>
  <c r="T60"/>
  <c r="P60"/>
  <c r="L60"/>
  <c r="H60"/>
  <c r="T59"/>
  <c r="P59"/>
  <c r="L59"/>
  <c r="H59"/>
  <c r="T58"/>
  <c r="P58"/>
  <c r="L58"/>
  <c r="H58"/>
  <c r="T57"/>
  <c r="P57"/>
  <c r="L57"/>
  <c r="H57"/>
  <c r="T56"/>
  <c r="P56"/>
  <c r="L56"/>
  <c r="H56"/>
  <c r="T55"/>
  <c r="P55"/>
  <c r="L55"/>
  <c r="H55"/>
  <c r="T54"/>
  <c r="P54"/>
  <c r="L54"/>
  <c r="H54"/>
  <c r="T53"/>
  <c r="P53"/>
  <c r="L53"/>
  <c r="H53"/>
  <c r="T52"/>
  <c r="P52"/>
  <c r="L52"/>
  <c r="H52"/>
  <c r="T51"/>
  <c r="P51"/>
  <c r="L51"/>
  <c r="H51"/>
  <c r="T50"/>
  <c r="P50"/>
  <c r="L50"/>
  <c r="H50"/>
  <c r="T49"/>
  <c r="P49"/>
  <c r="L49"/>
  <c r="H49"/>
  <c r="T48"/>
  <c r="P48"/>
  <c r="L48"/>
  <c r="H48"/>
  <c r="T47"/>
  <c r="P47"/>
  <c r="L47"/>
  <c r="H47"/>
  <c r="T46"/>
  <c r="P46"/>
  <c r="L46"/>
  <c r="H46"/>
  <c r="T45"/>
  <c r="P45"/>
  <c r="L45"/>
  <c r="H45"/>
  <c r="T44"/>
  <c r="P44"/>
  <c r="L44"/>
  <c r="H44"/>
  <c r="T43"/>
  <c r="P43"/>
  <c r="L43"/>
  <c r="H43"/>
  <c r="T42"/>
  <c r="P42"/>
  <c r="L42"/>
  <c r="H42"/>
  <c r="T41"/>
  <c r="P41"/>
  <c r="L41"/>
  <c r="H41"/>
  <c r="T40"/>
  <c r="P40"/>
  <c r="L40"/>
  <c r="H40"/>
  <c r="S39"/>
  <c r="R39"/>
  <c r="Q39"/>
  <c r="O39"/>
  <c r="N39"/>
  <c r="M39"/>
  <c r="P39" s="1"/>
  <c r="K39"/>
  <c r="J39"/>
  <c r="I39"/>
  <c r="G39"/>
  <c r="F39"/>
  <c r="E39"/>
  <c r="D39"/>
  <c r="C39"/>
  <c r="T38"/>
  <c r="P38"/>
  <c r="L38"/>
  <c r="H38"/>
  <c r="T37"/>
  <c r="P37"/>
  <c r="L37"/>
  <c r="H37"/>
  <c r="T36"/>
  <c r="P36"/>
  <c r="L36"/>
  <c r="H36"/>
  <c r="T35"/>
  <c r="P35"/>
  <c r="L35"/>
  <c r="H35"/>
  <c r="T34"/>
  <c r="P34"/>
  <c r="L34"/>
  <c r="H34"/>
  <c r="T33"/>
  <c r="P33"/>
  <c r="L33"/>
  <c r="H33"/>
  <c r="T32"/>
  <c r="P32"/>
  <c r="L32"/>
  <c r="H32"/>
  <c r="T31"/>
  <c r="P31"/>
  <c r="L31"/>
  <c r="H31"/>
  <c r="T30"/>
  <c r="P30"/>
  <c r="L30"/>
  <c r="H30"/>
  <c r="T29"/>
  <c r="P29"/>
  <c r="L29"/>
  <c r="H29"/>
  <c r="T28"/>
  <c r="P28"/>
  <c r="L28"/>
  <c r="H28"/>
  <c r="T27"/>
  <c r="P27"/>
  <c r="L27"/>
  <c r="H27"/>
  <c r="T26"/>
  <c r="P26"/>
  <c r="L26"/>
  <c r="H26"/>
  <c r="T25"/>
  <c r="P25"/>
  <c r="L25"/>
  <c r="H25"/>
  <c r="T24"/>
  <c r="P24"/>
  <c r="L24"/>
  <c r="H24"/>
  <c r="T23"/>
  <c r="P23"/>
  <c r="L23"/>
  <c r="H23"/>
  <c r="T22"/>
  <c r="P22"/>
  <c r="L22"/>
  <c r="H22"/>
  <c r="T21"/>
  <c r="P21"/>
  <c r="L21"/>
  <c r="H21"/>
  <c r="T20"/>
  <c r="P20"/>
  <c r="L20"/>
  <c r="H20"/>
  <c r="T19"/>
  <c r="P19"/>
  <c r="L19"/>
  <c r="H19"/>
  <c r="T18"/>
  <c r="P18"/>
  <c r="L18"/>
  <c r="H18"/>
  <c r="T17"/>
  <c r="P17"/>
  <c r="L17"/>
  <c r="H17"/>
  <c r="T16"/>
  <c r="P16"/>
  <c r="L16"/>
  <c r="H16"/>
  <c r="L15"/>
  <c r="H15"/>
  <c r="T14"/>
  <c r="P14"/>
  <c r="L14"/>
  <c r="H14"/>
  <c r="T13"/>
  <c r="P13"/>
  <c r="L13"/>
  <c r="H13"/>
  <c r="T12"/>
  <c r="P12"/>
  <c r="L12"/>
  <c r="H12"/>
  <c r="T11"/>
  <c r="P11"/>
  <c r="L11"/>
  <c r="H11"/>
  <c r="T10"/>
  <c r="P10"/>
  <c r="L10"/>
  <c r="H10"/>
  <c r="T9"/>
  <c r="P9"/>
  <c r="L9"/>
  <c r="H9"/>
  <c r="T8"/>
  <c r="P8"/>
  <c r="L8"/>
  <c r="H8"/>
  <c r="T7"/>
  <c r="P7"/>
  <c r="L7"/>
  <c r="H7"/>
  <c r="S6"/>
  <c r="R6"/>
  <c r="R99" s="1"/>
  <c r="Q6"/>
  <c r="O6"/>
  <c r="N6"/>
  <c r="M6"/>
  <c r="K6"/>
  <c r="J6"/>
  <c r="I6"/>
  <c r="G6"/>
  <c r="F6"/>
  <c r="E6"/>
  <c r="D6"/>
  <c r="C6"/>
  <c r="U75" l="1"/>
  <c r="V75" s="1"/>
  <c r="U74"/>
  <c r="V74" s="1"/>
  <c r="F99"/>
  <c r="V99" i="4"/>
  <c r="V102" s="1"/>
  <c r="U102"/>
  <c r="U67" i="3"/>
  <c r="V67" s="1"/>
  <c r="V102" i="2"/>
  <c r="W102" s="1"/>
  <c r="W6"/>
  <c r="P6" i="3"/>
  <c r="U78"/>
  <c r="V78" s="1"/>
  <c r="U76"/>
  <c r="V76" s="1"/>
  <c r="U66"/>
  <c r="V66" s="1"/>
  <c r="U73"/>
  <c r="V73" s="1"/>
  <c r="U64"/>
  <c r="V64" s="1"/>
  <c r="U96"/>
  <c r="V96" s="1"/>
  <c r="T6"/>
  <c r="U15"/>
  <c r="V15" s="1"/>
  <c r="G99"/>
  <c r="D99"/>
  <c r="L6"/>
  <c r="N99"/>
  <c r="S99"/>
  <c r="T63"/>
  <c r="T72"/>
  <c r="T77"/>
  <c r="C99"/>
  <c r="H6"/>
  <c r="J99"/>
  <c r="H39"/>
  <c r="O99"/>
  <c r="U40"/>
  <c r="V40" s="1"/>
  <c r="U41"/>
  <c r="V41" s="1"/>
  <c r="U42"/>
  <c r="V42" s="1"/>
  <c r="U43"/>
  <c r="V43" s="1"/>
  <c r="U44"/>
  <c r="V44" s="1"/>
  <c r="U47"/>
  <c r="V47" s="1"/>
  <c r="U49"/>
  <c r="V49" s="1"/>
  <c r="U50"/>
  <c r="V50" s="1"/>
  <c r="U56"/>
  <c r="V56" s="1"/>
  <c r="U62"/>
  <c r="V62" s="1"/>
  <c r="P63"/>
  <c r="H68"/>
  <c r="U70"/>
  <c r="V70" s="1"/>
  <c r="U71"/>
  <c r="V71" s="1"/>
  <c r="P72"/>
  <c r="P77"/>
  <c r="U95"/>
  <c r="V95" s="1"/>
  <c r="T39"/>
  <c r="L63"/>
  <c r="U63" s="1"/>
  <c r="V63" s="1"/>
  <c r="T68"/>
  <c r="L72"/>
  <c r="L77"/>
  <c r="H80"/>
  <c r="U86"/>
  <c r="V86" s="1"/>
  <c r="U87"/>
  <c r="V87" s="1"/>
  <c r="U88"/>
  <c r="V88" s="1"/>
  <c r="U89"/>
  <c r="V89" s="1"/>
  <c r="U91"/>
  <c r="V91" s="1"/>
  <c r="U94"/>
  <c r="V94" s="1"/>
  <c r="U16"/>
  <c r="V16" s="1"/>
  <c r="U17"/>
  <c r="V17" s="1"/>
  <c r="U18"/>
  <c r="V18" s="1"/>
  <c r="U19"/>
  <c r="V19" s="1"/>
  <c r="U21"/>
  <c r="V21" s="1"/>
  <c r="U22"/>
  <c r="V22" s="1"/>
  <c r="U23"/>
  <c r="V23" s="1"/>
  <c r="U25"/>
  <c r="V25" s="1"/>
  <c r="U26"/>
  <c r="V26" s="1"/>
  <c r="U27"/>
  <c r="V27" s="1"/>
  <c r="U28"/>
  <c r="V28" s="1"/>
  <c r="U29"/>
  <c r="V29" s="1"/>
  <c r="U30"/>
  <c r="V30" s="1"/>
  <c r="U31"/>
  <c r="V31" s="1"/>
  <c r="U32"/>
  <c r="V32" s="1"/>
  <c r="U34"/>
  <c r="V34" s="1"/>
  <c r="U35"/>
  <c r="V35" s="1"/>
  <c r="U36"/>
  <c r="V36" s="1"/>
  <c r="U37"/>
  <c r="V37" s="1"/>
  <c r="U38"/>
  <c r="V38" s="1"/>
  <c r="U12"/>
  <c r="V12" s="1"/>
  <c r="U13"/>
  <c r="V13" s="1"/>
  <c r="U14"/>
  <c r="V14" s="1"/>
  <c r="K99"/>
  <c r="L80"/>
  <c r="U11"/>
  <c r="V11" s="1"/>
  <c r="U10"/>
  <c r="V10" s="1"/>
  <c r="U9"/>
  <c r="V9" s="1"/>
  <c r="U8"/>
  <c r="V8" s="1"/>
  <c r="U7"/>
  <c r="V7" s="1"/>
  <c r="U93"/>
  <c r="V93" s="1"/>
  <c r="U92"/>
  <c r="V92" s="1"/>
  <c r="U90"/>
  <c r="V90" s="1"/>
  <c r="U85"/>
  <c r="V85" s="1"/>
  <c r="U84"/>
  <c r="V84" s="1"/>
  <c r="U83"/>
  <c r="V83" s="1"/>
  <c r="U82"/>
  <c r="V82" s="1"/>
  <c r="U81"/>
  <c r="V81" s="1"/>
  <c r="L68"/>
  <c r="U68" s="1"/>
  <c r="V68" s="1"/>
  <c r="U69"/>
  <c r="V69" s="1"/>
  <c r="L39"/>
  <c r="U61"/>
  <c r="V61" s="1"/>
  <c r="U60"/>
  <c r="V60" s="1"/>
  <c r="U58"/>
  <c r="V58" s="1"/>
  <c r="U59"/>
  <c r="V59" s="1"/>
  <c r="U57"/>
  <c r="V57" s="1"/>
  <c r="U55"/>
  <c r="V55" s="1"/>
  <c r="U54"/>
  <c r="V54" s="1"/>
  <c r="U53"/>
  <c r="V53" s="1"/>
  <c r="U52"/>
  <c r="V52" s="1"/>
  <c r="U51"/>
  <c r="V51" s="1"/>
  <c r="U48"/>
  <c r="V48" s="1"/>
  <c r="U20"/>
  <c r="V20" s="1"/>
  <c r="U46"/>
  <c r="V46" s="1"/>
  <c r="U45"/>
  <c r="V45" s="1"/>
  <c r="U33"/>
  <c r="V33" s="1"/>
  <c r="U24"/>
  <c r="V24" s="1"/>
  <c r="E99"/>
  <c r="I99"/>
  <c r="M99"/>
  <c r="Q99"/>
  <c r="H99" l="1"/>
  <c r="U6"/>
  <c r="V6" s="1"/>
  <c r="P99"/>
  <c r="U80"/>
  <c r="V80" s="1"/>
  <c r="U77"/>
  <c r="V77" s="1"/>
  <c r="T99"/>
  <c r="U72"/>
  <c r="V72" s="1"/>
  <c r="L99"/>
  <c r="U39"/>
  <c r="V39" s="1"/>
  <c r="U99" l="1"/>
  <c r="V99" s="1"/>
  <c r="O46" i="1"/>
  <c r="S46"/>
  <c r="O47"/>
  <c r="S47"/>
  <c r="O48"/>
  <c r="S48"/>
  <c r="O49"/>
  <c r="S49"/>
  <c r="O50"/>
  <c r="S50"/>
  <c r="O51"/>
  <c r="S51"/>
  <c r="O52"/>
  <c r="S52"/>
  <c r="O53"/>
  <c r="S53"/>
  <c r="O54"/>
  <c r="S54"/>
  <c r="O55"/>
  <c r="S55"/>
  <c r="O56"/>
  <c r="S56"/>
  <c r="S57"/>
  <c r="S58"/>
  <c r="S59"/>
  <c r="S60"/>
  <c r="S61"/>
  <c r="S62"/>
  <c r="S63"/>
  <c r="S64"/>
  <c r="S65"/>
  <c r="S66"/>
  <c r="S67"/>
  <c r="O40"/>
  <c r="S40"/>
  <c r="G108" l="1"/>
  <c r="T108" s="1"/>
  <c r="U108" s="1"/>
  <c r="G105"/>
  <c r="G104"/>
  <c r="S103"/>
  <c r="O103"/>
  <c r="K103"/>
  <c r="G103"/>
  <c r="G102"/>
  <c r="S101"/>
  <c r="O101"/>
  <c r="K101"/>
  <c r="G101"/>
  <c r="S100"/>
  <c r="O100"/>
  <c r="G100"/>
  <c r="S99"/>
  <c r="G99"/>
  <c r="S98"/>
  <c r="O98"/>
  <c r="K98"/>
  <c r="G98"/>
  <c r="G97"/>
  <c r="G96"/>
  <c r="T96" s="1"/>
  <c r="U96" s="1"/>
  <c r="R91"/>
  <c r="Q91"/>
  <c r="P91"/>
  <c r="N91"/>
  <c r="M91"/>
  <c r="L91"/>
  <c r="J91"/>
  <c r="I91"/>
  <c r="H91"/>
  <c r="G91"/>
  <c r="C91"/>
  <c r="G89"/>
  <c r="R88"/>
  <c r="Q88"/>
  <c r="P88"/>
  <c r="N88"/>
  <c r="M88"/>
  <c r="L88"/>
  <c r="J88"/>
  <c r="I88"/>
  <c r="H88"/>
  <c r="G88"/>
  <c r="S87"/>
  <c r="O87"/>
  <c r="K87"/>
  <c r="G87"/>
  <c r="S84"/>
  <c r="O84"/>
  <c r="K84"/>
  <c r="G84"/>
  <c r="S83"/>
  <c r="O83"/>
  <c r="K83"/>
  <c r="G83"/>
  <c r="R82"/>
  <c r="Q82"/>
  <c r="P82"/>
  <c r="N82"/>
  <c r="M82"/>
  <c r="L82"/>
  <c r="J82"/>
  <c r="I82"/>
  <c r="H82"/>
  <c r="G82"/>
  <c r="C82"/>
  <c r="S81"/>
  <c r="O81"/>
  <c r="K81"/>
  <c r="G81"/>
  <c r="S80"/>
  <c r="O80"/>
  <c r="K80"/>
  <c r="G80"/>
  <c r="S79"/>
  <c r="O79"/>
  <c r="K79"/>
  <c r="G79"/>
  <c r="R78"/>
  <c r="Q78"/>
  <c r="P78"/>
  <c r="N78"/>
  <c r="M78"/>
  <c r="L78"/>
  <c r="J78"/>
  <c r="I78"/>
  <c r="H78"/>
  <c r="G78"/>
  <c r="C78"/>
  <c r="G77"/>
  <c r="S76"/>
  <c r="G76"/>
  <c r="G75"/>
  <c r="R74"/>
  <c r="Q74"/>
  <c r="P74"/>
  <c r="N74"/>
  <c r="M74"/>
  <c r="L74"/>
  <c r="J74"/>
  <c r="I74"/>
  <c r="H74"/>
  <c r="G74"/>
  <c r="C74"/>
  <c r="G73"/>
  <c r="T73" s="1"/>
  <c r="U73" s="1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R45"/>
  <c r="Q45"/>
  <c r="P45"/>
  <c r="F45"/>
  <c r="E45"/>
  <c r="D45"/>
  <c r="C45"/>
  <c r="G44"/>
  <c r="G43"/>
  <c r="T43" s="1"/>
  <c r="U43" s="1"/>
  <c r="G42"/>
  <c r="G41"/>
  <c r="T41" s="1"/>
  <c r="U41" s="1"/>
  <c r="K40"/>
  <c r="G40"/>
  <c r="G37"/>
  <c r="T37" s="1"/>
  <c r="U37" s="1"/>
  <c r="G36"/>
  <c r="T36" s="1"/>
  <c r="U36" s="1"/>
  <c r="G35"/>
  <c r="T35" s="1"/>
  <c r="U35" s="1"/>
  <c r="G34"/>
  <c r="T34" s="1"/>
  <c r="U34" s="1"/>
  <c r="G33"/>
  <c r="T33" s="1"/>
  <c r="U33" s="1"/>
  <c r="G27"/>
  <c r="T27" s="1"/>
  <c r="U27" s="1"/>
  <c r="G26"/>
  <c r="T26" s="1"/>
  <c r="U26" s="1"/>
  <c r="G25"/>
  <c r="T25" s="1"/>
  <c r="U25" s="1"/>
  <c r="G24"/>
  <c r="T24" s="1"/>
  <c r="U24" s="1"/>
  <c r="G23"/>
  <c r="T23" s="1"/>
  <c r="U23" s="1"/>
  <c r="G22"/>
  <c r="T22" s="1"/>
  <c r="U22" s="1"/>
  <c r="G18"/>
  <c r="T18" s="1"/>
  <c r="U18" s="1"/>
  <c r="G15"/>
  <c r="G14"/>
  <c r="G13"/>
  <c r="G12"/>
  <c r="G11"/>
  <c r="G10"/>
  <c r="G9"/>
  <c r="G8"/>
  <c r="G7"/>
  <c r="R6"/>
  <c r="Q6"/>
  <c r="P6"/>
  <c r="N6"/>
  <c r="M6"/>
  <c r="L6"/>
  <c r="J6"/>
  <c r="I6"/>
  <c r="H6"/>
  <c r="F6"/>
  <c r="E6"/>
  <c r="D6"/>
  <c r="C6"/>
  <c r="E109" l="1"/>
  <c r="T40"/>
  <c r="U40" s="1"/>
  <c r="T42"/>
  <c r="U42" s="1"/>
  <c r="T44"/>
  <c r="U44" s="1"/>
  <c r="M109"/>
  <c r="R109"/>
  <c r="O74"/>
  <c r="S78"/>
  <c r="T84"/>
  <c r="U84" s="1"/>
  <c r="T87"/>
  <c r="U87" s="1"/>
  <c r="G45"/>
  <c r="T48"/>
  <c r="U48" s="1"/>
  <c r="T50"/>
  <c r="U50" s="1"/>
  <c r="T52"/>
  <c r="U52" s="1"/>
  <c r="T54"/>
  <c r="U54" s="1"/>
  <c r="T56"/>
  <c r="U56" s="1"/>
  <c r="T58"/>
  <c r="U58" s="1"/>
  <c r="T60"/>
  <c r="U60" s="1"/>
  <c r="T62"/>
  <c r="U62" s="1"/>
  <c r="T64"/>
  <c r="U64" s="1"/>
  <c r="T66"/>
  <c r="U66" s="1"/>
  <c r="T47"/>
  <c r="U47" s="1"/>
  <c r="T51"/>
  <c r="U51" s="1"/>
  <c r="T53"/>
  <c r="U53" s="1"/>
  <c r="T55"/>
  <c r="U55" s="1"/>
  <c r="T57"/>
  <c r="U57" s="1"/>
  <c r="T59"/>
  <c r="U59" s="1"/>
  <c r="T61"/>
  <c r="U61" s="1"/>
  <c r="T63"/>
  <c r="U63" s="1"/>
  <c r="T65"/>
  <c r="U65" s="1"/>
  <c r="T67"/>
  <c r="U67" s="1"/>
  <c r="F109"/>
  <c r="G6"/>
  <c r="C109"/>
  <c r="K88"/>
  <c r="S91"/>
  <c r="O91"/>
  <c r="S88"/>
  <c r="O88"/>
  <c r="S82"/>
  <c r="O82"/>
  <c r="O78"/>
  <c r="Q109"/>
  <c r="S45"/>
  <c r="O45"/>
  <c r="N109"/>
  <c r="S6"/>
  <c r="O6"/>
  <c r="J109"/>
  <c r="K91"/>
  <c r="T89"/>
  <c r="U89" s="1"/>
  <c r="K82"/>
  <c r="T105"/>
  <c r="U105" s="1"/>
  <c r="T104"/>
  <c r="U104" s="1"/>
  <c r="T103"/>
  <c r="U103" s="1"/>
  <c r="T102"/>
  <c r="U102" s="1"/>
  <c r="T101"/>
  <c r="U101" s="1"/>
  <c r="T100"/>
  <c r="U100" s="1"/>
  <c r="T99"/>
  <c r="U99" s="1"/>
  <c r="T98"/>
  <c r="U98" s="1"/>
  <c r="T97"/>
  <c r="U97" s="1"/>
  <c r="T94"/>
  <c r="U94" s="1"/>
  <c r="T93"/>
  <c r="U93" s="1"/>
  <c r="T92"/>
  <c r="U92" s="1"/>
  <c r="T83"/>
  <c r="U83" s="1"/>
  <c r="T80"/>
  <c r="U80" s="1"/>
  <c r="T81"/>
  <c r="U81" s="1"/>
  <c r="K78"/>
  <c r="T79"/>
  <c r="U79" s="1"/>
  <c r="T77"/>
  <c r="U77" s="1"/>
  <c r="T76"/>
  <c r="U76" s="1"/>
  <c r="S74"/>
  <c r="K74"/>
  <c r="T75"/>
  <c r="U75" s="1"/>
  <c r="I109"/>
  <c r="T49"/>
  <c r="U49" s="1"/>
  <c r="T46"/>
  <c r="U46" s="1"/>
  <c r="K6"/>
  <c r="T15"/>
  <c r="U15" s="1"/>
  <c r="T14"/>
  <c r="U14" s="1"/>
  <c r="T13"/>
  <c r="U13" s="1"/>
  <c r="T12"/>
  <c r="U12" s="1"/>
  <c r="T11"/>
  <c r="U11" s="1"/>
  <c r="T10"/>
  <c r="U10" s="1"/>
  <c r="T9"/>
  <c r="U9" s="1"/>
  <c r="T8"/>
  <c r="U8" s="1"/>
  <c r="T7"/>
  <c r="U7" s="1"/>
  <c r="D109"/>
  <c r="H109"/>
  <c r="L109"/>
  <c r="P109"/>
  <c r="T45" l="1"/>
  <c r="U45" s="1"/>
  <c r="T78"/>
  <c r="U78" s="1"/>
  <c r="G109"/>
  <c r="T91"/>
  <c r="U91" s="1"/>
  <c r="T88"/>
  <c r="U88" s="1"/>
  <c r="T82"/>
  <c r="U82" s="1"/>
  <c r="O109"/>
  <c r="T74"/>
  <c r="U74" s="1"/>
  <c r="S109"/>
  <c r="K109"/>
  <c r="T6"/>
  <c r="T109" l="1"/>
  <c r="U109" s="1"/>
  <c r="U6"/>
  <c r="U88" i="8" l="1"/>
  <c r="C124"/>
  <c r="C126" s="1"/>
  <c r="U124" l="1"/>
</calcChain>
</file>

<file path=xl/comments1.xml><?xml version="1.0" encoding="utf-8"?>
<comments xmlns="http://schemas.openxmlformats.org/spreadsheetml/2006/main">
  <authors>
    <author>DGHP-AFI-TAK</author>
    <author>Project Manager</author>
    <author>Author</author>
  </authors>
  <commentList>
    <comment ref="B34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Areerat Pankham on board since 1 of November 17</t>
        </r>
      </text>
    </comment>
    <comment ref="B68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Areerat Pankham on board since 1 of November 17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เพิ่มค่าเดินทางเป็น 600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อาจต้องเพิ่ม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ต้องเพิ่ม เป็น 72000 ซื้อเดือนเว้นเดือน</t>
        </r>
      </text>
    </comment>
    <comment ref="C89" authorId="1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54,000 x 12 M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เดือนละ 4000 อาจต้องเพิ่มเป็นเดือนละ 10000</t>
        </r>
      </text>
    </comment>
    <comment ref="B98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4T x 30P x 600THB</t>
        </r>
      </text>
    </comment>
    <comment ref="B99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50P x 600 THB</t>
        </r>
      </text>
    </comment>
    <comment ref="B100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training: 1T x 28P x 600THB 
อาจต้องเพิ่มจำนวนครั้ง และลดคนของ CoAg ลง
</t>
        </r>
      </text>
    </comment>
    <comment ref="F104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Co-unit management 813,484 </t>
        </r>
      </text>
    </comment>
  </commentList>
</comments>
</file>

<file path=xl/comments2.xml><?xml version="1.0" encoding="utf-8"?>
<comments xmlns="http://schemas.openxmlformats.org/spreadsheetml/2006/main">
  <authors>
    <author>Project Manager</author>
    <author>DGHP-AFI-TAK</author>
    <author>Author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ภงด. หัก ณ ที่จ่ายของ พ.ย. และ ปกส ลูกจ้าง พ.ย. ไปจ่ายเดือน ธ.ค.</t>
        </r>
      </text>
    </comment>
    <comment ref="B34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มิ้นท์ลาออก 31 ส.ค.60</t>
        </r>
      </text>
    </comment>
    <comment ref="B38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ถ้าเป็นคนของแม่ตาว พิจารณาอาจจะจ้างไม่เต็มจำนวนเงิน 22,000 แต่ก็ไม่ควรต่ำกว่า 16,000 ถ้าไม่มีใบประกอบ
</t>
        </r>
        <r>
          <rPr>
            <b/>
            <sz val="9"/>
            <color indexed="81"/>
            <rFont val="Tahoma"/>
            <family val="2"/>
          </rPr>
          <t>พี่โอ๋แนะว่าควรเป็นแล็บที่มีใบเซอร์ ถ้าไม่มีโทนี่อาจไม่ยอม</t>
        </r>
      </text>
    </comment>
    <comment ref="B42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ลดเหลือ 2 คน</t>
        </r>
      </text>
    </comment>
    <comment ref="C42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 จาก 403,200 ที่ขอตอนแรก (6 คน) เหลือ 134,400</t>
        </r>
      </text>
    </comment>
    <comment ref="B43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ใบประกอบ พิจารณาของแม่ตาว หากเป็นคนของแม่ตาว ไม่มีใบประกอบก็อาจจะไม่ให้
7 คน เผื่อแล็บแม่ตาวขึ้นเวรด้วย และเพิ่มเวรสูงสุดเป็น 8 เวร</t>
        </r>
      </text>
    </comment>
    <comment ref="B72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มิ้นท์ลาออก 31 สิงหาคม 60</t>
        </r>
      </text>
    </comment>
    <comment ref="C77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27 คน 54000 เหลือ 46000
เป็น 48000</t>
        </r>
      </text>
    </comment>
    <comment ref="B81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ให้เหลือไว้สัก 2 ที่ สำหรับวิทยากร กรณี scientific ของ พ.เบียร์</t>
        </r>
      </text>
    </comment>
    <comment ref="B83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2T x [2P(2 Lab staff, 2RN) x Per diem 2,000THB x 3D + (2P x transp. 7,000THB)]
</t>
        </r>
      </text>
    </comment>
    <comment ref="C85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650,000 เพิ่มเป็น 700,000 เผื่อถึงแก๊ส
ขอลดเหลือ 500,000 คุยกับพี่ปี้แล้ว  ผันเงิน 200,000 ไปใส่ travel
52000</t>
        </r>
      </text>
    </comment>
    <comment ref="C86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ซื้อเครื่องทำลายเอกสาร 40,000 และโต๊ะเอกสารเผื่อให้แล็บ</t>
        </r>
      </text>
    </comment>
    <comment ref="C87" authorId="1">
      <text>
        <r>
          <rPr>
            <b/>
            <sz val="9"/>
            <color indexed="81"/>
            <rFont val="Tahoma"/>
            <family val="2"/>
          </rPr>
          <t>DGHP-AFI-TAK
8</t>
        </r>
        <r>
          <rPr>
            <sz val="9"/>
            <color indexed="81"/>
            <rFont val="Tahoma"/>
            <family val="2"/>
          </rPr>
          <t xml:space="preserve">0,000 ซื้อ แล็บท๊อป 2 ตัวให้ MTC </t>
        </r>
      </text>
    </comment>
    <comment ref="C89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ต้องเพิ่ม เป็น 90000 ซื้อเดือนเว้นเดือน ตก 15000
เพิ่มจากยอดเงินเหลืออีก 1800 เป็นเพิ่ม 300 ในแต่ละครั้งที่ซื้อ</t>
        </r>
      </text>
    </comment>
    <comment ref="B93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โปรแกรม MS., Window, Toner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54,000 x 12 M = 648,000
ลองเพิ่มเป็น 720,000 (60000 ต่อเดือน) เพราะมีแม่ตาว 
บางวันไป 2 รอบต่อวัน</t>
        </r>
      </text>
    </comment>
    <comment ref="B98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-ลองเพิ่มเป็นเดือนละ 7000
-เปลี่ยนตาม PMA แนะนำ ให้ใส่เงินเพิ่มอีก 18,000 (1,500 ต่อเดือน จาก item#17 เป็น 8,500 ต่อเดือน 
</t>
        </r>
      </text>
    </comment>
    <comment ref="B100" authorId="1">
      <text>
        <r>
          <rPr>
            <b/>
            <sz val="9"/>
            <color indexed="81"/>
            <rFont val="Tahoma"/>
            <family val="2"/>
          </rPr>
          <t xml:space="preserve">DGHP-AFI-TAK:
</t>
        </r>
        <r>
          <rPr>
            <sz val="9"/>
            <color indexed="81"/>
            <rFont val="Tahoma"/>
            <family val="2"/>
          </rPr>
          <t>ปรึกษาพี่โอ๋แล้ว เห็นควรเพิ่มเป็น 1,500 เคส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คิดจากดูยอดของเดือน มิ.ย. ก.ค. ที่สูงสุดแล้วของปี 60 บวกกับ
UF เฉลี่ย 90/เดือน</t>
        </r>
      </text>
    </comment>
    <comment ref="C103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เดือนละ 4000 อาจต้องเพิ่มเป็นเดือนละ 10000</t>
        </r>
      </text>
    </comment>
    <comment ref="B104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4T x 40P x 600THB</t>
        </r>
      </text>
    </comment>
    <comment ref="B105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45P x 600 THB</t>
        </r>
      </text>
    </comment>
    <comment ref="B106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1T x 2D x 30P x 600THB 
อาจต้องเพิ่มจำนวนครั้ง และลดคนของ CoAg ลง
เช่น การเทรนเจาะเลือด aseptic technique 
</t>
        </r>
      </text>
    </comment>
    <comment ref="C107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25000 ลองเพิ่มเป็น 40000 
เพิ่มอีกเป็น 50,200</t>
        </r>
      </text>
    </comment>
    <comment ref="C109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เพิ่มมาอีก 15000 จากเงินที่เหลือ เกลี่ยเฉลี่ยไปที่ละ 5000</t>
        </r>
      </text>
    </comment>
    <comment ref="F110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1P x 2D x 7200 THB (1200THB/Hour)
คิดอัตราของมหาวิทยาลัยเอกชน, ขรก.เกษียน ไว้ก่อน
ขรก. ก.สธ 600 บาท/ชั่วโมง</t>
        </r>
      </text>
    </comment>
    <comment ref="C115" authorId="1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ถ้าเศษเงินที่จับยัดไม่ลงตัวเหลือ สามารถเอามาใส่ก้อนนี้ได้รึไม่</t>
        </r>
      </text>
    </comment>
  </commentList>
</comments>
</file>

<file path=xl/comments3.xml><?xml version="1.0" encoding="utf-8"?>
<comments xmlns="http://schemas.openxmlformats.org/spreadsheetml/2006/main">
  <authors>
    <author>DGHP-AFI-TAK</author>
    <author>Project Manager</author>
    <author>Author</author>
  </authors>
  <commentList>
    <comment ref="B3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มิ้นท์ลาออก 31 ส.ค.60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ถ้าเป็นคนของแม่ตาว พิจารณาอาจจะจ้างไม่เต็มจำนวนเงิน 22,000 แต่ก็ไม่ควรต่ำกว่า 16,000 ถ้าไม่มีใบประกอบ
</t>
        </r>
        <r>
          <rPr>
            <b/>
            <sz val="9"/>
            <color indexed="81"/>
            <rFont val="Tahoma"/>
            <family val="2"/>
          </rPr>
          <t>พี่โอ๋แนะว่าควรเป็นแล็บที่มีใบเซอร์ ถ้าไม่มีโทนี่อาจไม่ยอม</t>
        </r>
      </text>
    </comment>
    <comment ref="B39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เฉพาะ Lab tech 6 คน 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ลดเหลือ 2 คน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 จาก 403,200 ที่ขอตอนแรก (6 คน) เหลือ 134,400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7 คน เผื่อแล็บแม่ตาวขึ้นเวรด้วย และเพิ่มเวรสูงสุดเป็น 8 เวร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มิ้นท์ลาออก 31 สิงหาคม 60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27 คน 54000 เหลือ 46000
เป็น 48000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ให้เหลือไว้สัก 2 ที่ สำหรับวิทยากร กรณี scientific ของ พ.เบียร์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2T x [2P(2 Lab staff, 2RN) x Per diem 2,000THB x 3D + (2P x transp. 7,000THB)]
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650,000 เพิ่มเป็น 700,000 เผื่อถึงแก๊ส
ขอลดเหลือ 500,000 คุยกับพี่ปี้แล้ว  ผันเงิน 200,000 ไปใส่ travel
52000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ซื้อเครื่องทำลายเอกสาร 40,000 และโต๊ะเอกสารเผื่อให้แล็บ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DGHP-AFI-TAK
8</t>
        </r>
        <r>
          <rPr>
            <sz val="9"/>
            <color indexed="81"/>
            <rFont val="Tahoma"/>
            <family val="2"/>
          </rPr>
          <t xml:space="preserve">0,000 ซื้อ แล็บท๊อป 2 ตัวให้ MTC </t>
        </r>
      </text>
    </comment>
    <comment ref="C9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ต้องเพิ่ม เป็น 90000 ซื้อเดือนเว้นเดือน ตก 15000
เพิ่มจากยอดเงินเหลืออีก 1800 เป็นเพิ่ม 300 ในแต่ละครั้งที่ซื้อ
เพิ่มเงินจาก Add c/o อีก 28,800. บาท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โปรแกรม MS., Window, Toner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54,000 x 12 M = 648,000
ลองเพิ่มเป็น 720,000 (60000 ต่อเดือน) เพราะมีแม่ตาว 
บางวันไป 2 รอบต่อวัน
Additional C/O อีก 120,000 บาท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-ลองเพิ่มเป็นเดือนละ 7000
-เปลี่ยนตาม PMA แนะนำ ให้ใส่เงินเพิ่มอีก 18,000 (1,500 ต่อเดือน จาก item#17 เป็น 8,500 ต่อเดือน 
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 xml:space="preserve">DGHP-AFI-TAK:
</t>
        </r>
        <r>
          <rPr>
            <sz val="9"/>
            <color indexed="81"/>
            <rFont val="Tahoma"/>
            <family val="2"/>
          </rPr>
          <t>ปรึกษาพี่โอ๋แล้ว เห็นควรเพิ่มเป็น 1,500 เคส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คิดจากดูยอดของเดือน มิ.ย. ก.ค. ที่สูงสุดแล้วของปี 60 บวกกับ
UF เฉลี่ย 90/เดือน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เดือนละ 4000 อาจต้องเพิ่มเป็นเดือนละ 10000</t>
        </r>
      </text>
    </comment>
    <comment ref="B109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4T x 40P x 600THB
Additional c/o</t>
        </r>
        <r>
          <rPr>
            <b/>
            <sz val="9"/>
            <color indexed="81"/>
            <rFont val="Tahoma"/>
            <family val="2"/>
          </rPr>
          <t xml:space="preserve"> เพิ่มคนเป็น 50p</t>
        </r>
        <r>
          <rPr>
            <sz val="9"/>
            <color indexed="81"/>
            <rFont val="Tahoma"/>
            <family val="2"/>
          </rPr>
          <t xml:space="preserve"> ใส่เงินไป 24,000
1 day meeting: 4T x 50P x 600THB</t>
        </r>
      </text>
    </comment>
    <comment ref="B110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45P x 600 THB</t>
        </r>
      </text>
    </comment>
    <comment ref="B111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1T x 2D x 30P x 600THB 
อาจต้องเพิ่มจำนวนครั้ง และลดคนของ CoAg ลง
เช่น การเทรนเจาะเลือด aseptic technique 
</t>
        </r>
        <r>
          <rPr>
            <b/>
            <sz val="9"/>
            <color indexed="81"/>
            <rFont val="Tahoma"/>
            <family val="2"/>
          </rPr>
          <t xml:space="preserve">Additional c/o เพิ่มคนเป็น 40p </t>
        </r>
        <r>
          <rPr>
            <sz val="9"/>
            <color indexed="81"/>
            <rFont val="Tahoma"/>
            <family val="2"/>
          </rPr>
          <t xml:space="preserve">
ใส่เงินไป 12,000
1T x 2D x 40P x 600THB</t>
        </r>
      </text>
    </comment>
    <comment ref="C11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25000 ลองเพิ่มเป็น 40000 
เพิ่มอีกเป็น 50,200
Additional c/o ใส่เงินเพิ่มไปอีก 29,800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เพิ่มมาอีก 15000 จากเงินที่เหลือ เกลี่ยเฉลี่ยไปที่ละ 5000
Additonal c/o ใส่เงินเพิ่มไปอีก 150,000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ใส่เงินเพิ่มอีก 30,000</t>
        </r>
      </text>
    </comment>
    <comment ref="F115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1P x 2D x 7200 THB (1200THB/Hour)
คิดอัตราของมหาวิทยาลัยเอกชน, ขรก.เกษียน ไว้ก่อน
ขรก. ก.สธ 600 บาท/ชั่วโมง
Additional c/o ใส่เงืนเพิ่มไปอีก 43,200 เป็น
2T x 2P x 2D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ถ้าเศษเงินที่จับยัดไม่ลงตัวเหลือ สามารถเอามาใส่ก้อนนี้ได้รึไม่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เพิ่มซื้อวารสาร หนังสือวิชาการ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เพิ่ม 2T x 50p x 2d x 600 THB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เพิ่มให้ RN กับ Lab</t>
        </r>
      </text>
    </comment>
  </commentList>
</comments>
</file>

<file path=xl/comments4.xml><?xml version="1.0" encoding="utf-8"?>
<comments xmlns="http://schemas.openxmlformats.org/spreadsheetml/2006/main">
  <authors>
    <author>DGHP-AFI-TAK</author>
    <author>Project Manager</author>
    <author>Author</author>
  </authors>
  <commentList>
    <comment ref="B34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Areerat Pankham on board since 1 of November 17</t>
        </r>
      </text>
    </comment>
    <comment ref="B68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Areerat Pankham on board since 1 of November 17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เพิ่มค่าเดินทางเป็น 600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อาจต้องเพิ่ม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ต้องเพิ่ม เป็น 72000 ซื้อเดือนเว้นเดือน</t>
        </r>
      </text>
    </comment>
    <comment ref="C89" authorId="1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54,000 x 12 M</t>
        </r>
      </text>
    </comment>
    <comment ref="E89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มี ภงด. 388.50 เป็น Obligate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เดือนละ 4000 อาจต้องเพิ่มเป็นเดือนละ 10000</t>
        </r>
      </text>
    </comment>
    <comment ref="B98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4T x 30P x 600THB</t>
        </r>
      </text>
    </comment>
    <comment ref="B99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50P x 600 THB</t>
        </r>
      </text>
    </comment>
    <comment ref="B100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training: 1T x 28P x 600THB 
อาจต้องเพิ่มจำนวนครั้ง และลดคนของ CoAg ลง
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Obligate ภาษ๊ 48.90</t>
        </r>
      </text>
    </comment>
    <comment ref="E10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ภงด. อินเทอร์เน็ต ก.ย. = 48.90
ค่าอินเทอร์เน็ต ต.ค. = 5,183.40 
Obligate ภงด. ต.ค. = 48.90</t>
        </r>
      </text>
    </comment>
    <comment ref="F104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Co-unit management 813,484 </t>
        </r>
      </text>
    </comment>
  </commentList>
</comments>
</file>

<file path=xl/comments5.xml><?xml version="1.0" encoding="utf-8"?>
<comments xmlns="http://schemas.openxmlformats.org/spreadsheetml/2006/main">
  <authors>
    <author>DGHP-AFI-TAK</author>
    <author>Project Manager</author>
    <author>Author</author>
  </authors>
  <commentList>
    <comment ref="B3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มิ้นท์ลาออก 31 ส.ค.60</t>
        </r>
      </text>
    </comment>
    <comment ref="B3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ถ้าเป็นคนของแม่ตาว พิจารณาอาจจะจ้างไม่เต็มจำนวนเงิน 22,000 แต่ก็ไม่ควรต่ำกว่า 16,000 ถ้าไม่มีใบประกอบ
</t>
        </r>
        <r>
          <rPr>
            <b/>
            <sz val="9"/>
            <color indexed="81"/>
            <rFont val="Tahoma"/>
            <family val="2"/>
          </rPr>
          <t>พี่โอ๋แนะว่าควรเป็นแล็บที่มีใบเซอร์ ถ้าไม่มีโทนี่อาจไม่ยอม</t>
        </r>
      </text>
    </comment>
    <comment ref="B39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เฉพาะ Lab tech 6 คน 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ก.ย.-ต.ค.60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ลดเหลือ 2 คน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 จาก 403,200 ที่ขอตอนแรก (6 คน) เหลือ 134,400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7 คน เผื่อแล็บแม่ตาวขึ้นเวรด้วย และเพิ่มเวรสูงสุดเป็น 8 เวร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มิ้นท์ลาออก 31 สิงหาคม 60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27 คน 54000 เหลือ 46000
เป็น 48000</t>
        </r>
      </text>
    </comment>
    <comment ref="B8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ให้เหลือไว้สัก 2 ที่ สำหรับวิทยากร กรณี scientific ของ พ.เบียร์</t>
        </r>
      </text>
    </comment>
    <comment ref="F83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ค่ารถตู้ = 10,890 
ภงด. = 110 บาท เป็น Obligate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2T x [2P(2 Lab staff, 2RN) x Per diem 2,000THB x 3D + (2P x transp. 7,000THB)]
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650,000 เพิ่มเป็น 700,000 เผื่อถึงแก๊ส
ขอลดเหลือ 500,000 คุยกับพี่ปี้แล้ว  ผันเงิน 200,000 ไปใส่ travel
52000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ซื้อเครื่องทำลายเอกสาร 40,000 และโต๊ะเอกสารเผื่อให้แล็บ</t>
        </r>
      </text>
    </comment>
    <comment ref="C91" authorId="0">
      <text>
        <r>
          <rPr>
            <b/>
            <sz val="9"/>
            <color indexed="81"/>
            <rFont val="Tahoma"/>
            <family val="2"/>
          </rPr>
          <t>DGHP-AFI-TAK
8</t>
        </r>
        <r>
          <rPr>
            <sz val="9"/>
            <color indexed="81"/>
            <rFont val="Tahoma"/>
            <family val="2"/>
          </rPr>
          <t xml:space="preserve">0,000 ซื้อ แล็บท๊อป 2 ตัวให้ MTC </t>
        </r>
      </text>
    </comment>
    <comment ref="C9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ต้องเพิ่ม เป็น 90000 ซื้อเดือนเว้นเดือน ตก 15000
เพิ่มจากยอดเงินเหลืออีก 1800 เป็นเพิ่ม 300 ในแต่ละครั้งที่ซื้อ
เพิ่มเงินจาก Add c/o อีก 28,800. บาท</t>
        </r>
      </text>
    </comment>
    <comment ref="F95" authorId="0">
      <text>
        <r>
          <rPr>
            <b/>
            <sz val="9"/>
            <color indexed="81"/>
            <rFont val="Tahoma"/>
            <charset val="222"/>
          </rPr>
          <t>DGHP-AFI-TAK:</t>
        </r>
        <r>
          <rPr>
            <sz val="9"/>
            <color indexed="81"/>
            <rFont val="Tahoma"/>
            <charset val="222"/>
          </rPr>
          <t xml:space="preserve">
BP latex ยืมเงินและคืนเงินในเดือนเดียวกัน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โปรแกรม MS., Window, Toner</t>
        </r>
      </text>
    </comment>
    <comment ref="C100" authorId="1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54,000 x 12 M = 648,000
ลองเพิ่มเป็น 720,000 (60000 ต่อเดือน) เพราะมีแม่ตาว 
บางวันไป 2 รอบต่อวัน
Additional C/O อีก 120,000 บาท</t>
        </r>
      </text>
    </comment>
    <comment ref="E100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38,850 - ภงด. = 388.50 เป็น Obligate</t>
        </r>
      </text>
    </comment>
    <comment ref="B10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-ลองเพิ่มเป็นเดือนละ 7000
-เปลี่ยนตาม PMA แนะนำ ให้ใส่เงินเพิ่มอีก 18,000 (1,500 ต่อเดือน จาก item#17 เป็น 8,500 ต่อเดือน 
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 xml:space="preserve">DGHP-AFI-TAK:
</t>
        </r>
        <r>
          <rPr>
            <sz val="9"/>
            <color indexed="81"/>
            <rFont val="Tahoma"/>
            <family val="2"/>
          </rPr>
          <t>ค่าน้ำแข็งแห้ง ก.ย. = 3,984.80
ค่าขนส่งสิ่งส่งตรวจ ก.ย. = 1.000.00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ยืมมา 60000 เป็น Obligate 
ใช้ไป 39,300 
คืนเงิน 20,700 วันที่ 04/10/60</t>
        </r>
      </text>
    </comment>
    <comment ref="E10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ยืมมา 60,000 เป็น Obligate 
ใช้ไป 32,100
คืนเงิน 27,900 วันที่ 31/10/60</t>
        </r>
      </text>
    </comment>
    <comment ref="B105" authorId="0">
      <text>
        <r>
          <rPr>
            <b/>
            <sz val="9"/>
            <color indexed="81"/>
            <rFont val="Tahoma"/>
            <family val="2"/>
          </rPr>
          <t xml:space="preserve">DGHP-AFI-TAK:
</t>
        </r>
        <r>
          <rPr>
            <sz val="9"/>
            <color indexed="81"/>
            <rFont val="Tahoma"/>
            <family val="2"/>
          </rPr>
          <t>ปรึกษาพี่โอ๋แล้ว เห็นควรเพิ่มเป็น 1,500 เคส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คิดจากดูยอดของเดือน มิ.ย. ก.ค. ที่สูงสุดแล้วของปี 60 บวกกับ
UF เฉลี่ย 90/เดือน</t>
        </r>
      </text>
    </comment>
    <comment ref="D10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ยืมมา 30,000 เป็น Obligate
ใช้ไป 15,900
คืนเงิน 14,100 เมื่อ 4/10/60</t>
        </r>
      </text>
    </comment>
    <comment ref="E10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ยืมมา 30,000 เป็น Obligate
ใช้ไป 8,700
คืนเงิน 21,300 เมื่อ 31/10/60</t>
        </r>
      </text>
    </comment>
    <comment ref="E106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 
ก.ย.60
เนื่องจากเช็คหาย (#10146619) อายัดแล้ว กำลังทำยกเลิก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ก.ย.60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เดือนละ 4000 อาจต้องเพิ่มเป็นเดือนละ 10000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ก.ย.60</t>
        </r>
      </text>
    </comment>
    <comment ref="B109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4T x 40P x 600THB
Additional c/o</t>
        </r>
        <r>
          <rPr>
            <b/>
            <sz val="9"/>
            <color indexed="81"/>
            <rFont val="Tahoma"/>
            <family val="2"/>
          </rPr>
          <t xml:space="preserve"> เพิ่มคนเป็น 50p</t>
        </r>
        <r>
          <rPr>
            <sz val="9"/>
            <color indexed="81"/>
            <rFont val="Tahoma"/>
            <family val="2"/>
          </rPr>
          <t xml:space="preserve"> ใส่เงินไป 24,000
1 day meeting: 4T x 50P x 600THB</t>
        </r>
      </text>
    </comment>
    <comment ref="B110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45P x 600 THB</t>
        </r>
      </text>
    </comment>
    <comment ref="B111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1T x 2D x 30P x 600THB 
อาจต้องเพิ่มจำนวนครั้ง และลดคนของ CoAg ลง
เช่น การเทรนเจาะเลือด aseptic technique 
</t>
        </r>
        <r>
          <rPr>
            <b/>
            <sz val="9"/>
            <color indexed="81"/>
            <rFont val="Tahoma"/>
            <family val="2"/>
          </rPr>
          <t xml:space="preserve">Additional c/o เพิ่มคนเป็น 40p </t>
        </r>
        <r>
          <rPr>
            <sz val="9"/>
            <color indexed="81"/>
            <rFont val="Tahoma"/>
            <family val="2"/>
          </rPr>
          <t xml:space="preserve">
ใส่เงินไป 12,000
1T x 2D x 40P x 600THB</t>
        </r>
      </text>
    </comment>
    <comment ref="C11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จาก 25000 ลองเพิ่มเป็น 40000 
เพิ่มอีกเป็น 50,200
Additional c/o ใส่เงินเพิ่มไปอีก 29,800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ค่าอินเทอร์เน็ต ก.ย.60 
server, สนง., Lab, อุ้มผาง
Obligate ภาษี ก.ย. = 48.90</t>
        </r>
      </text>
    </comment>
    <comment ref="E11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ภงด. อินเทอร์เน็ต ก.ย. = 48.90
ค่าอินเทอร์เน็ต ต.ค. = 5,183.40 
Obligate ภงด. ต.ค. = 48.90</t>
        </r>
      </text>
    </comment>
    <comment ref="C114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เพิ่มมาอีก 15000 จากเงินที่เหลือ เกลี่ยเฉลี่ยไปที่ละ 5000
Additonal c/o ใส่เงินเพิ่มไปอีก 150,000</t>
        </r>
      </text>
    </comment>
    <comment ref="C115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ใส่เงินเพิ่มอีก 30,000</t>
        </r>
      </text>
    </comment>
    <comment ref="F115" authorId="2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B119" authorId="1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1P x 2D x 7200 THB (1200THB/Hour)
คิดอัตราของมหาวิทยาลัยเอกชน, ขรก.เกษียน ไว้ก่อน
ขรก. ก.สธ 600 บาท/ชั่วโมง
Additional c/o ใส่เงืนเพิ่มไปอีก 43,200 เป็น
2T x 2P x 2D</t>
        </r>
      </text>
    </comment>
    <comment ref="C120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ถ้าเศษเงินที่จับยัดไม่ลงตัวเหลือ สามารถเอามาใส่ก้อนนี้ได้รึไม่</t>
        </r>
      </text>
    </comment>
    <comment ref="B121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เพิ่มซื้อวารสาร หนังสือวิชาการ</t>
        </r>
      </text>
    </comment>
    <comment ref="B122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เพิ่ม 2T x 50p x 2d x 600 THB</t>
        </r>
      </text>
    </comment>
    <comment ref="B123" authorId="0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Additional c/o เพิ่มให้ RN กับ Lab</t>
        </r>
      </text>
    </comment>
  </commentList>
</comments>
</file>

<file path=xl/comments6.xml><?xml version="1.0" encoding="utf-8"?>
<comments xmlns="http://schemas.openxmlformats.org/spreadsheetml/2006/main">
  <authors>
    <author>Project Manager</author>
    <author>Author</author>
    <author>DGHP-AFI-TAK Laboratory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เงินเดือนเต็มจำนวนเพราะบวก ปกส. กับ ภงด. หัก ณ ที่จ่ายของ พ.ย.59 ที่มาจ่ายจริง ธ.ค.59 ของ ธ.ค.59 จะไปจ่าย ม.ค.60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เต็มจำนวน เพราะหัก ภงด. กับ ปกส. ของเดือน ธ.ค. มาใส่ ม.ค.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ระบบภาษีใหม่
เงินเดือน ม.ค. 36,679.17 + ปกส. 750 และ ภงด. ของ ธ.ค.  581.25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เริ่มงาน 21 พ.ย. 59 ไปลงแม่ระมาดก่อน แล้วย้ายมาอุ้มผาง 1 ธ.ค.59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แม่ระมาดตอนแรกเป็น สุระดาก่อน ส่วนบิ๊กออกจากอุ้มผาง 30 พ.ย.59 มาอยู่แม่ระมาด 1 ธ.ค.59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แม่บี คิด 10 วัน</t>
        </r>
      </text>
    </comment>
    <comment ref="G2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G3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G3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
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16 ธันวาคม 59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ตัดให้เหลือ 6 เดือน เช็คกับพี่โอ๋เรื่อง เฟส ก่อนที่ว่า ทดลอง เดือน ก.พ. Pilot เดือน มี.ค. Sur phase H/C เดือนเมษายน รึไม่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ในส่วนของนายจ้าง ไปจ่ายเดือน ธ.ค.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 พ.ย.59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ปกส.ของ ธ.ค.59 มาจ่าย ม.ค.60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4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เริ่มงาน 21 พ.ย. 59 ไปลงแม่ระมาดก่อน แล้วย้ายมาอุ้มผาง 1 ธ.ค.59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ออกจากอุ้มผาง 30 พ.ย.59 มาอยู่แม่ระมาด 1 ธ.ค.59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6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ค่าเดินทางในจังหวัด 500 ก็พอ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32,400 บาท 
ยืมเงินจัดประชุม 1 ก.พ.60 มากระจายและล้างหนี้ เหลือเท่านี้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ยืมเงินจัด GLP 72000 ใช้ไป 4000 ของอุ้มผาง
ของชิงไปอุ้มผาง 2000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ลดเงินมา ให้จัดเฉพาะในพื้นที่ก็พอ
เช็คด้วยว่า ค่าเดินทาง ที่พัก วิทยากร GLP อยู่ในนี้หรือไม่ด้วย</t>
        </r>
      </text>
    </comment>
    <comment ref="J66" authorId="0">
      <text>
        <r>
          <rPr>
            <b/>
            <sz val="9"/>
            <color indexed="81"/>
            <rFont val="Tahoma"/>
            <family val="2"/>
          </rPr>
          <t xml:space="preserve">Project Manager:
</t>
        </r>
        <r>
          <rPr>
            <sz val="9"/>
            <color indexed="81"/>
            <rFont val="Tahoma"/>
            <family val="2"/>
          </rPr>
          <t>ค่าน้ำมันรถมาประชุม info meeting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เช่ารถตู้ GLP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ใช้ส่งแล็บ ส่ง จนท ไปเทรน ไปอบรม 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ตรายาง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50,000 x 7 M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Project Manager:
ยืม 45000 ใช้ 35400 คืน 9600 รอแก้</t>
        </r>
      </text>
    </comment>
    <comment ref="M82" authorId="2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 45,000 ใช้ไป 30,000 คืนเงิน 15,000</t>
        </r>
      </text>
    </comment>
    <comment ref="I8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ยอดเดือน พ.ย.59</t>
        </r>
      </text>
    </comment>
    <comment ref="J8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</t>
        </r>
      </text>
    </comment>
    <comment ref="B8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3T x 15P x 600THB</t>
        </r>
      </text>
    </comment>
    <comment ref="J8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ยืมเงินมาประชุม Info meeting 1 ก.พ.60</t>
        </r>
      </text>
    </comment>
    <comment ref="B8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50P x 600 THB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training: 3T x 26P x 600THB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ยืมมาติดเน็ต server และคืนเงินทดรองจ่าย จำนวนเดียวกัน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J9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 59 จ่าย ม.ค.60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ของเดือน ม.ค. จ่าย ก.พ.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20P x 2D x 600THB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เบี้ยประชุม GLP 2 วัน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2P x 2D x 7200 THB (1200THB/Hour)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2 วัน 1 คน คิดเรทเอกชน 1,200 บาท/ช.ม.</t>
        </r>
      </text>
    </comment>
  </commentList>
</comments>
</file>

<file path=xl/comments7.xml><?xml version="1.0" encoding="utf-8"?>
<comments xmlns="http://schemas.openxmlformats.org/spreadsheetml/2006/main">
  <authors>
    <author>Project Manager</author>
    <author>Author</author>
    <author>admin</author>
    <author>DGHP-AFI-TAK Laboratory</author>
    <author>DGHP-AFI-TAK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ภงด. หัก ณ ที่จ่ายของ พ.ย. และ ปกส ลูกจ้าง พ.ย. ไปจ่ายเดือน ธ.ค.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ระบบภาษีใหม่
เงินเดือน ม.ค. 36,679.17 + ปกส. 750 และ ภงด. ของ ธ.ค.  581.25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21/11/59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เริ่มงาน 21 ธ.ค. 59 ให้ลงที่แม่ระมาดก่อน แล้วย้ายมาอุ้มผาง วันที่ 1 ธ.ค. 59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ย้ายมาแม่ระมาด 1 ธ.ค.59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21/11/59 (ซอดา)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H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21/11/59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แม่บี คิด 10 วัน</t>
        </r>
      </text>
    </comment>
    <comment ref="H2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H3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
</t>
        </r>
      </text>
    </comment>
    <comment ref="B3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เริ่มงาน 16 ธันวาคม 59</t>
        </r>
      </text>
    </comment>
    <comment ref="O34" authorId="3">
      <text>
        <r>
          <rPr>
            <b/>
            <sz val="9"/>
            <color indexed="81"/>
            <rFont val="Tahoma"/>
            <family val="2"/>
          </rPr>
          <t xml:space="preserve">DGHP-AFI-TAK: </t>
        </r>
        <r>
          <rPr>
            <sz val="9"/>
            <color indexed="81"/>
            <rFont val="Tahoma"/>
            <family val="2"/>
          </rPr>
          <t xml:space="preserve">
O.T. เดือนมี.ค.</t>
        </r>
      </text>
    </comment>
    <comment ref="O3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O.T. เดือน มี.ค.60 เริ่มอยู่เวรเดือนมี.ค.</t>
        </r>
      </text>
    </comment>
    <comment ref="P3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O.T. เดือน เม.ย.60</t>
        </r>
      </text>
    </comment>
    <comment ref="O36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O.T. เดือน มี.ค.</t>
        </r>
      </text>
    </comment>
    <comment ref="P36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O.T. เดือน เม.ย.60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ตัดให้เหลือ 6 เดือน เช็คกับพี่โอ๋เรื่อง เฟส ก่อนที่ว่า ทดลอง เดือน ก.พ. Pilot เดือน มี.ค. Sur phase H/C เดือนเมษายน รึไม่</t>
        </r>
      </text>
    </comment>
    <comment ref="P37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O.T. เดือน เม.ย. 18-30 </t>
        </r>
      </text>
    </comment>
    <comment ref="O3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คตท. มี.ค.60</t>
        </r>
      </text>
    </comment>
    <comment ref="P3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คตท. เม.ย.60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ในส่วนของนายจ้าง ไปจ่ายเดือน ธ.ค.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48" authorId="1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เริ่มงาน 21 ธ.ค. 59 ให้ลงที่แม่ระมาดก่อน แล้วย้ายมาอุ้มผาง วันที่ 1 ธ.ค. 59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ย้ายมาแม่ระมาด 1 ธ.ค.59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62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เริ่มงาน 16 ธันวาคม 59
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32,400 บาท 
ยืมเงินจัดประชุม 1 ก.พ.60 มากระจายและล้างหนี้ เหลือ 17900
</t>
        </r>
      </text>
    </comment>
    <comment ref="L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ยืมเงินจัด GLP 72000 ใช้ไป 8000 ของอุ้มผาง คืนเงินที่เหลือแล้ว บวก ของชิงไปอุ้มผาง 2000</t>
        </r>
      </text>
    </comment>
    <comment ref="N66" authorId="3">
      <text>
        <r>
          <rPr>
            <b/>
            <sz val="9"/>
            <color indexed="81"/>
            <rFont val="Tahoma"/>
            <family val="2"/>
          </rPr>
          <t>DGHP-AFI-TAK Laboratory:</t>
        </r>
        <r>
          <rPr>
            <sz val="9"/>
            <color indexed="81"/>
            <rFont val="Tahoma"/>
            <family val="2"/>
          </rPr>
          <t xml:space="preserve">
พี่แวว นิก ไปอุ้มผาง</t>
        </r>
      </text>
    </comment>
    <comment ref="P66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Per diem ชิง 1 แบ็ต ไป ออดิท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ลดเงินมา ให้จัดเฉพาะในพื้นที่ก็พอ
เช็คด้วยว่า ค่าเดินทาง ที่พัก วิทยากร GLP อยู่ในนี้หรือไม่ด้วย</t>
        </r>
      </text>
    </comment>
    <comment ref="K68" authorId="0">
      <text>
        <r>
          <rPr>
            <b/>
            <sz val="9"/>
            <color indexed="81"/>
            <rFont val="Tahoma"/>
            <family val="2"/>
          </rPr>
          <t xml:space="preserve">Project Manager:
</t>
        </r>
        <r>
          <rPr>
            <sz val="9"/>
            <color indexed="81"/>
            <rFont val="Tahoma"/>
            <family val="2"/>
          </rPr>
          <t>ค่าน้ำมันรถมาประชุม info meeting</t>
        </r>
      </text>
    </comment>
    <comment ref="L6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เช่ารถตู้ GLP 23-24 ก.พ 5600 + ค่าน้ำมันรถราชการที่มาประชุม 3100</t>
        </r>
      </text>
    </comment>
    <comment ref="N6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ยืมเงิน 2800 ใช้ 2370 คืน 470</t>
        </r>
      </text>
    </comment>
    <comment ref="P6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ค่ารถไปออดิท 22-24 พ.ค.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ใช้ส่งแล็บ ส่ง จนท ไปเทรน ไปอบรม </t>
        </r>
      </text>
    </comment>
    <comment ref="N69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แล็บไปเทรนที่นครพนม</t>
        </r>
      </text>
    </comment>
    <comment ref="P71" authorId="4">
      <text>
        <r>
          <rPr>
            <b/>
            <sz val="9"/>
            <color indexed="81"/>
            <rFont val="Tahoma"/>
            <family val="2"/>
          </rPr>
          <t>DGHP-AFI-TAK:
Phoenix</t>
        </r>
      </text>
    </comment>
    <comment ref="O72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Notebook lab</t>
        </r>
      </text>
    </comment>
    <comment ref="P72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Barcode printer</t>
        </r>
      </text>
    </comment>
    <comment ref="L7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ตรายาง</t>
        </r>
      </text>
    </comment>
    <comment ref="N76" authorId="4">
      <text>
        <r>
          <rPr>
            <b/>
            <sz val="9"/>
            <color indexed="81"/>
            <rFont val="Tahoma"/>
            <family val="2"/>
          </rPr>
          <t xml:space="preserve">DGHP-AFI-TAK:
วัสดุ สนง. </t>
        </r>
      </text>
    </comment>
    <comment ref="O76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วัสดุ สนง. 4650 
วัสดุ สนง. 4533</t>
        </r>
      </text>
    </comment>
    <comment ref="P76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วัสดุ สนง. ของ Lab</t>
        </r>
      </text>
    </comment>
    <comment ref="O7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lab supplies</t>
        </r>
      </text>
    </comment>
    <comment ref="P7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Phoenix reagent and panel card 26750
BP latex พร้อมขนส่งยืมมา6200 ใช้ไป 6110 ต้องคืนเงิน 90 ด้วย</t>
        </r>
      </text>
    </comment>
    <comment ref="O79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โปรแกรมแอนตี้ไวรัส และตัวกระจายสัญญาณเน็ต 27315
โปรแกรม Ms Office 29532
โปรแกรม Eset ของ server 9095
</t>
        </r>
      </text>
    </comment>
    <comment ref="P79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โปรแกรมแอนตี้ไวรัสของ server Eset 9095</t>
        </r>
      </text>
    </comment>
    <comment ref="P81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ลุงหนาน เดือน เม.ย. เริ่ม 18 เมษา</t>
        </r>
      </text>
    </comment>
    <comment ref="O84" authorId="4">
      <text>
        <r>
          <rPr>
            <b/>
            <sz val="9"/>
            <color indexed="81"/>
            <rFont val="Tahoma"/>
            <family val="2"/>
          </rPr>
          <t>DGHP-AFI-TAK:
ยืมค่าน้ำแข็ง+ขนส่ง 7000 ต้องมาล้างหนี้ด้วย
ใช้ไป 3222 (วันที่ 10,24 เม.ย. และ 1 พ.ค.)
คืนเงิน 3778</t>
        </r>
      </text>
    </comment>
    <comment ref="P84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ยืมค่าน้ำแข็ง ขนส่ง ต้องมาล้างหนี้ด้วย
ยืมมา 7000
จ่ายน้ำแข็งแห้ง+ขนส่ง วันที่ 2,16,23,30 (สั่งน้ำแข็งแห้งมาวันที่ 8 เพื่อจะส่งวันที่ 9 ถึง นนทบุรี วันที่ 10 แต่เป็นวันวิสาขบูชา ไม่มีใครรับ เลยงดส่งในสัปดาห์นี้
รวมใช้เงิน 5206 บาท คืน 1794 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1300 cases x 300 THB x 8M</t>
        </r>
      </text>
    </comment>
    <comment ref="L85" authorId="0">
      <text>
        <r>
          <rPr>
            <b/>
            <sz val="9"/>
            <color indexed="81"/>
            <rFont val="Tahoma"/>
            <family val="2"/>
          </rPr>
          <t>Project Manager:
ยืม 45000 ใช้ 35400 คืน 9600 รอแก้</t>
        </r>
      </text>
    </comment>
    <comment ref="N85" authorId="3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 45,000 ใช้ไป 30,000 คืนเงิน 15,000</t>
        </r>
      </text>
    </comment>
    <comment ref="O8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ยืมมา 45000 
ใช้ไป 31800 
คืนเงิน 13200</t>
        </r>
      </text>
    </comment>
    <comment ref="P8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ก้อนแรก ยืมเงิน 45000 เมื่อ 3 พ.ค.60
ใช้ 35700
คืน 9300 วันที่ 26 พ.ค.60
ก้อนสอง ยืมเงิน 45000 ยืม 26 พ.ค.60 
ใช้ 36000 
คืน 9000 วันที่ 13 มิ.ย.60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1300 cases x 300 THB x 8M</t>
        </r>
      </text>
    </comment>
    <comment ref="J8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ยอดเดือน พ.ย.59</t>
        </r>
      </text>
    </comment>
    <comment ref="K8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</t>
        </r>
      </text>
    </comment>
    <comment ref="N8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ม.ค. กับ ก.พ. รวมกัน</t>
        </r>
      </text>
    </comment>
    <comment ref="O88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มี.ค. จ่าย เม.ย.</t>
        </r>
      </text>
    </comment>
    <comment ref="P88" authorId="4">
      <text>
        <r>
          <rPr>
            <b/>
            <sz val="9"/>
            <color indexed="81"/>
            <rFont val="Tahoma"/>
            <family val="2"/>
          </rPr>
          <t xml:space="preserve">DGHP-AFI-TAK:
</t>
        </r>
        <r>
          <rPr>
            <sz val="9"/>
            <color indexed="81"/>
            <rFont val="Tahoma"/>
            <family val="2"/>
          </rPr>
          <t>เม.ย. จ่าย พ.ค.</t>
        </r>
      </text>
    </comment>
    <comment ref="B8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3T x 15P x 600THB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ยืมเงินมาประชุม Info meeting 1 ก.พ.60</t>
        </r>
      </text>
    </comment>
    <comment ref="B9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50P x 600 THB</t>
        </r>
      </text>
    </comment>
    <comment ref="B9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training: 3T x 26P x 600THB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ยืมมาติดเน็ต server และคืนเงินทดรองจ่าย จำนวนเดียวกัน</t>
        </r>
      </text>
    </comment>
    <comment ref="N93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ติดเน็ต สนง. 3484 
ค่าบริการเน็ต server 2332</t>
        </r>
      </text>
    </comment>
    <comment ref="O93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เน็ต server 2354
เน็ต office 1284
ยืมเงินติดเน็ต lab 3163</t>
        </r>
      </text>
    </comment>
    <comment ref="P93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net server 2354
net office 1284
net lab 963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 59 จ่าย ม.ค.60</t>
        </r>
      </text>
    </comment>
    <comment ref="L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ของเดือน ม.ค. จ่าย ก.พ.</t>
        </r>
      </text>
    </comment>
    <comment ref="N9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ของเดือน ก.พ. จ่าย มี.ค.</t>
        </r>
      </text>
    </comment>
    <comment ref="O9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ของเดือน มี.ค. จ่าย เม.ย.</t>
        </r>
      </text>
    </comment>
    <comment ref="P95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เดือน เม.ย. จ่าย พ.ค.</t>
        </r>
      </text>
    </comment>
    <comment ref="P96" authorId="4">
      <text>
        <r>
          <rPr>
            <b/>
            <sz val="9"/>
            <color indexed="81"/>
            <rFont val="Tahoma"/>
            <family val="2"/>
          </rPr>
          <t>DGHP-AFI-TAK:</t>
        </r>
        <r>
          <rPr>
            <sz val="9"/>
            <color indexed="81"/>
            <rFont val="Tahoma"/>
            <family val="2"/>
          </rPr>
          <t xml:space="preserve">
ของเดือน พ.ค.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20P x 2D x 600THB</t>
        </r>
      </text>
    </comment>
    <comment ref="L9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เบี้ยประชุม GLP 2 วัน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2P x 2D x 7200 THB (1200THB/Hour)</t>
        </r>
      </text>
    </comment>
    <comment ref="L9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2 วัน 1 คน คิดเรทเอกชน 1,200 บาท/ช.ม.</t>
        </r>
      </text>
    </comment>
  </commentList>
</comments>
</file>

<file path=xl/comments8.xml><?xml version="1.0" encoding="utf-8"?>
<comments xmlns="http://schemas.openxmlformats.org/spreadsheetml/2006/main">
  <authors>
    <author>Project Manager</author>
    <author>Author</author>
    <author>admin</author>
  </authors>
  <commentList>
    <comment ref="H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ภงด. หัก ณ ที่จ่ายของ พ.ย. และ ปกส ลูกจ้าง พ.ย. ไปจ่ายเดือน ธ.ค.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G1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G1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G1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G1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J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19250 
ปกส. พ.ย. 333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ธ.ค.59 ไปจ่าย ม.ค.60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เริ่มงาน 21 ธ.ค. 59 ให้ลงที่แม่ระมาดก่อน แล้วย้ายมาอุ้มผาง วันที่ 1 ธ.ค. 59</t>
        </r>
      </text>
    </comment>
    <comment ref="G1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J1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เงินเดือนซอดา 19250 บาท
ปกส. พ.ย.ของบิ๊ก 750 บาท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ย้ายมาแม่ระมาด 1 ธ.ค.59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เงินเดือนของบิ๊ก 19250 
ปกส. พ.ย. ของซอดา 333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J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19250 
ปกส. พ.ย. 333</t>
        </r>
      </text>
    </comment>
    <comment ref="G2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H2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แม่บี คิด 10 วัน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23250 
ปกส. พ.ย. 400</t>
        </r>
      </text>
    </comment>
    <comment ref="G2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H2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21250
ปกส พ.ย. 367</t>
        </r>
      </text>
    </comment>
    <comment ref="H3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J3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21250
ปกส พ.ย. 367</t>
        </r>
      </text>
    </comment>
    <comment ref="H3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21250
ปกส พ.ย. 367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
</t>
        </r>
      </text>
    </comment>
    <comment ref="J3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ธ.ค.59 ไปจ่าย ม.ค.60</t>
        </r>
      </text>
    </comment>
    <comment ref="B33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เริ่มงาน 16 ธันวาคม 59</t>
        </r>
      </text>
    </comment>
    <comment ref="J3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ธ.ค.59 จะไปจ่าย ม.ค.60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ตัดให้เหลือ 6 เดือน เช็คกับพี่โอ๋เรื่อง เฟส ก่อนที่ว่า ทดลอง เดือน ก.พ. Pilot เดือน มี.ค. Sur phase H/C เดือนเมษายน รึไม่</t>
        </r>
      </text>
    </comment>
    <comment ref="H4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ในส่วนของนายจ้าง ไปจ่ายเดือน ธ.ค.</t>
        </r>
      </text>
    </comment>
    <comment ref="G4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G4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G4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G45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พ.ย.59 จ่าย ธ.ค.59</t>
        </r>
      </text>
    </comment>
    <comment ref="B4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48" authorId="1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เริ่มงาน 21 ธ.ค. 59 ให้ลงที่แม่ระมาดก่อน แล้วย้ายมาอุ้มผาง วันที่ 1 ธ.ค. 59</t>
        </r>
      </text>
    </comment>
    <comment ref="G4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ของบิ๊ก พ.ย.59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ย้ายมาแม่ระมาด 1 ธ.ค.59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ของซอดา พ.ย.59 จ่าย ธ.ค.59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G5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J5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พ.ย.59 จ่าย ธ.ค.59</t>
        </r>
      </text>
    </comment>
    <comment ref="G5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J5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 59 จ่าย ธ.ค.59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 59 จ่าย ธ.ค.59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 59 จ่าย ธ.ค.59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K6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 ธ.ค.59 จ่าย ม.ค.60</t>
        </r>
      </text>
    </comment>
    <comment ref="B62" authorId="2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เริ่มงาน 16 ธันวาคม 59
</t>
        </r>
      </text>
    </comment>
    <comment ref="K6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จ่าย ปกส เดือน ธ.ค.59 จำนวน 568 บาท ในเดือน ม.ค. 60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ยืมเงินจัดประชุม 1 ก.พ.60 ต้องมากระจายและล้างหนี้</t>
        </r>
      </text>
    </comment>
    <comment ref="L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ยืมเงินจัด GLP 72000 ของชิงไปอุ้มผาง 2000</t>
        </r>
      </text>
    </comment>
    <comment ref="P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ออดิท ท่าสองยาง อุ้มผาง ไว้ 5 คน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ลดเงินมา ให้จัดเฉพาะในพื้นที่ก็พอ
เช็คด้วยว่า ค่าเดินทาง ที่พัก วิทยากร GLP อยู่ในนี้หรือไม่ด้วย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ใช้ส่งแล็บ ส่ง จนท ไปเทรน ไปอบรม </t>
        </r>
      </text>
    </comment>
    <comment ref="L6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รถตู้ 5600</t>
        </r>
      </text>
    </comment>
    <comment ref="E8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1300 cases x 300 THB x 8M</t>
        </r>
      </text>
    </comment>
    <comment ref="E8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1300 cases x 300 THB x 8M</t>
        </r>
      </text>
    </comment>
    <comment ref="J8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ยอดเดือน พ.ย.59</t>
        </r>
      </text>
    </comment>
    <comment ref="K8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</t>
        </r>
      </text>
    </comment>
    <comment ref="B8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3T x 15P x 600THB</t>
        </r>
      </text>
    </comment>
    <comment ref="K8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ยืมเงินมาประชุม 1 ก.พ.60</t>
        </r>
      </text>
    </comment>
    <comment ref="B9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50P x 600 THB</t>
        </r>
      </text>
    </comment>
    <comment ref="B9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training: 3T x 26P x 600THB</t>
        </r>
      </text>
    </comment>
    <comment ref="L9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GLP</t>
        </r>
      </text>
    </comment>
    <comment ref="K9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ยืมมาติดเน็ต server และคืนเงินทดรองจ่าย จำนวนเดียวกัน</t>
        </r>
      </text>
    </comment>
    <comment ref="H95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 59 จ่าย ม.ค.60</t>
        </r>
      </text>
    </comment>
    <comment ref="L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ของเดือน ม.ค. จ่าย ก.พ.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20P x 2D x 600THB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2P x 2D x 7200 THB (1200THB/Hour)</t>
        </r>
      </text>
    </comment>
  </commentList>
</comments>
</file>

<file path=xl/comments9.xml><?xml version="1.0" encoding="utf-8"?>
<comments xmlns="http://schemas.openxmlformats.org/spreadsheetml/2006/main">
  <authors>
    <author>Project Manager</author>
    <author>Author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ภงด. หัก ณ ที่จ่ายของ พ.ย. และ ปกส ลูกจ้าง พ.ย. ไปจ่ายเดือน ธ.ค.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เงินเดือนเต็มจำนวนเพราะบวก ปกส. กับ ภงด. หัก ณ ที่จ่ายของ พ.ย.59 ที่มาจ่ายจริง ธ.ค.59 ของ ธ.ค.59 จะไปจ่าย ม.ค.60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เต็มจำนวน เพราะหัก ภงด. กับ ปกส. ของเดือน ธ.ค. มาใส่ ม.ค.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ต.ค.-พ.ย.59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เดือน ธ.ค.59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ประจำเดือน ม.ค.60</t>
        </r>
      </text>
    </comment>
    <comment ref="F1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F1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F1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F1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I1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19250 
ปกส. พ.ย. 333</t>
        </r>
      </text>
    </comment>
    <comment ref="B1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I1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ธ.ค.59 ไปจ่าย ม.ค.60</t>
        </r>
      </text>
    </comment>
    <comment ref="B1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เริ่มงาน 21 พ.ย. 59 ไปลงแม่ระมาดก่อน แล้วย้ายมาอุ้มผาง 1 ธ.ค.59</t>
        </r>
      </text>
    </comment>
    <comment ref="F1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เงินเดือนซอดา 19250 บาท
ปกส. พ.ย.ของบิ๊ก 750 บาท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แม่ระมาดตอนแรกเป็น สุระดาก่อน ส่วนบิ๊กออกจากอุ้มผาง 30 พ.ย.59 มาอยู่แม่ระมาด 1 ธ.ค.59</t>
        </r>
      </text>
    </comment>
    <comment ref="I2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เงินเดือนของบิ๊ก 19250 
ปกส. พ.ย. ของซอดา 333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19250 
ปกส. พ.ย. 333</t>
        </r>
      </text>
    </comment>
    <comment ref="F2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G23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แม่บี คิด 10 วัน</t>
        </r>
      </text>
    </comment>
    <comment ref="I2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23250 
ปกส. พ.ย. 400</t>
        </r>
      </text>
    </comment>
    <comment ref="F2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เงินเดือน ก.ย.-ต.ค.59</t>
        </r>
      </text>
    </comment>
    <comment ref="G29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I2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21250
ปกส พ.ย. 367</t>
        </r>
      </text>
    </comment>
    <comment ref="G3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I3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21250
ปกส พ.ย. 367</t>
        </r>
      </text>
    </comment>
    <comment ref="G3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บี 1 บี 2 มิ้นท์ คิด 10 วัน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เงินเดือน ธ.ค. 21250
ปกส พ.ย. 367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
</t>
        </r>
      </text>
    </comment>
    <comment ref="I3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ธ.ค.59 ไปจ่าย ม.ค.60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16 ธันวาคม 59</t>
        </r>
      </text>
    </comment>
    <comment ref="I3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ธ.ค.59 จะไปจ่าย ม.ค.60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ตัดให้เหลือ 6 เดือน เช็คกับพี่โอ๋เรื่อง เฟส ก่อนที่ว่า ทดลอง เดือน ก.พ. Pilot เดือน มี.ค. Sur phase H/C เดือนเมษายน รึไม่</t>
        </r>
      </text>
    </comment>
    <comment ref="G3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ในส่วนของนายจ้าง ไปจ่ายเดือน ธ.ค.</t>
        </r>
      </text>
    </comment>
    <comment ref="I3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 พ.ย.59</t>
        </r>
      </text>
    </comment>
    <comment ref="J3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ปกส.ของ ธ.ค.59 มาจ่าย ม.ค.60</t>
        </r>
      </text>
    </comment>
    <comment ref="F4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F41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F4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F4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พ.ย.59 จ่าย ธ.ค.59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B4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เริ่มงาน 21 พ.ย. 59 ไปลงแม่ระมาดก่อน แล้วย้ายมาอุ้มผาง 1 ธ.ค.59</t>
        </r>
      </text>
    </comment>
    <comment ref="F4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I4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ของบิ๊ก พ.ย.59</t>
        </r>
      </text>
    </comment>
    <comment ref="B4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ออกจากอุ้มผาง 30 พ.ย.59 มาอยู่แม่ระมาด 1 ธ.ค.59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ของซอดา พ.ย.59 จ่าย ธ.ค.59</t>
        </r>
      </text>
    </comment>
    <comment ref="B4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F50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21 พฤศจิกายน 2559</t>
        </r>
      </text>
    </comment>
    <comment ref="I5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พ.ย.59 จ่าย ธ.ค.59</t>
        </r>
      </text>
    </comment>
    <comment ref="F5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ปกส. ก.ย.-ต.ค. 59</t>
        </r>
      </text>
    </comment>
    <comment ref="I5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 59 จ่าย ธ.ค.59</t>
        </r>
      </text>
    </comment>
    <comment ref="I5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 59 จ่าย ธ.ค.59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พ.ย. 59 จ่าย ธ.ค.59</t>
        </r>
      </text>
    </comment>
    <comment ref="B6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เริ่มงาน 1 ธันวาคม 2559</t>
        </r>
      </text>
    </comment>
    <comment ref="J6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ปกส. ของ ธ.ค.59 จ่าย ม.ค.60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จ่าย ปกส เดือน ธ.ค.59 จำนวน 568 บาท ในเดือน ม.ค. 60</t>
        </r>
      </text>
    </comment>
    <comment ref="B64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ค่าเดินทางในจังหวัด 500 ก็พอ</t>
        </r>
      </text>
    </comment>
    <comment ref="J6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ยืมเงินจัดประชุม 1 ก.พ.60 ต้องมากระจายและล้างหนี้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ยืมเงินจัด GLP 72000 ใช้ไป 4000 ของอุ้มผาง
ของชิงไปอุ้มผาง 2000</t>
        </r>
      </text>
    </comment>
    <comment ref="B6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ลดเงินมา ให้จัดเฉพาะในพื้นที่ก็พอ
เช็คด้วยว่า ค่าเดินทาง ที่พัก วิทยากร GLP อยู่ในนี้หรือไม่ด้วย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เช่ารถตู้ GLP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ใช้ส่งแล็บ ส่ง จนท ไปเทรน ไปอบรม </t>
        </r>
      </text>
    </comment>
    <comment ref="K73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ตรายาง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50,000 x 7 M</t>
        </r>
      </text>
    </comment>
    <comment ref="K82" authorId="0">
      <text>
        <r>
          <rPr>
            <b/>
            <sz val="9"/>
            <color indexed="81"/>
            <rFont val="Tahoma"/>
            <family val="2"/>
          </rPr>
          <t>Project Manager:
ยืม 45000 ใช้ 35400 คืน 9600 รอแก้</t>
        </r>
      </text>
    </comment>
    <comment ref="I8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ยอดเดือน พ.ย.59</t>
        </r>
      </text>
    </comment>
    <comment ref="J8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</t>
        </r>
      </text>
    </comment>
    <comment ref="B86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day meeting: 3T x 15P x 600THB</t>
        </r>
      </text>
    </comment>
    <comment ref="J86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ยืมเงินมาประชุม 1 ก.พ.60</t>
        </r>
      </text>
    </comment>
    <comment ref="B87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meeting: 1T x 50P x 600 THB</t>
        </r>
      </text>
    </comment>
    <comment ref="B88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 training: 3T x 26P x 600THB</t>
        </r>
      </text>
    </comment>
    <comment ref="J90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ยืมมาติดเน็ต server และคืนเงินทดรองจ่าย จำนวนเดียวกัน</t>
        </r>
      </text>
    </comment>
    <comment ref="G92" authorId="1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ต.ค. และ พ.ย.59</t>
        </r>
      </text>
    </comment>
    <comment ref="J9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ธ.ค. 59 จ่าย ม.ค.60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ของเดือน ม.ค. จ่าย ก.พ.</t>
        </r>
      </text>
    </comment>
    <comment ref="B9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20P x 2D x 600THB</t>
        </r>
      </text>
    </comment>
    <comment ref="K94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เบี้ยประชุม GLP 2 วัน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1T x 2P x 2D x 7200 THB (1200THB/Hour)</t>
        </r>
      </text>
    </comment>
    <comment ref="K95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2 วัน 1 คน คิดเรทเอกชน 1,200 บาท/ช.ม.</t>
        </r>
      </text>
    </comment>
    <comment ref="V101" authorId="0">
      <text>
        <r>
          <rPr>
            <b/>
            <sz val="9"/>
            <color indexed="81"/>
            <rFont val="Tahoma"/>
            <family val="2"/>
          </rPr>
          <t>Project Manager:</t>
        </r>
        <r>
          <rPr>
            <sz val="9"/>
            <color indexed="81"/>
            <rFont val="Tahoma"/>
            <family val="2"/>
          </rPr>
          <t xml:space="preserve">
1,092,160 แล็บ
25,000 ขนส่งอุ้มผาง</t>
        </r>
      </text>
    </comment>
  </commentList>
</comments>
</file>

<file path=xl/sharedStrings.xml><?xml version="1.0" encoding="utf-8"?>
<sst xmlns="http://schemas.openxmlformats.org/spreadsheetml/2006/main" count="1158" uniqueCount="248">
  <si>
    <r>
      <rPr>
        <b/>
        <sz val="9"/>
        <color indexed="8"/>
        <rFont val="Tahoma"/>
        <family val="2"/>
      </rPr>
      <t>Budget Plan:</t>
    </r>
    <r>
      <rPr>
        <sz val="9"/>
        <color indexed="8"/>
        <rFont val="Tahoma"/>
        <family val="2"/>
      </rPr>
      <t xml:space="preserve"> Fiscal Year 2017</t>
    </r>
  </si>
  <si>
    <r>
      <rPr>
        <b/>
        <sz val="9"/>
        <color indexed="8"/>
        <rFont val="Tahoma"/>
        <family val="2"/>
      </rPr>
      <t>Project Title:</t>
    </r>
    <r>
      <rPr>
        <sz val="9"/>
        <color indexed="8"/>
        <rFont val="Tahoma"/>
        <family val="2"/>
      </rPr>
      <t xml:space="preserve"> Early Diagnosis and Characterization of Pathogens causing Acute Febrile Illness in Border Areas in Thailand - Tak Province</t>
    </r>
  </si>
  <si>
    <r>
      <rPr>
        <b/>
        <sz val="9"/>
        <color indexed="8"/>
        <rFont val="Tahoma"/>
        <family val="2"/>
      </rPr>
      <t>Project Code:</t>
    </r>
    <r>
      <rPr>
        <sz val="9"/>
        <color indexed="8"/>
        <rFont val="Tahoma"/>
        <family val="2"/>
      </rPr>
      <t xml:space="preserve"> DGHP-AFI-TAK</t>
    </r>
  </si>
  <si>
    <t>ID</t>
  </si>
  <si>
    <t xml:space="preserve"> Object class </t>
  </si>
  <si>
    <t>Approved budget</t>
  </si>
  <si>
    <t xml:space="preserve"> Q 1 </t>
  </si>
  <si>
    <t xml:space="preserve"> Q 2 </t>
  </si>
  <si>
    <t xml:space="preserve"> Q 3 </t>
  </si>
  <si>
    <t xml:space="preserve"> Q 4 </t>
  </si>
  <si>
    <t xml:space="preserve"> Total Expense </t>
  </si>
  <si>
    <t xml:space="preserve"> Balance </t>
  </si>
  <si>
    <t xml:space="preserve"> Total </t>
  </si>
  <si>
    <t xml:space="preserve"> Personal </t>
  </si>
  <si>
    <t>Compensation for Researcher Provincial Chief medical Officer, Tak province</t>
  </si>
  <si>
    <t xml:space="preserve">Compensation for Researcher Director of Mae Sot Hospital </t>
  </si>
  <si>
    <t>Compensation for Researcher (Dr.Nuttakan Cheunchom)</t>
  </si>
  <si>
    <t>Compensation for Researcher (Mr.Pongpot Pianumlom, Assistant technical coordinator)</t>
  </si>
  <si>
    <t>Compensation for Researcher (Mr.Yingyot Kaeonet, Assistant technical coordinator)</t>
  </si>
  <si>
    <t>Project manager (Mr.Samkan Chaoprasert)</t>
  </si>
  <si>
    <t>Data Manager (Ms.Pemiga Mahasakpan)</t>
  </si>
  <si>
    <t>Financial &amp; Administrative office (Mr.Nutpacul Pianumlom)</t>
  </si>
  <si>
    <t>Translator : Mae Sot General Hospital (TBD)</t>
  </si>
  <si>
    <t>Research Assistant (1) Mae Sot (Mr.Sumpun Butapun)</t>
  </si>
  <si>
    <r>
      <t xml:space="preserve">Research Assistant (2) Mae Sot </t>
    </r>
    <r>
      <rPr>
        <sz val="9"/>
        <rFont val="Tahoma"/>
        <family val="2"/>
      </rPr>
      <t>(Mr.Kraisorn Srimuang)</t>
    </r>
  </si>
  <si>
    <t>Research Assistant (3) Tha Song Yang (Ms.Rakpon Panasathitwikarn)</t>
  </si>
  <si>
    <t>Research Nurse (1) Mae sot (Ms.Vilaiwan Chevacharoen)</t>
  </si>
  <si>
    <t>Research Nurse (2) Mae sot (Ms.Veeraya Phinijwong)</t>
  </si>
  <si>
    <t>Research Nurse (3) Tha Song Yang (TBD)</t>
  </si>
  <si>
    <t>Lab Technician (1) (Ms.Suthini Boonlong)</t>
  </si>
  <si>
    <t>Lab Technician (2) (Ms.Tiwaporn Mangtan)</t>
  </si>
  <si>
    <t>Lab Technician (3) (Ms. Patsachon Jantah)</t>
  </si>
  <si>
    <t>Lab Technician (4) (Ms.Wanvisa Khamlasai)</t>
  </si>
  <si>
    <t>Lab Technician (5) (Mr.Sirawit Kornnitikul)</t>
  </si>
  <si>
    <t>OT for Admin(THB 70)/hr x 16 hrs x 4 weeks x 10 mths] x 3 persons</t>
  </si>
  <si>
    <t>OT for Research assistant  (THB 70/hr) x 24 hrs x 4 weeks x 10 mths] x 6 persons</t>
  </si>
  <si>
    <t>OT for Research nurse (THB 70/hr) x 24 hrs x 4 weeks x 10 mths] x 6 persons</t>
  </si>
  <si>
    <t>OT for Lab technician (600THB x 9S x 4Wks x 10 Mths) x 2P</t>
  </si>
  <si>
    <t>Compensation for government staff Fin &amp; Procurement: (THB 70)/hr x 20 hrs x 4 weeks x 6 mths x 2 persons and Lab technician: (THB 600)/hr x 10S x 4 weeks x 3 mths] x 3 persons</t>
  </si>
  <si>
    <t xml:space="preserve"> Fringe Benefits </t>
  </si>
  <si>
    <t>Annual medical check up (2,000 THB x 21P)</t>
  </si>
  <si>
    <t xml:space="preserve"> Travel </t>
  </si>
  <si>
    <t>Transportation cost/Petrol in Tak (12Mths x 4P x 1D x transp2000)</t>
  </si>
  <si>
    <t xml:space="preserve"> Equipment </t>
  </si>
  <si>
    <t>Lab equipment i.e. Phoenix, Centrifuge</t>
  </si>
  <si>
    <t>IT equipment</t>
  </si>
  <si>
    <t>Office equipment</t>
  </si>
  <si>
    <t xml:space="preserve">  Supplies  </t>
  </si>
  <si>
    <t xml:space="preserve"> -   </t>
  </si>
  <si>
    <t xml:space="preserve"> Medical Supplies - See attached budget justification for details </t>
  </si>
  <si>
    <t xml:space="preserve"> Lab reagent and supplies - See attached budget justification for details </t>
  </si>
  <si>
    <t xml:space="preserve"> IT Supplies - See attached budget justification for details </t>
  </si>
  <si>
    <t xml:space="preserve">  Contractual  </t>
  </si>
  <si>
    <t xml:space="preserve">Specimen shipping and transportation (Vehicle + driver + gas) See attached budget justification for details </t>
  </si>
  <si>
    <t xml:space="preserve">  Construction  </t>
  </si>
  <si>
    <t xml:space="preserve">  Other  </t>
  </si>
  <si>
    <t xml:space="preserve"> Utilities cost for Mae Sot Hospital (Electric and waterwork) </t>
  </si>
  <si>
    <t>GLP local participant</t>
  </si>
  <si>
    <t>GLP resource person</t>
  </si>
  <si>
    <t xml:space="preserve"> Contribution to co-unit management (See CU1-MoPH (co-unit) budget breakdown </t>
  </si>
  <si>
    <t>Total Budget for FY2016</t>
  </si>
  <si>
    <t>จำนวนเงินจาก Zika ในปีงบประมาณนี้</t>
  </si>
  <si>
    <t>จำนวนเงิน Zika ที่ประมาณการว่าใช้ใน Q1</t>
  </si>
  <si>
    <t>Draw down for Q1</t>
  </si>
  <si>
    <t>Draw down 1</t>
  </si>
  <si>
    <t>Draw down 1 (GAIN)</t>
  </si>
  <si>
    <t>สรุปค่าใช้จ่ายประจำเดือน ก.ย. - ต.ค.</t>
  </si>
  <si>
    <t>Personnel</t>
  </si>
  <si>
    <t>Fringe benefit</t>
  </si>
  <si>
    <t xml:space="preserve">Telephone for RN, RA (For convalescent  f/u or case transfer (300 THB x 6P x 12Mths)  </t>
  </si>
  <si>
    <t>Research Assistant (4) Um Phang (Ms.Surada Kongseesuaiwana)</t>
  </si>
  <si>
    <t>Research Assistant (5) Mae Ramat  (Mr.Somkeat Boonnayuen)</t>
  </si>
  <si>
    <t xml:space="preserve">Research Assistant (6) Phob Phra (Ms.Sariyaporn Saleedang)  </t>
  </si>
  <si>
    <t>Research Nurse (5) Mae Ramat  (TBD)</t>
  </si>
  <si>
    <t>Research Nurse (6)  Phob Phra   (TBD)</t>
  </si>
  <si>
    <t>Research Nurse (4) Um Phang (TBD)</t>
  </si>
  <si>
    <t>Budget after 1st redirection</t>
  </si>
  <si>
    <t>Lab Technician (6) (Ms.Kalyarat Jasa)</t>
  </si>
  <si>
    <t>Lab Technician (6) (Ms.Kanlyarat Jasa)</t>
  </si>
  <si>
    <r>
      <t xml:space="preserve">Capacity building training - Re AFI methods and specimen collection (3T x 10P x 3D x Perdiem2000THB) + (3T x 10P x </t>
    </r>
    <r>
      <rPr>
        <sz val="9"/>
        <rFont val="Tahoma"/>
        <family val="2"/>
      </rPr>
      <t>Transp 500</t>
    </r>
    <r>
      <rPr>
        <sz val="9"/>
        <color indexed="8"/>
        <rFont val="Tahoma"/>
        <family val="2"/>
      </rPr>
      <t>)</t>
    </r>
  </si>
  <si>
    <t>Scientific meeting - (1T x 5P x 2D x Perdiem 2,000 THB) + (1T x 5P x transp 7,000 THB)</t>
  </si>
  <si>
    <t xml:space="preserve">AFI protocol refreshing course and knowledge training for local and CoAg staff </t>
  </si>
  <si>
    <t xml:space="preserve">Office Supplies - See attached budget justification for details </t>
  </si>
  <si>
    <t xml:space="preserve">Specimen shipping to Bangkok 10 months x 5,000 THB </t>
  </si>
  <si>
    <t xml:space="preserve">Compensation for research participants 1,500 case x 300 THB </t>
  </si>
  <si>
    <t xml:space="preserve">Compensation for participant convalescent follow up 1,500 f/u visit x 300 THB) </t>
  </si>
  <si>
    <t xml:space="preserve">Specimen processing (1,500 x 2T) 3,000 specimens x 140 THB </t>
  </si>
  <si>
    <t xml:space="preserve">Photocopying 12 months x 3,000 THB </t>
  </si>
  <si>
    <t xml:space="preserve">Information meeting; local participants (See attached budget justification for details) </t>
  </si>
  <si>
    <t xml:space="preserve">Scientific Meeting; local participants (See attached budget justification details) </t>
  </si>
  <si>
    <t xml:space="preserve">Refresher Training; local participants  re AFI methods and specimens collection ,GCP,GLP for CoAg staff (re AFI methods and specimens collection ,GCP,GLP for CoAg staff) </t>
  </si>
  <si>
    <t xml:space="preserve">Meeting Facilities; meeting material, printing, venue rental,  </t>
  </si>
  <si>
    <t xml:space="preserve">Communication cost (Internet for server) </t>
  </si>
  <si>
    <t xml:space="preserve">Maintenance of office/ lab/IT equipment (See attached budget justification for details) </t>
  </si>
  <si>
    <t xml:space="preserve">Utilities cost for Mae Sot Hospital (Electric and waterwork) </t>
  </si>
  <si>
    <t>E-mail server</t>
  </si>
  <si>
    <t>Myanmar and Karen consent form Verification</t>
  </si>
  <si>
    <t xml:space="preserve">Contribution to co-unit management (See CU1-MoPH (co-unit) budget breakdown </t>
  </si>
  <si>
    <t>Budget after 1st Redirection (S)</t>
  </si>
  <si>
    <t>Budget after 2st Redirection (M)</t>
  </si>
  <si>
    <t>Translator (Myanmar) : Mae Sot General Hospital (TBD)</t>
  </si>
  <si>
    <t xml:space="preserve">Research Assistant (4) Um Phang (Ms.Surada Kongseesuaiwana)   </t>
  </si>
  <si>
    <t>Research Assistant (5) Mae Ramat (Mr.Somkeat Boonnayuen)</t>
  </si>
  <si>
    <t xml:space="preserve">Research Assistant (6) Phob Phra (Ms.Sariyaporn Saleedang) </t>
  </si>
  <si>
    <t>Research Nurse (1) Mae Sot (Ms.Vilaiwan Chevacharoen)</t>
  </si>
  <si>
    <t>Research Nurse (2) Mae Sot (Ms.Veeraya Phinijwong)</t>
  </si>
  <si>
    <t>Research Nurse (5) Mae Ramat (TBD)</t>
  </si>
  <si>
    <t>Research Nurse (6) Phob Phra   (TBD)</t>
  </si>
  <si>
    <t>Lab Technician (6) (Ms.Kanyarat Jasa)</t>
  </si>
  <si>
    <r>
      <t>OT for Admin(THB 70)/hr x 16 hrs x 4 weeks x</t>
    </r>
    <r>
      <rPr>
        <sz val="9"/>
        <color indexed="10"/>
        <rFont val="Tahoma"/>
        <family val="2"/>
      </rPr>
      <t xml:space="preserve"> 10</t>
    </r>
    <r>
      <rPr>
        <sz val="9"/>
        <rFont val="Tahoma"/>
        <family val="2"/>
      </rPr>
      <t xml:space="preserve"> mths] x 3 persons</t>
    </r>
  </si>
  <si>
    <r>
      <t xml:space="preserve">OT for Research assistant  (THB 70/hr) x 24 hrs x 4 weeks x </t>
    </r>
    <r>
      <rPr>
        <sz val="9"/>
        <color indexed="10"/>
        <rFont val="Tahoma"/>
        <family val="2"/>
      </rPr>
      <t>10</t>
    </r>
    <r>
      <rPr>
        <sz val="9"/>
        <color indexed="10"/>
        <rFont val="Tahoma"/>
        <family val="2"/>
      </rPr>
      <t xml:space="preserve"> </t>
    </r>
    <r>
      <rPr>
        <sz val="9"/>
        <rFont val="Tahoma"/>
        <family val="2"/>
      </rPr>
      <t>mths] x 6 persons</t>
    </r>
  </si>
  <si>
    <r>
      <t xml:space="preserve">OT for Research nurse (THB 70/hr) x 24 hrs x 4 weeks x </t>
    </r>
    <r>
      <rPr>
        <sz val="9"/>
        <color indexed="10"/>
        <rFont val="Tahoma"/>
        <family val="2"/>
      </rPr>
      <t>10</t>
    </r>
    <r>
      <rPr>
        <sz val="9"/>
        <rFont val="Tahoma"/>
        <family val="2"/>
      </rPr>
      <t xml:space="preserve"> mths] x 6 persons</t>
    </r>
  </si>
  <si>
    <t>Translator (Karen) : Mae Sot General Hospital (TBD)</t>
  </si>
  <si>
    <r>
      <t>Annual medical check up (2,000 THB x</t>
    </r>
    <r>
      <rPr>
        <sz val="9"/>
        <color indexed="10"/>
        <rFont val="Tahoma"/>
        <family val="2"/>
      </rPr>
      <t xml:space="preserve"> 21</t>
    </r>
    <r>
      <rPr>
        <sz val="9"/>
        <rFont val="Tahoma"/>
        <family val="2"/>
      </rPr>
      <t>P)</t>
    </r>
  </si>
  <si>
    <r>
      <t>Transportation cost/Petrol in Tak (</t>
    </r>
    <r>
      <rPr>
        <sz val="9"/>
        <color indexed="10"/>
        <rFont val="Tahoma"/>
        <family val="2"/>
      </rPr>
      <t>8</t>
    </r>
    <r>
      <rPr>
        <sz val="9"/>
        <color indexed="8"/>
        <rFont val="Tahoma"/>
        <family val="2"/>
      </rPr>
      <t>Mths x 4P x 1D x transp2000)</t>
    </r>
  </si>
  <si>
    <t xml:space="preserve">Lab equipment i.e. Phoenix, Centrifuge </t>
  </si>
  <si>
    <t>New lab equipmnet i.e. Biological safety cabinet, incutbator, fridge for culture media</t>
  </si>
  <si>
    <t xml:space="preserve">Medical Supplies - See attached budget justification for details </t>
  </si>
  <si>
    <t xml:space="preserve">Lab reagent and supplies - See attached budget justification for details </t>
  </si>
  <si>
    <t xml:space="preserve">IT Supplies - See attached budget justification for details </t>
  </si>
  <si>
    <r>
      <t>Specimen shipping and transportation (Vehicle + driver + gas) See attached budget justification for details</t>
    </r>
    <r>
      <rPr>
        <sz val="9"/>
        <color indexed="10"/>
        <rFont val="Tahoma"/>
        <family val="2"/>
      </rPr>
      <t xml:space="preserve"> (50,000 THB x 6 M)</t>
    </r>
  </si>
  <si>
    <r>
      <t xml:space="preserve">Compensation for research participants </t>
    </r>
    <r>
      <rPr>
        <sz val="9"/>
        <color indexed="10"/>
        <rFont val="Tahoma"/>
        <family val="2"/>
      </rPr>
      <t>1,300</t>
    </r>
    <r>
      <rPr>
        <sz val="9"/>
        <color indexed="8"/>
        <rFont val="Tahoma"/>
        <family val="2"/>
      </rPr>
      <t xml:space="preserve"> cases x 300 THB </t>
    </r>
  </si>
  <si>
    <r>
      <t xml:space="preserve">Compensation for participant convalescent follow up </t>
    </r>
    <r>
      <rPr>
        <sz val="9"/>
        <color indexed="10"/>
        <rFont val="Tahoma"/>
        <family val="2"/>
      </rPr>
      <t>1,300</t>
    </r>
    <r>
      <rPr>
        <sz val="9"/>
        <color indexed="8"/>
        <rFont val="Tahoma"/>
        <family val="2"/>
      </rPr>
      <t xml:space="preserve"> f/u visit x 300 THB) </t>
    </r>
  </si>
  <si>
    <r>
      <t>Specimen processing (</t>
    </r>
    <r>
      <rPr>
        <sz val="9"/>
        <color indexed="10"/>
        <rFont val="Tahoma"/>
        <family val="2"/>
      </rPr>
      <t>1,300</t>
    </r>
    <r>
      <rPr>
        <sz val="9"/>
        <color indexed="8"/>
        <rFont val="Tahoma"/>
        <family val="2"/>
      </rPr>
      <t xml:space="preserve"> x 2T) 3,000 specimens x 140 THB </t>
    </r>
  </si>
  <si>
    <t>Total Budget for FY2017</t>
  </si>
  <si>
    <t>ขนส่งอุ้มผาง</t>
  </si>
  <si>
    <t>Translator: Myanmar, Mae Sot General Hospital (TBD)</t>
  </si>
  <si>
    <t>Translator : Myanmar (TBD)</t>
  </si>
  <si>
    <t>Translator : Myanmar  (TBD)</t>
  </si>
  <si>
    <t>Translator : Karen, Mae Sot General Hospital (TBD)</t>
  </si>
  <si>
    <t>Laboratory supervisor (Ms.Suthini Boonlong)</t>
  </si>
  <si>
    <t>Lab Technician (1) (Ms.Tiwaporn Mangtan)</t>
  </si>
  <si>
    <t>Lab Technician (3) (Ms.Wanvisa Khamlasai)</t>
  </si>
  <si>
    <t>Lab Technician (4) (Mr.Sirawit Kornnitikul)</t>
  </si>
  <si>
    <t>Lab Technician (5) (Ms.Kanyarat Jasa)</t>
  </si>
  <si>
    <t>Lab Technician (6): MTC (TBD)</t>
  </si>
  <si>
    <t>Senior Research Assistant: Mae Sot (1) (Mr.Sumpun Butapun)</t>
  </si>
  <si>
    <t>Research Assistant: Mae Ramat  (Mr.Somkeat Boonnayuen)</t>
  </si>
  <si>
    <t>Research Assistant: Tha Song Yang (Ms.Rakpon Panasathitwikarn)</t>
  </si>
  <si>
    <t xml:space="preserve">Research Assistant: Phob Phra (Ms.Sariyaporn Saleedang)  </t>
  </si>
  <si>
    <t>Research Assistant: Um Phang (Ms.Surada Kongseesuaiwana)</t>
  </si>
  <si>
    <t>Lab license for 6 lab tech</t>
  </si>
  <si>
    <t>OT for Admin [(THB 70)/hr x 7hrs x 4 weeks x 8 mths] x 3 persons</t>
  </si>
  <si>
    <t>OT for Research assistant + Translator [(THB 70/hr) x 20 hrs x 4 weeks x 12 mths x 11 persons]</t>
  </si>
  <si>
    <t>OT for  Research nurse [(THB 70/hr) x 20 hrs x 4 weeks x 12 mths x 6 persons]</t>
  </si>
  <si>
    <t>OT for Lab technician [(600THB x 7S x 12 Mths) x 6P]</t>
  </si>
  <si>
    <t>Compensation for government staff Fin &amp; Procurement: (THB 70)/hr x 3hrs x 5d x4wks x 12mths x 1p and Lab technician: (THB 600)/hr x 10S x 4wks x 3p]</t>
  </si>
  <si>
    <t>Compensation for Researcher (Dr.Nuttagarn Cheunchom)</t>
  </si>
  <si>
    <t>Annual medical check up (2,000 THB x 27P)</t>
  </si>
  <si>
    <t>Financial Administration &amp; IT support officer (Mr.Nutpacul Pianumlom)</t>
  </si>
  <si>
    <t>Research Assistant: MTC (TBD)</t>
  </si>
  <si>
    <t>Research Nurse: Tha Song Yang (TBD)</t>
  </si>
  <si>
    <t>Research Nurse: Mae Ramat (TBD)</t>
  </si>
  <si>
    <t>Research Nurse: Phob Phra (TBD)</t>
  </si>
  <si>
    <t>Research Nurse: Um Phang (TBD)</t>
  </si>
  <si>
    <t>Capacity building and  training: 3trips x [(10P x bus fare=600THB)+(Per diem 2,000THB x 10P x 3D)]</t>
  </si>
  <si>
    <t>Scientific/academic meeting: 1trip [(25P x air fare 7,000THB) + (Per diem 2,000THB x 25P x 3D)]</t>
  </si>
  <si>
    <t>Local transportation in Tak (cost for petrol / taxi / vihical rental) (4,000THB x 4P x12Mths)</t>
  </si>
  <si>
    <t>Lab equipment i.e. Fume Hood</t>
  </si>
  <si>
    <t>Office and Laboratory cleaning supplies</t>
  </si>
  <si>
    <t xml:space="preserve">Lab reagent and Lab/Medical Supplies - See attached budget justification for details </t>
  </si>
  <si>
    <t xml:space="preserve">Specimen shipping to Bangkok 12months x 5,000 THB </t>
  </si>
  <si>
    <t xml:space="preserve">Compensation for research participants 3,000 cases x 300 THB </t>
  </si>
  <si>
    <t>Compensation for specimen transportation by hospital</t>
  </si>
  <si>
    <t xml:space="preserve">Specimen processing [1,500 cases x 2T(acute &amp; convalescent)] x 140 THB </t>
  </si>
  <si>
    <t xml:space="preserve">Photocopying 12 months x 4,000 THB </t>
  </si>
  <si>
    <r>
      <t>Scientific Meeting;</t>
    </r>
    <r>
      <rPr>
        <sz val="9"/>
        <color rgb="FFFF0000"/>
        <rFont val="Tahoma"/>
        <family val="2"/>
        <scheme val="minor"/>
      </rPr>
      <t xml:space="preserve"> local participants</t>
    </r>
    <r>
      <rPr>
        <sz val="9"/>
        <color theme="1"/>
        <rFont val="Tahoma"/>
        <family val="2"/>
        <scheme val="minor"/>
      </rPr>
      <t xml:space="preserve"> (See attached budget justification details) </t>
    </r>
  </si>
  <si>
    <t xml:space="preserve">Compensation for participant convalescent follow up 1,100 f/u visit x 300 THB) </t>
  </si>
  <si>
    <t>Refresher Training; local participants  re AFI methods and specimens collection ,GCP,GLP for CoAg staff</t>
  </si>
  <si>
    <t>Internet fee for server, office, lab and participate hospital use</t>
  </si>
  <si>
    <t xml:space="preserve">Telephone for RN, RA, Lab staff (For convalescent  f/u, case transfer or any communication (300 THB x 7P x 12Mths)  </t>
  </si>
  <si>
    <t>Email domain register</t>
  </si>
  <si>
    <t>Data audit (6T x 500 cases x 20THB</t>
  </si>
  <si>
    <t>Exchange rate management</t>
  </si>
  <si>
    <t>เงินที่ต้องเหลือใส่เพิ่ม</t>
  </si>
  <si>
    <t xml:space="preserve">Photocopying 12 months x 10,000 THB </t>
  </si>
  <si>
    <t xml:space="preserve">Telephone for RN, RA, Lab staff (For convalescent  f/u, case transfer or any communication (300 THB x 8P x 12Mths)  </t>
  </si>
  <si>
    <t>Research assistant (TBD)</t>
  </si>
  <si>
    <t>Scientific/academic meeting: 1trip [(30P x air fare 7,000THB) + (Per diem 2,000THB x 30P x 3D)]</t>
  </si>
  <si>
    <t>OT for Lab technician [(600THB x 8S x 12 Mths) x 7P]</t>
  </si>
  <si>
    <t xml:space="preserve">Specimen, document and package shipment 12months x 8,500 THB </t>
  </si>
  <si>
    <t>Data audit (6T x 500 cases x 20THB)</t>
  </si>
  <si>
    <t>Lab Technician (2) (TBD)</t>
  </si>
  <si>
    <t>Local transportation in Tak (cost for petrol / taxi / vihical rental) (4,000THB x 4P x11Mths)</t>
  </si>
  <si>
    <t>Lab equipment i.e. Fume Hood, Dispenser burner</t>
  </si>
  <si>
    <t>Translator : Myanmar or Karen
Mae Sot General Hospital (TBD)</t>
  </si>
  <si>
    <t>Translator : Myanmar/Karen (TBD)</t>
  </si>
  <si>
    <t>Lab license for 6 lab technicians</t>
  </si>
  <si>
    <t>Compensation for Researcher (1): 
Tak Provincial Chief medical Officer</t>
  </si>
  <si>
    <t xml:space="preserve">Compensation for Researcher (2): Director of Mae Sot Hospital </t>
  </si>
  <si>
    <t xml:space="preserve">Compensation for Researcher (3): Technical coordinator
(Dr.Nuttagarn Cheunchom) </t>
  </si>
  <si>
    <t>Compensation for Researcher (5): Assistant technical coordinator (Mr.Yingyot Kaeonet)</t>
  </si>
  <si>
    <t>Compensation for Researcher (4): Assistant technical coordinator (Mr.Pongpot Pianumlom, )</t>
  </si>
  <si>
    <t>RN and Lab staff training for continuing license: [2RN x (1T x Per diem 2,000THB x 3D + air fare 7,000THB)] and [2Lab x (1T x Per diem 2,000THB x 3D + air fare 7,000THB)]</t>
  </si>
  <si>
    <t>Scientific/Academic training (resource person)</t>
  </si>
  <si>
    <r>
      <rPr>
        <b/>
        <sz val="11"/>
        <color theme="1"/>
        <rFont val="Tahoma"/>
        <family val="2"/>
        <charset val="222"/>
        <scheme val="minor"/>
      </rPr>
      <t xml:space="preserve"> Budget Plan:</t>
    </r>
    <r>
      <rPr>
        <sz val="11"/>
        <color theme="1"/>
        <rFont val="Tahoma"/>
        <family val="2"/>
        <charset val="222"/>
        <scheme val="minor"/>
      </rPr>
      <t xml:space="preserve"> Fiscal Year 2018</t>
    </r>
    <r>
      <rPr>
        <b/>
        <sz val="11"/>
        <color rgb="FFFF0000"/>
        <rFont val="Tahoma"/>
        <family val="2"/>
        <charset val="222"/>
        <scheme val="minor"/>
      </rPr>
      <t xml:space="preserve"> (REVISE Approved budget)</t>
    </r>
  </si>
  <si>
    <r>
      <rPr>
        <b/>
        <sz val="11"/>
        <color indexed="8"/>
        <rFont val="Tahoma"/>
        <family val="2"/>
        <charset val="222"/>
      </rPr>
      <t>Project Title:</t>
    </r>
    <r>
      <rPr>
        <sz val="11"/>
        <color indexed="8"/>
        <rFont val="Tahoma"/>
        <family val="2"/>
        <charset val="222"/>
      </rPr>
      <t xml:space="preserve"> Early Diagnosis and Characterization of Pathogens causing Acute Febrile Illness in Border Areas in Thailand - Tak Province</t>
    </r>
  </si>
  <si>
    <r>
      <rPr>
        <b/>
        <sz val="11"/>
        <color indexed="8"/>
        <rFont val="Tahoma"/>
        <family val="2"/>
        <charset val="222"/>
      </rPr>
      <t>Project Code:</t>
    </r>
    <r>
      <rPr>
        <sz val="11"/>
        <color indexed="8"/>
        <rFont val="Tahoma"/>
        <family val="2"/>
        <charset val="222"/>
      </rPr>
      <t xml:space="preserve"> DGHP-AFI-TAK</t>
    </r>
  </si>
  <si>
    <r>
      <t>OT for  Research nurse [(THB 70/hr) x 20 hrs x 4 weeks x 12 mths x</t>
    </r>
    <r>
      <rPr>
        <b/>
        <sz val="11"/>
        <color theme="1"/>
        <rFont val="Tahoma"/>
        <family val="2"/>
        <charset val="222"/>
        <scheme val="minor"/>
      </rPr>
      <t xml:space="preserve"> 2</t>
    </r>
    <r>
      <rPr>
        <sz val="11"/>
        <color theme="1"/>
        <rFont val="Tahoma"/>
        <family val="2"/>
        <charset val="222"/>
        <scheme val="minor"/>
      </rPr>
      <t xml:space="preserve"> persons]</t>
    </r>
  </si>
  <si>
    <r>
      <t xml:space="preserve">Annual medical check up (2,000 THB x </t>
    </r>
    <r>
      <rPr>
        <sz val="11"/>
        <color rgb="FFC00000"/>
        <rFont val="Tahoma"/>
        <family val="2"/>
        <charset val="222"/>
        <scheme val="minor"/>
      </rPr>
      <t>24</t>
    </r>
    <r>
      <rPr>
        <sz val="11"/>
        <color theme="1"/>
        <rFont val="Tahoma"/>
        <family val="2"/>
        <charset val="222"/>
        <scheme val="minor"/>
      </rPr>
      <t xml:space="preserve">P) </t>
    </r>
  </si>
  <si>
    <r>
      <t>CO</t>
    </r>
    <r>
      <rPr>
        <vertAlign val="subscript"/>
        <sz val="11"/>
        <color theme="1"/>
        <rFont val="Tahoma"/>
        <family val="2"/>
        <charset val="222"/>
        <scheme val="minor"/>
      </rPr>
      <t>2</t>
    </r>
    <r>
      <rPr>
        <sz val="11"/>
        <color theme="1"/>
        <rFont val="Tahoma"/>
        <family val="2"/>
        <charset val="222"/>
        <scheme val="minor"/>
      </rPr>
      <t xml:space="preserve"> refill charge</t>
    </r>
  </si>
  <si>
    <t xml:space="preserve">Compensation for government staff Fin &amp; Procurement: (THB 70)/hr x 3hrs x 5d x4wks x 12mths x 1p </t>
  </si>
  <si>
    <t>Compensation for government staff:
Lab technician: (THB 600)/hr x 10S x 4wks x 3p]</t>
  </si>
  <si>
    <r>
      <t xml:space="preserve">Research Assistant: Mae Sot (2) </t>
    </r>
    <r>
      <rPr>
        <sz val="9"/>
        <color theme="1"/>
        <rFont val="Tahoma"/>
        <family val="2"/>
      </rPr>
      <t>(Mr.Kraisorn Srimuang)</t>
    </r>
  </si>
  <si>
    <r>
      <rPr>
        <b/>
        <sz val="11"/>
        <color theme="1"/>
        <rFont val="Tahoma"/>
        <family val="2"/>
        <charset val="222"/>
        <scheme val="minor"/>
      </rPr>
      <t>Budget Plan:</t>
    </r>
    <r>
      <rPr>
        <sz val="11"/>
        <color theme="1"/>
        <rFont val="Tahoma"/>
        <family val="2"/>
        <charset val="222"/>
        <scheme val="minor"/>
      </rPr>
      <t xml:space="preserve"> Fiscal Year 2018</t>
    </r>
  </si>
  <si>
    <r>
      <t>Scientific Meeting;</t>
    </r>
    <r>
      <rPr>
        <sz val="11"/>
        <color rgb="FFFF0000"/>
        <rFont val="Tahoma"/>
        <family val="2"/>
        <charset val="222"/>
        <scheme val="minor"/>
      </rPr>
      <t xml:space="preserve"> local participants</t>
    </r>
    <r>
      <rPr>
        <sz val="11"/>
        <color theme="1"/>
        <rFont val="Tahoma"/>
        <family val="2"/>
        <charset val="222"/>
        <scheme val="minor"/>
      </rPr>
      <t xml:space="preserve"> (See attached budget justification details) </t>
    </r>
  </si>
  <si>
    <r>
      <t xml:space="preserve">Research Assistant (2): Mae Sot </t>
    </r>
    <r>
      <rPr>
        <sz val="9"/>
        <color theme="1"/>
        <rFont val="Tahoma"/>
        <family val="2"/>
      </rPr>
      <t>(Mr.Kraisorn Srimuang)</t>
    </r>
  </si>
  <si>
    <t>license for 2 Nurses</t>
  </si>
  <si>
    <r>
      <rPr>
        <b/>
        <sz val="11"/>
        <rFont val="Tahoma"/>
        <family val="2"/>
        <scheme val="minor"/>
      </rPr>
      <t xml:space="preserve"> Budget Plan:</t>
    </r>
    <r>
      <rPr>
        <sz val="11"/>
        <rFont val="Tahoma"/>
        <family val="2"/>
        <scheme val="minor"/>
      </rPr>
      <t xml:space="preserve"> Fiscal Year 2018</t>
    </r>
    <r>
      <rPr>
        <b/>
        <sz val="11"/>
        <rFont val="Tahoma"/>
        <family val="2"/>
        <scheme val="minor"/>
      </rPr>
      <t xml:space="preserve"> (REVISE Approved budget</t>
    </r>
    <r>
      <rPr>
        <b/>
        <sz val="11"/>
        <color rgb="FFFF0000"/>
        <rFont val="Tahoma"/>
        <family val="2"/>
        <charset val="222"/>
        <scheme val="minor"/>
      </rPr>
      <t>+ADDITIONAL C/O)</t>
    </r>
  </si>
  <si>
    <t>OT for Lab technician [(600THB x 15S x 12 Mths) x 7P]</t>
  </si>
  <si>
    <t>Compensation for government staff:
Medical statistic officer: (THB 70)/hr x 4hrs x 3d x 2wks x 12mths x 2p]</t>
  </si>
  <si>
    <t>Capacity building and  training: 3trips x [(15P x bus fare=1,000THB)+(Per diem 2,000THB x 15P x 3D)]</t>
  </si>
  <si>
    <t>Scientific/academic meeting: 1trip [(40P x air fare 7,000THB) + (Per diem 2,000THB x 40P x 3D)]</t>
  </si>
  <si>
    <t>Local transportation in Tak (cost for petrol / taxi / vihical rental) (4,000THB x 5P x10Mths)</t>
  </si>
  <si>
    <t>RN and Lab staff training for renewing registered nurse/lab licensure: [3RN x (1T x Per diem 2,000THB x 3D + air fare 7,000THB)] and [3Lab x (1T x Per diem 2,000THB x 3D + air fare 7,000THB)]</t>
  </si>
  <si>
    <t>Organization deveolopment meeting for CoAg, local staff and co-workers (1T x (30p x Per diem 2,000 THB x 3d)+(30p x transp. 1,000 THB)</t>
  </si>
  <si>
    <t>Local scientific meeting/ Academic training (2T x (20p x Per diem 2,000 THB x 2d)+(20p x transp. 1,000 THB))</t>
  </si>
  <si>
    <t>Hospital visit for monthly data audit (10mth x 5p x 1d x 2,000 THB)</t>
  </si>
  <si>
    <t>Office elcetric fan</t>
  </si>
  <si>
    <r>
      <t>CO</t>
    </r>
    <r>
      <rPr>
        <vertAlign val="subscript"/>
        <sz val="9"/>
        <color theme="1"/>
        <rFont val="Tahoma"/>
        <family val="2"/>
        <scheme val="minor"/>
      </rPr>
      <t>2</t>
    </r>
    <r>
      <rPr>
        <sz val="9"/>
        <color theme="1"/>
        <rFont val="Tahoma"/>
        <family val="2"/>
        <scheme val="minor"/>
      </rPr>
      <t xml:space="preserve"> refill charge</t>
    </r>
  </si>
  <si>
    <t>Academic journal/textbook</t>
  </si>
  <si>
    <t>Local scientific/academic meeting; local participants from Tak site</t>
  </si>
  <si>
    <t>Registered fee of CoAg staff (RN and Lab tech) training for renewing licensure/certificate</t>
  </si>
  <si>
    <t>Lab Technician (2) (Ms. Areerat Pankham)</t>
  </si>
  <si>
    <t>Lab Technician (2) (Ms.Areerat Pankham)</t>
  </si>
  <si>
    <t>Compensation for Researcher (6): Deputy director of Mae Sot Hospital (Social Medicine division); Dr. Somyot Karintratan</t>
  </si>
  <si>
    <t>Compensation for Researcher (6): Deputy director of Mae Sot Hospital (Social Medicine division); Dr.Somyot Karintratan</t>
  </si>
  <si>
    <t>Senior Research Assistant: Mae Sot (1/2) (Mr.Sumpun Butapun)</t>
  </si>
  <si>
    <r>
      <t xml:space="preserve">Research Assistant (2/2): Mae Sot </t>
    </r>
    <r>
      <rPr>
        <sz val="9"/>
        <color theme="1"/>
        <rFont val="Tahoma"/>
        <family val="2"/>
      </rPr>
      <t>(Mr.Kraisorn Srimuang)</t>
    </r>
  </si>
  <si>
    <t>Research Nurse (1/2) Mae sot (Ms.Vilaiwan Chevacharoen)</t>
  </si>
  <si>
    <t>Research Nurse (2/2) Mae sot (Ms.Veeraya Phinijwong)</t>
  </si>
  <si>
    <t>Translator: Myanmar or Karen (1) (TBD)</t>
  </si>
  <si>
    <t>Translator: Myanmar or Karen (2) (TBD)</t>
  </si>
  <si>
    <t>Translator: Myanmar or Karen (3) (TBD)</t>
  </si>
  <si>
    <t>Translator: Myanmar or Karen (4) (TBD)</t>
  </si>
  <si>
    <t>Compensation for government staff:
Lab technician: (THB 80)/hr x 80hrs x 4wks x 3p]</t>
  </si>
  <si>
    <r>
      <t xml:space="preserve">Research Assistant: Mae Sot (2/2) </t>
    </r>
    <r>
      <rPr>
        <sz val="9"/>
        <color theme="1"/>
        <rFont val="Tahoma"/>
        <family val="2"/>
      </rPr>
      <t>(Mr.Kraisorn Srimuang)</t>
    </r>
  </si>
  <si>
    <t>Research Nurse (2/2) Mae sot (Ms.Veeraya Pinijwong)</t>
  </si>
  <si>
    <r>
      <t>Research Assistant: Mae Sot (2)</t>
    </r>
    <r>
      <rPr>
        <sz val="9"/>
        <rFont val="Tahoma"/>
        <family val="2"/>
        <scheme val="minor"/>
      </rPr>
      <t xml:space="preserve"> </t>
    </r>
    <r>
      <rPr>
        <sz val="9"/>
        <color theme="1"/>
        <rFont val="Tahoma"/>
        <family val="2"/>
      </rPr>
      <t>(Mr.Kraisorn Srimuang)</t>
    </r>
  </si>
  <si>
    <r>
      <rPr>
        <b/>
        <sz val="7"/>
        <rFont val="Arial"/>
        <family val="2"/>
      </rPr>
      <t xml:space="preserve"> Budget Plan:</t>
    </r>
    <r>
      <rPr>
        <sz val="7"/>
        <rFont val="Arial"/>
        <family val="2"/>
      </rPr>
      <t xml:space="preserve"> Fiscal Year 2018</t>
    </r>
    <r>
      <rPr>
        <b/>
        <sz val="7"/>
        <rFont val="Arial"/>
        <family val="2"/>
      </rPr>
      <t xml:space="preserve"> (REVISE Approved budget</t>
    </r>
    <r>
      <rPr>
        <b/>
        <sz val="7"/>
        <color rgb="FFFF0000"/>
        <rFont val="Arial"/>
        <family val="2"/>
      </rPr>
      <t>+ADDITIONAL C/O)</t>
    </r>
  </si>
  <si>
    <r>
      <rPr>
        <b/>
        <sz val="7"/>
        <color indexed="8"/>
        <rFont val="Arial"/>
        <family val="2"/>
      </rPr>
      <t>Project Title:</t>
    </r>
    <r>
      <rPr>
        <sz val="7"/>
        <color indexed="8"/>
        <rFont val="Arial"/>
        <family val="2"/>
      </rPr>
      <t xml:space="preserve"> Early Diagnosis and Characterization of Pathogens causing Acute Febrile Illness in Border Areas in Thailand - Tak Province</t>
    </r>
  </si>
  <si>
    <r>
      <rPr>
        <b/>
        <sz val="7"/>
        <color indexed="8"/>
        <rFont val="Arial"/>
        <family val="2"/>
      </rPr>
      <t>Project Code:</t>
    </r>
    <r>
      <rPr>
        <sz val="7"/>
        <color indexed="8"/>
        <rFont val="Arial"/>
        <family val="2"/>
      </rPr>
      <t xml:space="preserve"> DGHP-AFI-TAK</t>
    </r>
  </si>
  <si>
    <r>
      <t xml:space="preserve">Research Assistant (2/2): Mae Sot </t>
    </r>
    <r>
      <rPr>
        <sz val="7"/>
        <color theme="1"/>
        <rFont val="Arial"/>
        <family val="2"/>
      </rPr>
      <t>(Mr.Kraisorn Srimuang)</t>
    </r>
  </si>
  <si>
    <r>
      <t>OT for  Research nurse [(THB 70/hr) x 20 hrs x 4 weeks x 12 mths x</t>
    </r>
    <r>
      <rPr>
        <b/>
        <sz val="7"/>
        <color theme="1"/>
        <rFont val="Arial"/>
        <family val="2"/>
      </rPr>
      <t xml:space="preserve"> 2</t>
    </r>
    <r>
      <rPr>
        <sz val="7"/>
        <color theme="1"/>
        <rFont val="Arial"/>
        <family val="2"/>
      </rPr>
      <t xml:space="preserve"> persons]</t>
    </r>
  </si>
  <si>
    <r>
      <t xml:space="preserve">Research Assistant: Mae Sot (2/2) </t>
    </r>
    <r>
      <rPr>
        <sz val="7"/>
        <color theme="1"/>
        <rFont val="Arial"/>
        <family val="2"/>
      </rPr>
      <t>(Mr.Kraisorn Srimuang)</t>
    </r>
  </si>
  <si>
    <r>
      <t xml:space="preserve">Annual medical check up (2,000 THB x </t>
    </r>
    <r>
      <rPr>
        <sz val="7"/>
        <color rgb="FFC00000"/>
        <rFont val="Arial"/>
        <family val="2"/>
      </rPr>
      <t>24</t>
    </r>
    <r>
      <rPr>
        <sz val="7"/>
        <color theme="1"/>
        <rFont val="Arial"/>
        <family val="2"/>
      </rPr>
      <t xml:space="preserve">P) </t>
    </r>
  </si>
  <si>
    <r>
      <t>CO</t>
    </r>
    <r>
      <rPr>
        <vertAlign val="subscript"/>
        <sz val="7"/>
        <color theme="1"/>
        <rFont val="Arial"/>
        <family val="2"/>
      </rPr>
      <t>2</t>
    </r>
    <r>
      <rPr>
        <sz val="7"/>
        <color theme="1"/>
        <rFont val="Arial"/>
        <family val="2"/>
      </rPr>
      <t xml:space="preserve"> refill charge</t>
    </r>
  </si>
  <si>
    <r>
      <t>Scientific Meeting;</t>
    </r>
    <r>
      <rPr>
        <sz val="7"/>
        <color rgb="FFFF0000"/>
        <rFont val="Arial"/>
        <family val="2"/>
      </rPr>
      <t xml:space="preserve"> local participants</t>
    </r>
    <r>
      <rPr>
        <sz val="7"/>
        <color theme="1"/>
        <rFont val="Arial"/>
        <family val="2"/>
      </rPr>
      <t xml:space="preserve"> (See attached budget justification details) </t>
    </r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</si>
</sst>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87" formatCode="B1mmm\-yy"/>
  </numFmts>
  <fonts count="76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9"/>
      <color rgb="FFFF0000"/>
      <name val="Tahoma"/>
      <family val="2"/>
      <scheme val="minor"/>
    </font>
    <font>
      <b/>
      <sz val="9"/>
      <color theme="1"/>
      <name val="Tahoma"/>
      <family val="2"/>
      <scheme val="minor"/>
    </font>
    <font>
      <sz val="9"/>
      <name val="Tahoma"/>
      <family val="2"/>
      <scheme val="minor"/>
    </font>
    <font>
      <b/>
      <sz val="9"/>
      <name val="Tahoma"/>
      <family val="2"/>
      <scheme val="minor"/>
    </font>
    <font>
      <b/>
      <sz val="9"/>
      <color rgb="FFFF0000"/>
      <name val="Tahoma"/>
      <family val="2"/>
      <scheme val="minor"/>
    </font>
    <font>
      <sz val="9"/>
      <name val="Tahoma"/>
      <family val="2"/>
    </font>
    <font>
      <sz val="9"/>
      <color theme="9" tint="-0.249977111117893"/>
      <name val="Tahoma"/>
      <family val="2"/>
      <scheme val="minor"/>
    </font>
    <font>
      <sz val="9"/>
      <color rgb="FF00B050"/>
      <name val="Tahoma"/>
      <family val="2"/>
      <scheme val="minor"/>
    </font>
    <font>
      <b/>
      <u/>
      <sz val="9"/>
      <color rgb="FFFF0000"/>
      <name val="Tahoma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B050"/>
      <name val="Tahoma"/>
      <family val="2"/>
      <scheme val="minor"/>
    </font>
    <font>
      <sz val="10"/>
      <name val="Arial"/>
      <family val="2"/>
    </font>
    <font>
      <b/>
      <sz val="9"/>
      <color rgb="FF00B050"/>
      <name val="Arial"/>
      <family val="2"/>
    </font>
    <font>
      <sz val="9"/>
      <color rgb="FFC00000"/>
      <name val="Tahoma"/>
      <family val="2"/>
      <scheme val="minor"/>
    </font>
    <font>
      <sz val="9"/>
      <color indexed="10"/>
      <name val="Tahoma"/>
      <family val="2"/>
    </font>
    <font>
      <sz val="9"/>
      <name val="Arial"/>
      <family val="2"/>
    </font>
    <font>
      <sz val="9"/>
      <color rgb="FF00B050"/>
      <name val="Tahoma"/>
      <family val="2"/>
      <charset val="222"/>
      <scheme val="minor"/>
    </font>
    <font>
      <sz val="9"/>
      <color rgb="FF00B050"/>
      <name val="Arial"/>
      <family val="2"/>
      <charset val="222"/>
    </font>
    <font>
      <sz val="9"/>
      <name val="Tahoma"/>
      <family val="2"/>
      <charset val="222"/>
      <scheme val="minor"/>
    </font>
    <font>
      <sz val="9"/>
      <color rgb="FFFF66FF"/>
      <name val="Tahoma"/>
      <family val="2"/>
      <scheme val="minor"/>
    </font>
    <font>
      <sz val="9"/>
      <color rgb="FF7030A0"/>
      <name val="Tahoma"/>
      <family val="2"/>
      <scheme val="minor"/>
    </font>
    <font>
      <b/>
      <sz val="11"/>
      <color theme="1"/>
      <name val="Tahoma"/>
      <family val="2"/>
      <charset val="222"/>
      <scheme val="minor"/>
    </font>
    <font>
      <sz val="9"/>
      <color indexed="8"/>
      <name val="Tahoma"/>
      <family val="2"/>
    </font>
    <font>
      <b/>
      <sz val="11"/>
      <color rgb="FFFF0000"/>
      <name val="Tahoma"/>
      <family val="2"/>
      <charset val="222"/>
      <scheme val="minor"/>
    </font>
    <font>
      <sz val="9"/>
      <color theme="1"/>
      <name val="Tahoma"/>
      <family val="2"/>
      <scheme val="minor"/>
    </font>
    <font>
      <sz val="9"/>
      <name val="Tahoma"/>
      <family val="2"/>
      <scheme val="minor"/>
    </font>
    <font>
      <b/>
      <sz val="11"/>
      <color indexed="8"/>
      <name val="Tahoma"/>
      <family val="2"/>
      <charset val="222"/>
    </font>
    <font>
      <sz val="11"/>
      <color indexed="8"/>
      <name val="Tahoma"/>
      <family val="2"/>
      <charset val="222"/>
    </font>
    <font>
      <b/>
      <sz val="9"/>
      <color theme="1"/>
      <name val="Tahoma"/>
      <family val="2"/>
      <scheme val="minor"/>
    </font>
    <font>
      <b/>
      <sz val="9"/>
      <name val="Tahoma"/>
      <family val="2"/>
      <scheme val="minor"/>
    </font>
    <font>
      <b/>
      <sz val="9"/>
      <color theme="9" tint="-0.499984740745262"/>
      <name val="Tahoma"/>
      <family val="2"/>
      <scheme val="minor"/>
    </font>
    <font>
      <sz val="9"/>
      <color rgb="FFFF0000"/>
      <name val="Tahoma"/>
      <family val="2"/>
      <scheme val="minor"/>
    </font>
    <font>
      <sz val="9"/>
      <color theme="9" tint="-0.249977111117893"/>
      <name val="Tahoma"/>
      <family val="2"/>
      <scheme val="minor"/>
    </font>
    <font>
      <sz val="11"/>
      <color rgb="FFC00000"/>
      <name val="Tahoma"/>
      <family val="2"/>
      <charset val="222"/>
      <scheme val="minor"/>
    </font>
    <font>
      <sz val="9"/>
      <color rgb="FF7030A0"/>
      <name val="Tahoma"/>
      <family val="2"/>
      <scheme val="minor"/>
    </font>
    <font>
      <vertAlign val="subscript"/>
      <sz val="11"/>
      <color theme="1"/>
      <name val="Tahoma"/>
      <family val="2"/>
      <charset val="222"/>
      <scheme val="minor"/>
    </font>
    <font>
      <b/>
      <sz val="9"/>
      <color rgb="FF7030A0"/>
      <name val="Tahoma"/>
      <family val="2"/>
      <scheme val="minor"/>
    </font>
    <font>
      <sz val="9"/>
      <color rgb="FF00B050"/>
      <name val="Tahoma"/>
      <family val="2"/>
      <scheme val="minor"/>
    </font>
    <font>
      <b/>
      <u val="doubleAccounting"/>
      <sz val="9"/>
      <color rgb="FFFFFF00"/>
      <name val="Tahoma"/>
      <family val="2"/>
      <scheme val="minor"/>
    </font>
    <font>
      <b/>
      <u/>
      <sz val="9"/>
      <name val="Tahoma"/>
      <family val="2"/>
      <scheme val="minor"/>
    </font>
    <font>
      <b/>
      <u val="doubleAccounting"/>
      <sz val="9"/>
      <color rgb="FF00B050"/>
      <name val="Tahoma"/>
      <family val="2"/>
      <scheme val="minor"/>
    </font>
    <font>
      <u val="doubleAccounting"/>
      <sz val="9"/>
      <color rgb="FFFFFF00"/>
      <name val="Tahoma"/>
      <family val="2"/>
      <scheme val="minor"/>
    </font>
    <font>
      <sz val="9"/>
      <color theme="1"/>
      <name val="Tahoma"/>
      <family val="2"/>
    </font>
    <font>
      <sz val="11"/>
      <color rgb="FFFF0000"/>
      <name val="Tahoma"/>
      <family val="2"/>
      <charset val="222"/>
      <scheme val="minor"/>
    </font>
    <font>
      <sz val="9"/>
      <color indexed="8"/>
      <name val="Tahoma"/>
      <family val="2"/>
    </font>
    <font>
      <sz val="9"/>
      <color theme="1"/>
      <name val="Tahoma"/>
      <family val="2"/>
      <scheme val="minor"/>
    </font>
    <font>
      <sz val="9"/>
      <color rgb="FFFF0000"/>
      <name val="Tahoma"/>
      <family val="2"/>
      <scheme val="minor"/>
    </font>
    <font>
      <b/>
      <sz val="9"/>
      <color theme="1"/>
      <name val="Tahoma"/>
      <family val="2"/>
      <scheme val="minor"/>
    </font>
    <font>
      <sz val="9"/>
      <name val="Tahoma"/>
      <family val="2"/>
      <scheme val="minor"/>
    </font>
    <font>
      <b/>
      <sz val="9"/>
      <name val="Tahoma"/>
      <family val="2"/>
      <scheme val="minor"/>
    </font>
    <font>
      <sz val="9"/>
      <color theme="9" tint="-0.249977111117893"/>
      <name val="Tahoma"/>
      <family val="2"/>
      <scheme val="minor"/>
    </font>
    <font>
      <b/>
      <u/>
      <sz val="9"/>
      <color rgb="FFFF0000"/>
      <name val="Tahoma"/>
      <family val="2"/>
      <scheme val="minor"/>
    </font>
    <font>
      <sz val="28"/>
      <color theme="1"/>
      <name val="Tahoma"/>
      <family val="2"/>
      <charset val="222"/>
      <scheme val="minor"/>
    </font>
    <font>
      <sz val="9"/>
      <color indexed="81"/>
      <name val="Tahoma"/>
      <charset val="222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sz val="11"/>
      <color indexed="8"/>
      <name val="Tahoma"/>
      <family val="2"/>
      <scheme val="minor"/>
    </font>
    <font>
      <b/>
      <sz val="9"/>
      <color indexed="81"/>
      <name val="Tahoma"/>
      <charset val="222"/>
    </font>
    <font>
      <vertAlign val="subscript"/>
      <sz val="9"/>
      <color theme="1"/>
      <name val="Tahoma"/>
      <family val="2"/>
      <scheme val="minor"/>
    </font>
    <font>
      <sz val="7"/>
      <color indexed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7"/>
      <color rgb="FFFF0000"/>
      <name val="Arial"/>
      <family val="2"/>
    </font>
    <font>
      <sz val="7"/>
      <color theme="1"/>
      <name val="Arial"/>
      <family val="2"/>
    </font>
    <font>
      <sz val="7"/>
      <color rgb="FFFF0000"/>
      <name val="Arial"/>
      <family val="2"/>
    </font>
    <font>
      <b/>
      <sz val="7"/>
      <color indexed="8"/>
      <name val="Arial"/>
      <family val="2"/>
    </font>
    <font>
      <b/>
      <sz val="7"/>
      <color theme="1"/>
      <name val="Arial"/>
      <family val="2"/>
    </font>
    <font>
      <sz val="7"/>
      <color rgb="FFC00000"/>
      <name val="Arial"/>
      <family val="2"/>
    </font>
    <font>
      <vertAlign val="subscript"/>
      <sz val="7"/>
      <color theme="1"/>
      <name val="Arial"/>
      <family val="2"/>
    </font>
    <font>
      <sz val="7"/>
      <color rgb="FF7030A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FBBE"/>
        <bgColor indexed="64"/>
      </patternFill>
    </fill>
    <fill>
      <patternFill patternType="solid">
        <fgColor rgb="FFFDFD91"/>
        <bgColor indexed="64"/>
      </patternFill>
    </fill>
    <fill>
      <patternFill patternType="solid">
        <fgColor rgb="FFFFFFB7"/>
        <bgColor indexed="64"/>
      </patternFill>
    </fill>
    <fill>
      <patternFill patternType="solid">
        <fgColor rgb="FFFDE9F9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rgb="FFCFFB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8F5"/>
        <bgColor indexed="64"/>
      </patternFill>
    </fill>
    <fill>
      <patternFill patternType="solid">
        <fgColor rgb="FFB4F2B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7" fillId="0" borderId="0"/>
  </cellStyleXfs>
  <cellXfs count="1610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87" fontId="7" fillId="2" borderId="12" xfId="0" applyNumberFormat="1" applyFont="1" applyFill="1" applyBorder="1" applyAlignment="1">
      <alignment horizontal="center" vertical="center"/>
    </xf>
    <xf numFmtId="187" fontId="7" fillId="2" borderId="13" xfId="0" applyNumberFormat="1" applyFont="1" applyFill="1" applyBorder="1" applyAlignment="1">
      <alignment horizontal="center" vertical="center"/>
    </xf>
    <xf numFmtId="187" fontId="7" fillId="2" borderId="14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87" fontId="2" fillId="2" borderId="12" xfId="0" applyNumberFormat="1" applyFont="1" applyFill="1" applyBorder="1" applyAlignment="1">
      <alignment horizontal="center" vertical="center"/>
    </xf>
    <xf numFmtId="187" fontId="2" fillId="2" borderId="16" xfId="0" applyNumberFormat="1" applyFont="1" applyFill="1" applyBorder="1" applyAlignment="1">
      <alignment horizontal="center" vertical="center"/>
    </xf>
    <xf numFmtId="187" fontId="2" fillId="2" borderId="13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43" fontId="6" fillId="3" borderId="22" xfId="0" applyNumberFormat="1" applyFont="1" applyFill="1" applyBorder="1" applyAlignment="1">
      <alignment vertical="center"/>
    </xf>
    <xf numFmtId="43" fontId="7" fillId="3" borderId="23" xfId="0" applyNumberFormat="1" applyFont="1" applyFill="1" applyBorder="1" applyAlignment="1">
      <alignment vertical="center"/>
    </xf>
    <xf numFmtId="43" fontId="5" fillId="3" borderId="24" xfId="0" applyNumberFormat="1" applyFont="1" applyFill="1" applyBorder="1" applyAlignment="1">
      <alignment vertical="center"/>
    </xf>
    <xf numFmtId="43" fontId="5" fillId="3" borderId="25" xfId="0" applyNumberFormat="1" applyFont="1" applyFill="1" applyBorder="1" applyAlignment="1">
      <alignment vertical="center"/>
    </xf>
    <xf numFmtId="43" fontId="8" fillId="3" borderId="26" xfId="0" applyNumberFormat="1" applyFont="1" applyFill="1" applyBorder="1" applyAlignment="1">
      <alignment vertical="center"/>
    </xf>
    <xf numFmtId="43" fontId="2" fillId="3" borderId="23" xfId="0" applyNumberFormat="1" applyFont="1" applyFill="1" applyBorder="1" applyAlignment="1">
      <alignment vertical="center"/>
    </xf>
    <xf numFmtId="43" fontId="2" fillId="3" borderId="24" xfId="0" applyNumberFormat="1" applyFont="1" applyFill="1" applyBorder="1" applyAlignment="1">
      <alignment vertical="center"/>
    </xf>
    <xf numFmtId="43" fontId="2" fillId="3" borderId="25" xfId="0" applyNumberFormat="1" applyFont="1" applyFill="1" applyBorder="1" applyAlignment="1">
      <alignment vertical="center"/>
    </xf>
    <xf numFmtId="43" fontId="6" fillId="3" borderId="26" xfId="0" applyNumberFormat="1" applyFont="1" applyFill="1" applyBorder="1" applyAlignment="1">
      <alignment vertical="center"/>
    </xf>
    <xf numFmtId="43" fontId="6" fillId="3" borderId="27" xfId="0" applyNumberFormat="1" applyFont="1" applyFill="1" applyBorder="1" applyAlignment="1">
      <alignment vertical="center"/>
    </xf>
    <xf numFmtId="43" fontId="2" fillId="3" borderId="28" xfId="0" applyNumberFormat="1" applyFont="1" applyFill="1" applyBorder="1" applyAlignment="1">
      <alignment vertical="center"/>
    </xf>
    <xf numFmtId="0" fontId="7" fillId="0" borderId="29" xfId="0" applyFont="1" applyBorder="1" applyAlignment="1">
      <alignment horizontal="center" vertical="center"/>
    </xf>
    <xf numFmtId="0" fontId="7" fillId="0" borderId="29" xfId="0" applyFont="1" applyBorder="1" applyAlignment="1">
      <alignment vertical="center" wrapText="1"/>
    </xf>
    <xf numFmtId="43" fontId="7" fillId="4" borderId="29" xfId="0" applyNumberFormat="1" applyFont="1" applyFill="1" applyBorder="1" applyAlignment="1">
      <alignment vertical="center"/>
    </xf>
    <xf numFmtId="43" fontId="6" fillId="3" borderId="33" xfId="0" applyNumberFormat="1" applyFont="1" applyFill="1" applyBorder="1" applyAlignment="1">
      <alignment vertical="center"/>
    </xf>
    <xf numFmtId="43" fontId="2" fillId="0" borderId="32" xfId="0" applyNumberFormat="1" applyFont="1" applyBorder="1" applyAlignment="1">
      <alignment vertical="center"/>
    </xf>
    <xf numFmtId="43" fontId="2" fillId="3" borderId="34" xfId="0" applyNumberFormat="1" applyFont="1" applyFill="1" applyBorder="1" applyAlignment="1">
      <alignment vertical="center"/>
    </xf>
    <xf numFmtId="43" fontId="2" fillId="0" borderId="30" xfId="0" applyNumberFormat="1" applyFont="1" applyBorder="1" applyAlignment="1">
      <alignment vertical="center"/>
    </xf>
    <xf numFmtId="43" fontId="2" fillId="0" borderId="31" xfId="0" applyNumberFormat="1" applyFont="1" applyBorder="1" applyAlignment="1">
      <alignment vertical="center"/>
    </xf>
    <xf numFmtId="43" fontId="2" fillId="0" borderId="35" xfId="0" applyNumberFormat="1" applyFont="1" applyBorder="1" applyAlignment="1">
      <alignment vertical="center"/>
    </xf>
    <xf numFmtId="43" fontId="2" fillId="0" borderId="36" xfId="0" applyNumberFormat="1" applyFont="1" applyBorder="1" applyAlignment="1">
      <alignment vertical="center"/>
    </xf>
    <xf numFmtId="0" fontId="7" fillId="0" borderId="37" xfId="0" applyFont="1" applyBorder="1" applyAlignment="1">
      <alignment horizontal="center" vertical="center"/>
    </xf>
    <xf numFmtId="0" fontId="7" fillId="0" borderId="37" xfId="0" applyFont="1" applyBorder="1" applyAlignment="1">
      <alignment vertical="center" wrapText="1"/>
    </xf>
    <xf numFmtId="43" fontId="7" fillId="4" borderId="37" xfId="0" applyNumberFormat="1" applyFont="1" applyFill="1" applyBorder="1" applyAlignment="1">
      <alignment vertical="center"/>
    </xf>
    <xf numFmtId="43" fontId="6" fillId="3" borderId="38" xfId="0" applyNumberFormat="1" applyFont="1" applyFill="1" applyBorder="1" applyAlignment="1">
      <alignment vertical="center"/>
    </xf>
    <xf numFmtId="43" fontId="2" fillId="3" borderId="38" xfId="0" applyNumberFormat="1" applyFont="1" applyFill="1" applyBorder="1" applyAlignment="1">
      <alignment vertical="center"/>
    </xf>
    <xf numFmtId="43" fontId="2" fillId="0" borderId="39" xfId="0" applyNumberFormat="1" applyFont="1" applyBorder="1" applyAlignment="1">
      <alignment vertical="center"/>
    </xf>
    <xf numFmtId="43" fontId="5" fillId="0" borderId="40" xfId="0" applyNumberFormat="1" applyFont="1" applyBorder="1" applyAlignment="1">
      <alignment vertical="center"/>
    </xf>
    <xf numFmtId="43" fontId="5" fillId="0" borderId="41" xfId="0" applyNumberFormat="1" applyFont="1" applyBorder="1" applyAlignment="1">
      <alignment vertical="center"/>
    </xf>
    <xf numFmtId="43" fontId="2" fillId="0" borderId="42" xfId="0" applyNumberFormat="1" applyFont="1" applyBorder="1" applyAlignment="1">
      <alignment vertical="center"/>
    </xf>
    <xf numFmtId="43" fontId="2" fillId="0" borderId="40" xfId="0" applyNumberFormat="1" applyFont="1" applyBorder="1" applyAlignment="1">
      <alignment vertical="center"/>
    </xf>
    <xf numFmtId="43" fontId="2" fillId="0" borderId="41" xfId="0" applyNumberFormat="1" applyFont="1" applyBorder="1" applyAlignment="1">
      <alignment vertical="center"/>
    </xf>
    <xf numFmtId="43" fontId="5" fillId="0" borderId="43" xfId="0" applyNumberFormat="1" applyFont="1" applyBorder="1" applyAlignment="1">
      <alignment vertical="center"/>
    </xf>
    <xf numFmtId="43" fontId="5" fillId="0" borderId="44" xfId="0" applyNumberFormat="1" applyFont="1" applyBorder="1" applyAlignment="1">
      <alignment vertical="center"/>
    </xf>
    <xf numFmtId="43" fontId="7" fillId="0" borderId="45" xfId="0" applyNumberFormat="1" applyFont="1" applyBorder="1" applyAlignment="1">
      <alignment vertical="center"/>
    </xf>
    <xf numFmtId="43" fontId="2" fillId="0" borderId="43" xfId="0" applyNumberFormat="1" applyFont="1" applyBorder="1" applyAlignment="1">
      <alignment vertical="center"/>
    </xf>
    <xf numFmtId="43" fontId="2" fillId="0" borderId="44" xfId="0" applyNumberFormat="1" applyFont="1" applyBorder="1" applyAlignment="1">
      <alignment vertical="center"/>
    </xf>
    <xf numFmtId="43" fontId="2" fillId="0" borderId="45" xfId="0" applyNumberFormat="1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43" fontId="9" fillId="3" borderId="38" xfId="0" applyNumberFormat="1" applyFont="1" applyFill="1" applyBorder="1" applyAlignment="1">
      <alignment vertical="center"/>
    </xf>
    <xf numFmtId="43" fontId="5" fillId="3" borderId="38" xfId="0" applyNumberFormat="1" applyFont="1" applyFill="1" applyBorder="1" applyAlignment="1">
      <alignment vertical="center"/>
    </xf>
    <xf numFmtId="43" fontId="5" fillId="0" borderId="45" xfId="0" applyNumberFormat="1" applyFont="1" applyBorder="1" applyAlignment="1">
      <alignment vertical="center"/>
    </xf>
    <xf numFmtId="43" fontId="5" fillId="0" borderId="39" xfId="0" applyNumberFormat="1" applyFont="1" applyBorder="1" applyAlignment="1">
      <alignment vertical="center"/>
    </xf>
    <xf numFmtId="0" fontId="7" fillId="0" borderId="37" xfId="0" applyFont="1" applyFill="1" applyBorder="1" applyAlignment="1">
      <alignment vertical="center" wrapText="1"/>
    </xf>
    <xf numFmtId="43" fontId="7" fillId="0" borderId="46" xfId="0" applyNumberFormat="1" applyFont="1" applyBorder="1" applyAlignment="1">
      <alignment vertical="center"/>
    </xf>
    <xf numFmtId="43" fontId="7" fillId="0" borderId="47" xfId="0" applyNumberFormat="1" applyFont="1" applyBorder="1" applyAlignment="1">
      <alignment vertical="center"/>
    </xf>
    <xf numFmtId="43" fontId="7" fillId="0" borderId="48" xfId="0" applyNumberFormat="1" applyFont="1" applyBorder="1" applyAlignment="1">
      <alignment vertical="center"/>
    </xf>
    <xf numFmtId="43" fontId="2" fillId="0" borderId="46" xfId="0" applyNumberFormat="1" applyFont="1" applyBorder="1" applyAlignment="1">
      <alignment vertical="center"/>
    </xf>
    <xf numFmtId="43" fontId="2" fillId="0" borderId="47" xfId="0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Fill="1" applyBorder="1" applyAlignment="1">
      <alignment vertical="center" wrapText="1"/>
    </xf>
    <xf numFmtId="43" fontId="7" fillId="4" borderId="10" xfId="0" applyNumberFormat="1" applyFont="1" applyFill="1" applyBorder="1" applyAlignment="1">
      <alignment vertical="center"/>
    </xf>
    <xf numFmtId="43" fontId="5" fillId="0" borderId="9" xfId="0" applyNumberFormat="1" applyFont="1" applyBorder="1" applyAlignment="1">
      <alignment vertical="center"/>
    </xf>
    <xf numFmtId="43" fontId="7" fillId="0" borderId="49" xfId="0" applyNumberFormat="1" applyFont="1" applyBorder="1" applyAlignment="1">
      <alignment vertical="center"/>
    </xf>
    <xf numFmtId="43" fontId="7" fillId="0" borderId="50" xfId="0" applyNumberFormat="1" applyFont="1" applyBorder="1" applyAlignment="1">
      <alignment vertical="center"/>
    </xf>
    <xf numFmtId="43" fontId="2" fillId="0" borderId="49" xfId="0" applyNumberFormat="1" applyFont="1" applyBorder="1" applyAlignment="1">
      <alignment vertical="center"/>
    </xf>
    <xf numFmtId="43" fontId="2" fillId="0" borderId="18" xfId="0" applyNumberFormat="1" applyFont="1" applyBorder="1" applyAlignment="1">
      <alignment vertical="center"/>
    </xf>
    <xf numFmtId="43" fontId="8" fillId="3" borderId="22" xfId="0" applyNumberFormat="1" applyFont="1" applyFill="1" applyBorder="1" applyAlignment="1">
      <alignment vertical="center"/>
    </xf>
    <xf numFmtId="43" fontId="7" fillId="3" borderId="20" xfId="0" applyNumberFormat="1" applyFont="1" applyFill="1" applyBorder="1" applyAlignment="1">
      <alignment vertical="center"/>
    </xf>
    <xf numFmtId="43" fontId="7" fillId="3" borderId="24" xfId="0" applyNumberFormat="1" applyFont="1" applyFill="1" applyBorder="1" applyAlignment="1">
      <alignment vertical="center"/>
    </xf>
    <xf numFmtId="43" fontId="7" fillId="3" borderId="21" xfId="0" applyNumberFormat="1" applyFont="1" applyFill="1" applyBorder="1" applyAlignment="1">
      <alignment vertical="center"/>
    </xf>
    <xf numFmtId="43" fontId="2" fillId="3" borderId="20" xfId="0" applyNumberFormat="1" applyFont="1" applyFill="1" applyBorder="1" applyAlignment="1">
      <alignment vertical="center"/>
    </xf>
    <xf numFmtId="43" fontId="2" fillId="3" borderId="21" xfId="0" applyNumberFormat="1" applyFont="1" applyFill="1" applyBorder="1" applyAlignment="1">
      <alignment vertical="center"/>
    </xf>
    <xf numFmtId="43" fontId="6" fillId="3" borderId="18" xfId="0" applyNumberFormat="1" applyFont="1" applyFill="1" applyBorder="1" applyAlignment="1">
      <alignment vertical="center"/>
    </xf>
    <xf numFmtId="43" fontId="2" fillId="3" borderId="52" xfId="0" applyNumberFormat="1" applyFont="1" applyFill="1" applyBorder="1" applyAlignment="1">
      <alignment vertical="center"/>
    </xf>
    <xf numFmtId="43" fontId="6" fillId="3" borderId="56" xfId="0" applyNumberFormat="1" applyFont="1" applyFill="1" applyBorder="1" applyAlignment="1">
      <alignment vertical="center"/>
    </xf>
    <xf numFmtId="43" fontId="7" fillId="0" borderId="53" xfId="0" applyNumberFormat="1" applyFont="1" applyBorder="1" applyAlignment="1">
      <alignment vertical="center"/>
    </xf>
    <xf numFmtId="43" fontId="7" fillId="0" borderId="54" xfId="0" applyNumberFormat="1" applyFont="1" applyBorder="1" applyAlignment="1">
      <alignment vertical="center"/>
    </xf>
    <xf numFmtId="43" fontId="7" fillId="0" borderId="55" xfId="0" applyNumberFormat="1" applyFont="1" applyBorder="1" applyAlignment="1">
      <alignment vertical="center"/>
    </xf>
    <xf numFmtId="43" fontId="2" fillId="3" borderId="56" xfId="0" applyNumberFormat="1" applyFont="1" applyFill="1" applyBorder="1" applyAlignment="1">
      <alignment vertical="center"/>
    </xf>
    <xf numFmtId="43" fontId="2" fillId="0" borderId="53" xfId="0" applyNumberFormat="1" applyFont="1" applyBorder="1" applyAlignment="1">
      <alignment vertical="center"/>
    </xf>
    <xf numFmtId="43" fontId="2" fillId="0" borderId="54" xfId="0" applyNumberFormat="1" applyFont="1" applyBorder="1" applyAlignment="1">
      <alignment vertical="center"/>
    </xf>
    <xf numFmtId="43" fontId="2" fillId="0" borderId="55" xfId="0" applyNumberFormat="1" applyFont="1" applyBorder="1" applyAlignment="1">
      <alignment vertical="center"/>
    </xf>
    <xf numFmtId="43" fontId="6" fillId="3" borderId="57" xfId="0" applyNumberFormat="1" applyFont="1" applyFill="1" applyBorder="1" applyAlignment="1">
      <alignment vertical="center"/>
    </xf>
    <xf numFmtId="43" fontId="7" fillId="0" borderId="43" xfId="0" applyNumberFormat="1" applyFont="1" applyBorder="1" applyAlignment="1">
      <alignment vertical="center"/>
    </xf>
    <xf numFmtId="43" fontId="7" fillId="0" borderId="41" xfId="0" applyNumberFormat="1" applyFont="1" applyBorder="1" applyAlignment="1">
      <alignment vertical="center"/>
    </xf>
    <xf numFmtId="43" fontId="2" fillId="3" borderId="57" xfId="0" applyNumberFormat="1" applyFont="1" applyFill="1" applyBorder="1" applyAlignment="1">
      <alignment vertical="center"/>
    </xf>
    <xf numFmtId="43" fontId="2" fillId="0" borderId="38" xfId="0" applyNumberFormat="1" applyFont="1" applyBorder="1" applyAlignment="1">
      <alignment vertical="center"/>
    </xf>
    <xf numFmtId="43" fontId="5" fillId="4" borderId="37" xfId="0" applyNumberFormat="1" applyFont="1" applyFill="1" applyBorder="1" applyAlignment="1">
      <alignment vertical="center"/>
    </xf>
    <xf numFmtId="43" fontId="9" fillId="3" borderId="57" xfId="0" applyNumberFormat="1" applyFont="1" applyFill="1" applyBorder="1" applyAlignment="1">
      <alignment vertical="center"/>
    </xf>
    <xf numFmtId="43" fontId="5" fillId="3" borderId="57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43" fontId="8" fillId="3" borderId="60" xfId="0" applyNumberFormat="1" applyFont="1" applyFill="1" applyBorder="1" applyAlignment="1">
      <alignment vertical="center"/>
    </xf>
    <xf numFmtId="43" fontId="7" fillId="0" borderId="49" xfId="0" applyNumberFormat="1" applyFont="1" applyBorder="1" applyAlignment="1">
      <alignment vertical="center" wrapText="1"/>
    </xf>
    <xf numFmtId="43" fontId="7" fillId="3" borderId="60" xfId="0" applyNumberFormat="1" applyFont="1" applyFill="1" applyBorder="1" applyAlignment="1">
      <alignment vertical="center"/>
    </xf>
    <xf numFmtId="43" fontId="2" fillId="0" borderId="19" xfId="0" applyNumberFormat="1" applyFont="1" applyBorder="1" applyAlignment="1">
      <alignment vertical="center"/>
    </xf>
    <xf numFmtId="43" fontId="9" fillId="3" borderId="26" xfId="0" applyNumberFormat="1" applyFont="1" applyFill="1" applyBorder="1" applyAlignment="1">
      <alignment vertical="center"/>
    </xf>
    <xf numFmtId="4" fontId="7" fillId="3" borderId="61" xfId="0" applyNumberFormat="1" applyFont="1" applyFill="1" applyBorder="1" applyAlignment="1">
      <alignment vertical="center"/>
    </xf>
    <xf numFmtId="4" fontId="7" fillId="3" borderId="24" xfId="0" applyNumberFormat="1" applyFont="1" applyFill="1" applyBorder="1" applyAlignment="1">
      <alignment vertical="center"/>
    </xf>
    <xf numFmtId="4" fontId="7" fillId="3" borderId="63" xfId="0" applyNumberFormat="1" applyFont="1" applyFill="1" applyBorder="1" applyAlignment="1">
      <alignment vertical="center"/>
    </xf>
    <xf numFmtId="4" fontId="2" fillId="3" borderId="61" xfId="0" applyNumberFormat="1" applyFont="1" applyFill="1" applyBorder="1" applyAlignment="1">
      <alignment vertical="center"/>
    </xf>
    <xf numFmtId="4" fontId="2" fillId="3" borderId="24" xfId="0" applyNumberFormat="1" applyFont="1" applyFill="1" applyBorder="1" applyAlignment="1">
      <alignment vertical="center"/>
    </xf>
    <xf numFmtId="4" fontId="2" fillId="3" borderId="63" xfId="0" applyNumberFormat="1" applyFont="1" applyFill="1" applyBorder="1" applyAlignment="1">
      <alignment vertical="center"/>
    </xf>
    <xf numFmtId="43" fontId="6" fillId="3" borderId="64" xfId="0" applyNumberFormat="1" applyFont="1" applyFill="1" applyBorder="1" applyAlignment="1">
      <alignment vertical="center"/>
    </xf>
    <xf numFmtId="43" fontId="2" fillId="3" borderId="26" xfId="0" applyNumberFormat="1" applyFont="1" applyFill="1" applyBorder="1" applyAlignment="1">
      <alignment vertical="center"/>
    </xf>
    <xf numFmtId="43" fontId="8" fillId="3" borderId="33" xfId="0" applyNumberFormat="1" applyFont="1" applyFill="1" applyBorder="1" applyAlignment="1">
      <alignment vertical="center"/>
    </xf>
    <xf numFmtId="43" fontId="2" fillId="3" borderId="33" xfId="0" applyNumberFormat="1" applyFont="1" applyFill="1" applyBorder="1" applyAlignment="1">
      <alignment vertical="center"/>
    </xf>
    <xf numFmtId="43" fontId="2" fillId="0" borderId="66" xfId="0" applyNumberFormat="1" applyFont="1" applyBorder="1" applyAlignment="1">
      <alignment vertical="center"/>
    </xf>
    <xf numFmtId="43" fontId="8" fillId="3" borderId="38" xfId="0" applyNumberFormat="1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43" fontId="7" fillId="0" borderId="58" xfId="0" applyNumberFormat="1" applyFont="1" applyBorder="1" applyAlignment="1">
      <alignment vertical="center"/>
    </xf>
    <xf numFmtId="43" fontId="7" fillId="0" borderId="59" xfId="0" applyNumberFormat="1" applyFont="1" applyBorder="1" applyAlignment="1">
      <alignment vertical="center"/>
    </xf>
    <xf numFmtId="43" fontId="2" fillId="3" borderId="19" xfId="0" applyNumberFormat="1" applyFont="1" applyFill="1" applyBorder="1" applyAlignment="1">
      <alignment vertical="center"/>
    </xf>
    <xf numFmtId="43" fontId="2" fillId="0" borderId="58" xfId="0" applyNumberFormat="1" applyFont="1" applyBorder="1" applyAlignment="1">
      <alignment vertical="center"/>
    </xf>
    <xf numFmtId="43" fontId="2" fillId="0" borderId="59" xfId="0" applyNumberFormat="1" applyFont="1" applyBorder="1" applyAlignment="1">
      <alignment vertical="center"/>
    </xf>
    <xf numFmtId="43" fontId="5" fillId="3" borderId="62" xfId="0" applyNumberFormat="1" applyFont="1" applyFill="1" applyBorder="1" applyAlignment="1">
      <alignment vertical="center"/>
    </xf>
    <xf numFmtId="43" fontId="7" fillId="3" borderId="61" xfId="0" applyNumberFormat="1" applyFont="1" applyFill="1" applyBorder="1" applyAlignment="1">
      <alignment vertical="center"/>
    </xf>
    <xf numFmtId="43" fontId="7" fillId="3" borderId="67" xfId="0" applyNumberFormat="1" applyFont="1" applyFill="1" applyBorder="1" applyAlignment="1">
      <alignment vertical="center"/>
    </xf>
    <xf numFmtId="43" fontId="2" fillId="3" borderId="62" xfId="0" applyNumberFormat="1" applyFont="1" applyFill="1" applyBorder="1" applyAlignment="1">
      <alignment vertical="center"/>
    </xf>
    <xf numFmtId="43" fontId="2" fillId="3" borderId="61" xfId="0" applyNumberFormat="1" applyFont="1" applyFill="1" applyBorder="1" applyAlignment="1">
      <alignment vertical="center"/>
    </xf>
    <xf numFmtId="43" fontId="2" fillId="3" borderId="67" xfId="0" applyNumberFormat="1" applyFont="1" applyFill="1" applyBorder="1" applyAlignment="1">
      <alignment vertical="center"/>
    </xf>
    <xf numFmtId="0" fontId="2" fillId="0" borderId="68" xfId="0" applyFont="1" applyBorder="1" applyAlignment="1">
      <alignment horizontal="center" vertical="center"/>
    </xf>
    <xf numFmtId="0" fontId="2" fillId="0" borderId="29" xfId="0" applyFont="1" applyBorder="1" applyAlignment="1">
      <alignment vertical="center" wrapText="1"/>
    </xf>
    <xf numFmtId="43" fontId="2" fillId="0" borderId="33" xfId="0" applyNumberFormat="1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37" xfId="0" applyFont="1" applyBorder="1" applyAlignment="1">
      <alignment vertical="center" wrapText="1"/>
    </xf>
    <xf numFmtId="43" fontId="6" fillId="3" borderId="19" xfId="0" applyNumberFormat="1" applyFont="1" applyFill="1" applyBorder="1" applyAlignment="1">
      <alignment vertical="center"/>
    </xf>
    <xf numFmtId="43" fontId="6" fillId="3" borderId="72" xfId="0" applyNumberFormat="1" applyFont="1" applyFill="1" applyBorder="1" applyAlignment="1">
      <alignment vertical="center"/>
    </xf>
    <xf numFmtId="43" fontId="9" fillId="3" borderId="51" xfId="0" applyNumberFormat="1" applyFont="1" applyFill="1" applyBorder="1" applyAlignment="1">
      <alignment vertical="center"/>
    </xf>
    <xf numFmtId="43" fontId="7" fillId="3" borderId="70" xfId="0" applyNumberFormat="1" applyFont="1" applyFill="1" applyBorder="1" applyAlignment="1">
      <alignment vertical="center"/>
    </xf>
    <xf numFmtId="43" fontId="7" fillId="3" borderId="0" xfId="0" applyNumberFormat="1" applyFont="1" applyFill="1" applyBorder="1" applyAlignment="1">
      <alignment vertical="center"/>
    </xf>
    <xf numFmtId="43" fontId="6" fillId="3" borderId="51" xfId="0" applyNumberFormat="1" applyFont="1" applyFill="1" applyBorder="1" applyAlignment="1">
      <alignment vertical="center"/>
    </xf>
    <xf numFmtId="43" fontId="2" fillId="3" borderId="70" xfId="0" applyNumberFormat="1" applyFont="1" applyFill="1" applyBorder="1" applyAlignment="1">
      <alignment vertical="center"/>
    </xf>
    <xf numFmtId="43" fontId="2" fillId="3" borderId="0" xfId="0" applyNumberFormat="1" applyFont="1" applyFill="1" applyBorder="1" applyAlignment="1">
      <alignment vertical="center"/>
    </xf>
    <xf numFmtId="43" fontId="6" fillId="3" borderId="66" xfId="0" applyNumberFormat="1" applyFont="1" applyFill="1" applyBorder="1" applyAlignment="1">
      <alignment vertical="center"/>
    </xf>
    <xf numFmtId="43" fontId="2" fillId="3" borderId="51" xfId="0" applyNumberFormat="1" applyFont="1" applyFill="1" applyBorder="1" applyAlignment="1">
      <alignment vertical="center"/>
    </xf>
    <xf numFmtId="43" fontId="2" fillId="4" borderId="29" xfId="0" applyNumberFormat="1" applyFont="1" applyFill="1" applyBorder="1" applyAlignment="1">
      <alignment vertical="center"/>
    </xf>
    <xf numFmtId="43" fontId="2" fillId="0" borderId="73" xfId="0" applyNumberFormat="1" applyFont="1" applyBorder="1" applyAlignment="1">
      <alignment vertical="center"/>
    </xf>
    <xf numFmtId="43" fontId="6" fillId="3" borderId="35" xfId="0" applyNumberFormat="1" applyFont="1" applyFill="1" applyBorder="1" applyAlignment="1">
      <alignment vertical="center"/>
    </xf>
    <xf numFmtId="43" fontId="2" fillId="0" borderId="33" xfId="0" applyNumberFormat="1" applyFont="1" applyFill="1" applyBorder="1" applyAlignment="1">
      <alignment vertical="center"/>
    </xf>
    <xf numFmtId="43" fontId="2" fillId="4" borderId="37" xfId="0" applyNumberFormat="1" applyFont="1" applyFill="1" applyBorder="1" applyAlignment="1">
      <alignment vertical="center"/>
    </xf>
    <xf numFmtId="43" fontId="6" fillId="3" borderId="39" xfId="0" applyNumberFormat="1" applyFont="1" applyFill="1" applyBorder="1" applyAlignment="1">
      <alignment vertical="center"/>
    </xf>
    <xf numFmtId="43" fontId="2" fillId="0" borderId="38" xfId="0" applyNumberFormat="1" applyFont="1" applyFill="1" applyBorder="1" applyAlignment="1">
      <alignment vertical="center"/>
    </xf>
    <xf numFmtId="43" fontId="2" fillId="0" borderId="74" xfId="0" applyNumberFormat="1" applyFont="1" applyBorder="1" applyAlignment="1">
      <alignment vertical="center"/>
    </xf>
    <xf numFmtId="43" fontId="2" fillId="0" borderId="19" xfId="0" applyNumberFormat="1" applyFont="1" applyFill="1" applyBorder="1" applyAlignment="1">
      <alignment vertical="center"/>
    </xf>
    <xf numFmtId="43" fontId="7" fillId="3" borderId="63" xfId="0" applyNumberFormat="1" applyFont="1" applyFill="1" applyBorder="1" applyAlignment="1">
      <alignment vertical="center"/>
    </xf>
    <xf numFmtId="43" fontId="2" fillId="3" borderId="63" xfId="0" applyNumberFormat="1" applyFont="1" applyFill="1" applyBorder="1" applyAlignment="1">
      <alignment vertical="center"/>
    </xf>
    <xf numFmtId="0" fontId="2" fillId="0" borderId="75" xfId="0" applyFont="1" applyBorder="1" applyAlignment="1">
      <alignment horizontal="center" vertical="center"/>
    </xf>
    <xf numFmtId="0" fontId="2" fillId="0" borderId="76" xfId="0" applyFont="1" applyBorder="1" applyAlignment="1">
      <alignment vertical="center" wrapText="1"/>
    </xf>
    <xf numFmtId="43" fontId="6" fillId="3" borderId="79" xfId="0" applyNumberFormat="1" applyFont="1" applyFill="1" applyBorder="1" applyAlignment="1">
      <alignment vertical="center"/>
    </xf>
    <xf numFmtId="43" fontId="7" fillId="0" borderId="75" xfId="0" applyNumberFormat="1" applyFont="1" applyBorder="1" applyAlignment="1">
      <alignment vertical="center"/>
    </xf>
    <xf numFmtId="43" fontId="2" fillId="0" borderId="81" xfId="0" applyNumberFormat="1" applyFont="1" applyBorder="1" applyAlignment="1">
      <alignment vertical="center"/>
    </xf>
    <xf numFmtId="43" fontId="2" fillId="0" borderId="77" xfId="0" applyNumberFormat="1" applyFont="1" applyBorder="1" applyAlignment="1">
      <alignment vertical="center"/>
    </xf>
    <xf numFmtId="43" fontId="2" fillId="0" borderId="82" xfId="0" applyNumberFormat="1" applyFont="1" applyBorder="1" applyAlignment="1">
      <alignment vertical="center"/>
    </xf>
    <xf numFmtId="43" fontId="6" fillId="3" borderId="83" xfId="0" applyNumberFormat="1" applyFont="1" applyFill="1" applyBorder="1" applyAlignment="1">
      <alignment vertical="center"/>
    </xf>
    <xf numFmtId="43" fontId="2" fillId="0" borderId="79" xfId="0" applyNumberFormat="1" applyFont="1" applyFill="1" applyBorder="1" applyAlignment="1">
      <alignment vertical="center"/>
    </xf>
    <xf numFmtId="43" fontId="2" fillId="3" borderId="86" xfId="0" applyNumberFormat="1" applyFont="1" applyFill="1" applyBorder="1" applyAlignment="1">
      <alignment vertical="center"/>
    </xf>
    <xf numFmtId="43" fontId="7" fillId="3" borderId="84" xfId="0" applyNumberFormat="1" applyFont="1" applyFill="1" applyBorder="1" applyAlignment="1">
      <alignment vertical="center"/>
    </xf>
    <xf numFmtId="43" fontId="7" fillId="3" borderId="87" xfId="0" applyNumberFormat="1" applyFont="1" applyFill="1" applyBorder="1" applyAlignment="1">
      <alignment vertical="center"/>
    </xf>
    <xf numFmtId="43" fontId="7" fillId="3" borderId="88" xfId="0" applyNumberFormat="1" applyFont="1" applyFill="1" applyBorder="1" applyAlignment="1">
      <alignment vertical="center"/>
    </xf>
    <xf numFmtId="43" fontId="6" fillId="3" borderId="52" xfId="0" applyNumberFormat="1" applyFont="1" applyFill="1" applyBorder="1" applyAlignment="1">
      <alignment vertical="center"/>
    </xf>
    <xf numFmtId="43" fontId="7" fillId="3" borderId="89" xfId="0" applyNumberFormat="1" applyFont="1" applyFill="1" applyBorder="1" applyAlignment="1">
      <alignment vertical="center"/>
    </xf>
    <xf numFmtId="43" fontId="2" fillId="3" borderId="90" xfId="0" applyNumberFormat="1" applyFont="1" applyFill="1" applyBorder="1" applyAlignment="1">
      <alignment vertical="center"/>
    </xf>
    <xf numFmtId="43" fontId="2" fillId="3" borderId="87" xfId="0" applyNumberFormat="1" applyFont="1" applyFill="1" applyBorder="1" applyAlignment="1">
      <alignment vertical="center"/>
    </xf>
    <xf numFmtId="43" fontId="2" fillId="3" borderId="91" xfId="0" applyNumberFormat="1" applyFont="1" applyFill="1" applyBorder="1" applyAlignment="1">
      <alignment vertical="center"/>
    </xf>
    <xf numFmtId="43" fontId="6" fillId="3" borderId="92" xfId="0" applyNumberFormat="1" applyFont="1" applyFill="1" applyBorder="1" applyAlignment="1">
      <alignment vertical="center"/>
    </xf>
    <xf numFmtId="43" fontId="7" fillId="0" borderId="94" xfId="0" applyNumberFormat="1" applyFont="1" applyBorder="1" applyAlignment="1">
      <alignment vertical="center"/>
    </xf>
    <xf numFmtId="43" fontId="2" fillId="0" borderId="94" xfId="0" applyNumberFormat="1" applyFont="1" applyBorder="1" applyAlignment="1">
      <alignment vertical="center"/>
    </xf>
    <xf numFmtId="43" fontId="6" fillId="3" borderId="95" xfId="0" applyNumberFormat="1" applyFont="1" applyFill="1" applyBorder="1" applyAlignment="1">
      <alignment vertical="center"/>
    </xf>
    <xf numFmtId="43" fontId="6" fillId="5" borderId="86" xfId="0" applyNumberFormat="1" applyFont="1" applyFill="1" applyBorder="1" applyAlignment="1">
      <alignment vertical="center"/>
    </xf>
    <xf numFmtId="4" fontId="7" fillId="5" borderId="84" xfId="0" applyNumberFormat="1" applyFont="1" applyFill="1" applyBorder="1" applyAlignment="1">
      <alignment vertical="center"/>
    </xf>
    <xf numFmtId="4" fontId="9" fillId="5" borderId="87" xfId="0" applyNumberFormat="1" applyFont="1" applyFill="1" applyBorder="1" applyAlignment="1">
      <alignment vertical="center"/>
    </xf>
    <xf numFmtId="4" fontId="9" fillId="5" borderId="85" xfId="0" applyNumberFormat="1" applyFont="1" applyFill="1" applyBorder="1" applyAlignment="1">
      <alignment vertical="center"/>
    </xf>
    <xf numFmtId="4" fontId="9" fillId="5" borderId="86" xfId="0" applyNumberFormat="1" applyFont="1" applyFill="1" applyBorder="1" applyAlignment="1">
      <alignment vertical="center"/>
    </xf>
    <xf numFmtId="4" fontId="7" fillId="5" borderId="87" xfId="0" applyNumberFormat="1" applyFont="1" applyFill="1" applyBorder="1" applyAlignment="1">
      <alignment vertical="center"/>
    </xf>
    <xf numFmtId="4" fontId="7" fillId="5" borderId="85" xfId="0" applyNumberFormat="1" applyFont="1" applyFill="1" applyBorder="1" applyAlignment="1">
      <alignment vertical="center"/>
    </xf>
    <xf numFmtId="4" fontId="8" fillId="5" borderId="86" xfId="0" applyNumberFormat="1" applyFont="1" applyFill="1" applyBorder="1" applyAlignment="1">
      <alignment vertical="center"/>
    </xf>
    <xf numFmtId="4" fontId="2" fillId="5" borderId="84" xfId="0" applyNumberFormat="1" applyFont="1" applyFill="1" applyBorder="1" applyAlignment="1">
      <alignment vertical="center"/>
    </xf>
    <xf numFmtId="4" fontId="2" fillId="5" borderId="87" xfId="0" applyNumberFormat="1" applyFont="1" applyFill="1" applyBorder="1" applyAlignment="1">
      <alignment vertical="center"/>
    </xf>
    <xf numFmtId="4" fontId="2" fillId="5" borderId="85" xfId="0" applyNumberFormat="1" applyFont="1" applyFill="1" applyBorder="1" applyAlignment="1">
      <alignment vertical="center"/>
    </xf>
    <xf numFmtId="4" fontId="6" fillId="5" borderId="86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3" fontId="2" fillId="0" borderId="0" xfId="1" applyFont="1" applyAlignment="1">
      <alignment vertical="center"/>
    </xf>
    <xf numFmtId="0" fontId="2" fillId="0" borderId="61" xfId="0" applyFont="1" applyBorder="1" applyAlignment="1">
      <alignment vertical="center" wrapText="1"/>
    </xf>
    <xf numFmtId="43" fontId="2" fillId="0" borderId="62" xfId="1" applyFont="1" applyBorder="1" applyAlignment="1">
      <alignment vertical="center"/>
    </xf>
    <xf numFmtId="0" fontId="2" fillId="0" borderId="70" xfId="0" applyFont="1" applyBorder="1" applyAlignment="1">
      <alignment vertical="center" wrapText="1"/>
    </xf>
    <xf numFmtId="43" fontId="2" fillId="0" borderId="71" xfId="1" applyFont="1" applyBorder="1" applyAlignment="1">
      <alignment vertical="center"/>
    </xf>
    <xf numFmtId="0" fontId="2" fillId="0" borderId="96" xfId="0" applyFont="1" applyBorder="1" applyAlignment="1">
      <alignment vertical="center" wrapText="1"/>
    </xf>
    <xf numFmtId="43" fontId="2" fillId="0" borderId="15" xfId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3" fontId="2" fillId="0" borderId="0" xfId="1" applyFont="1" applyBorder="1" applyAlignment="1">
      <alignment vertical="center"/>
    </xf>
    <xf numFmtId="0" fontId="9" fillId="0" borderId="61" xfId="0" applyFont="1" applyBorder="1" applyAlignment="1">
      <alignment vertical="center" wrapText="1"/>
    </xf>
    <xf numFmtId="43" fontId="6" fillId="0" borderId="62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2" fillId="0" borderId="97" xfId="0" applyFont="1" applyBorder="1" applyAlignment="1">
      <alignment vertical="center" wrapText="1"/>
    </xf>
    <xf numFmtId="43" fontId="2" fillId="0" borderId="98" xfId="1" applyFont="1" applyBorder="1" applyAlignment="1">
      <alignment vertical="center"/>
    </xf>
    <xf numFmtId="43" fontId="7" fillId="0" borderId="40" xfId="0" applyNumberFormat="1" applyFont="1" applyBorder="1" applyAlignment="1">
      <alignment vertical="center"/>
    </xf>
    <xf numFmtId="43" fontId="7" fillId="0" borderId="42" xfId="0" applyNumberFormat="1" applyFont="1" applyBorder="1" applyAlignment="1">
      <alignment vertical="center"/>
    </xf>
    <xf numFmtId="43" fontId="7" fillId="0" borderId="68" xfId="0" applyNumberFormat="1" applyFont="1" applyBorder="1" applyAlignment="1">
      <alignment vertical="center"/>
    </xf>
    <xf numFmtId="43" fontId="7" fillId="0" borderId="9" xfId="0" applyNumberFormat="1" applyFont="1" applyBorder="1" applyAlignment="1">
      <alignment vertical="center" wrapText="1"/>
    </xf>
    <xf numFmtId="43" fontId="7" fillId="0" borderId="69" xfId="0" applyNumberFormat="1" applyFont="1" applyBorder="1" applyAlignment="1">
      <alignment vertical="center"/>
    </xf>
    <xf numFmtId="43" fontId="7" fillId="0" borderId="103" xfId="0" applyNumberFormat="1" applyFont="1" applyBorder="1" applyAlignment="1">
      <alignment vertical="center" wrapText="1"/>
    </xf>
    <xf numFmtId="0" fontId="2" fillId="0" borderId="99" xfId="0" applyFont="1" applyBorder="1" applyAlignment="1">
      <alignment horizontal="center" vertical="center"/>
    </xf>
    <xf numFmtId="43" fontId="7" fillId="0" borderId="53" xfId="0" applyNumberFormat="1" applyFont="1" applyFill="1" applyBorder="1" applyAlignment="1">
      <alignment vertical="center"/>
    </xf>
    <xf numFmtId="43" fontId="7" fillId="0" borderId="54" xfId="0" applyNumberFormat="1" applyFont="1" applyFill="1" applyBorder="1" applyAlignment="1">
      <alignment vertical="center"/>
    </xf>
    <xf numFmtId="43" fontId="7" fillId="0" borderId="43" xfId="0" applyNumberFormat="1" applyFont="1" applyFill="1" applyBorder="1" applyAlignment="1">
      <alignment vertical="center"/>
    </xf>
    <xf numFmtId="43" fontId="7" fillId="0" borderId="41" xfId="0" applyNumberFormat="1" applyFont="1" applyFill="1" applyBorder="1" applyAlignment="1">
      <alignment vertical="center"/>
    </xf>
    <xf numFmtId="43" fontId="7" fillId="0" borderId="46" xfId="0" applyNumberFormat="1" applyFont="1" applyFill="1" applyBorder="1" applyAlignment="1">
      <alignment vertical="center"/>
    </xf>
    <xf numFmtId="43" fontId="7" fillId="0" borderId="47" xfId="0" applyNumberFormat="1" applyFont="1" applyFill="1" applyBorder="1" applyAlignment="1">
      <alignment vertical="center"/>
    </xf>
    <xf numFmtId="43" fontId="7" fillId="0" borderId="77" xfId="0" applyNumberFormat="1" applyFont="1" applyFill="1" applyBorder="1" applyAlignment="1">
      <alignment vertical="center"/>
    </xf>
    <xf numFmtId="0" fontId="2" fillId="0" borderId="104" xfId="0" applyFont="1" applyBorder="1" applyAlignment="1">
      <alignment vertical="center" wrapText="1"/>
    </xf>
    <xf numFmtId="0" fontId="2" fillId="0" borderId="105" xfId="0" applyFont="1" applyBorder="1" applyAlignment="1">
      <alignment vertical="center" wrapText="1"/>
    </xf>
    <xf numFmtId="0" fontId="2" fillId="0" borderId="108" xfId="0" applyFont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3" fontId="7" fillId="0" borderId="29" xfId="0" applyNumberFormat="1" applyFont="1" applyFill="1" applyBorder="1" applyAlignment="1">
      <alignment horizontal="center" vertical="center"/>
    </xf>
    <xf numFmtId="43" fontId="7" fillId="0" borderId="37" xfId="0" applyNumberFormat="1" applyFont="1" applyFill="1" applyBorder="1" applyAlignment="1">
      <alignment horizontal="center" vertical="center"/>
    </xf>
    <xf numFmtId="43" fontId="7" fillId="0" borderId="10" xfId="0" applyNumberFormat="1" applyFont="1" applyFill="1" applyBorder="1" applyAlignment="1">
      <alignment horizontal="center" vertical="center"/>
    </xf>
    <xf numFmtId="43" fontId="7" fillId="0" borderId="29" xfId="0" applyNumberFormat="1" applyFont="1" applyFill="1" applyBorder="1" applyAlignment="1">
      <alignment vertical="center"/>
    </xf>
    <xf numFmtId="43" fontId="2" fillId="0" borderId="111" xfId="0" applyNumberFormat="1" applyFont="1" applyBorder="1" applyAlignment="1">
      <alignment vertical="center"/>
    </xf>
    <xf numFmtId="43" fontId="7" fillId="0" borderId="37" xfId="0" applyNumberFormat="1" applyFont="1" applyFill="1" applyBorder="1" applyAlignment="1">
      <alignment vertical="center"/>
    </xf>
    <xf numFmtId="43" fontId="5" fillId="0" borderId="37" xfId="0" applyNumberFormat="1" applyFont="1" applyFill="1" applyBorder="1" applyAlignment="1">
      <alignment vertical="center"/>
    </xf>
    <xf numFmtId="43" fontId="7" fillId="0" borderId="37" xfId="0" applyNumberFormat="1" applyFont="1" applyFill="1" applyBorder="1" applyAlignment="1">
      <alignment vertical="center" wrapText="1"/>
    </xf>
    <xf numFmtId="43" fontId="7" fillId="0" borderId="10" xfId="0" applyNumberFormat="1" applyFont="1" applyFill="1" applyBorder="1" applyAlignment="1">
      <alignment vertical="center" wrapText="1"/>
    </xf>
    <xf numFmtId="43" fontId="9" fillId="3" borderId="22" xfId="0" applyNumberFormat="1" applyFont="1" applyFill="1" applyBorder="1" applyAlignment="1">
      <alignment vertical="center"/>
    </xf>
    <xf numFmtId="43" fontId="7" fillId="0" borderId="65" xfId="0" applyNumberFormat="1" applyFont="1" applyFill="1" applyBorder="1" applyAlignment="1">
      <alignment vertical="center"/>
    </xf>
    <xf numFmtId="43" fontId="2" fillId="0" borderId="68" xfId="0" applyNumberFormat="1" applyFont="1" applyBorder="1" applyAlignment="1">
      <alignment vertical="center"/>
    </xf>
    <xf numFmtId="43" fontId="2" fillId="0" borderId="69" xfId="0" applyNumberFormat="1" applyFont="1" applyBorder="1" applyAlignment="1">
      <alignment vertical="center"/>
    </xf>
    <xf numFmtId="0" fontId="5" fillId="0" borderId="105" xfId="0" applyFont="1" applyFill="1" applyBorder="1" applyAlignment="1">
      <alignment vertical="center" wrapText="1"/>
    </xf>
    <xf numFmtId="0" fontId="2" fillId="0" borderId="112" xfId="0" applyFont="1" applyBorder="1" applyAlignment="1">
      <alignment horizontal="center" vertical="center"/>
    </xf>
    <xf numFmtId="0" fontId="2" fillId="0" borderId="106" xfId="0" applyFont="1" applyBorder="1" applyAlignment="1">
      <alignment vertical="center" wrapText="1"/>
    </xf>
    <xf numFmtId="43" fontId="7" fillId="0" borderId="10" xfId="0" applyNumberFormat="1" applyFont="1" applyFill="1" applyBorder="1" applyAlignment="1">
      <alignment vertical="center"/>
    </xf>
    <xf numFmtId="43" fontId="7" fillId="0" borderId="9" xfId="0" applyNumberFormat="1" applyFont="1" applyBorder="1" applyAlignment="1">
      <alignment vertical="center"/>
    </xf>
    <xf numFmtId="43" fontId="7" fillId="0" borderId="11" xfId="0" applyNumberFormat="1" applyFont="1" applyBorder="1" applyAlignment="1">
      <alignment vertical="center"/>
    </xf>
    <xf numFmtId="43" fontId="7" fillId="0" borderId="10" xfId="1" applyNumberFormat="1" applyFont="1" applyFill="1" applyBorder="1" applyAlignment="1">
      <alignment vertical="center"/>
    </xf>
    <xf numFmtId="43" fontId="2" fillId="0" borderId="35" xfId="0" applyNumberFormat="1" applyFont="1" applyFill="1" applyBorder="1" applyAlignment="1">
      <alignment vertical="center"/>
    </xf>
    <xf numFmtId="43" fontId="2" fillId="0" borderId="39" xfId="0" applyNumberFormat="1" applyFont="1" applyFill="1" applyBorder="1" applyAlignment="1">
      <alignment vertical="center"/>
    </xf>
    <xf numFmtId="43" fontId="2" fillId="0" borderId="18" xfId="0" applyNumberFormat="1" applyFont="1" applyFill="1" applyBorder="1" applyAlignment="1">
      <alignment vertical="center"/>
    </xf>
    <xf numFmtId="43" fontId="2" fillId="3" borderId="115" xfId="0" applyNumberFormat="1" applyFont="1" applyFill="1" applyBorder="1" applyAlignment="1">
      <alignment vertical="center"/>
    </xf>
    <xf numFmtId="43" fontId="7" fillId="0" borderId="76" xfId="0" applyNumberFormat="1" applyFont="1" applyFill="1" applyBorder="1" applyAlignment="1">
      <alignment vertical="center"/>
    </xf>
    <xf numFmtId="43" fontId="2" fillId="0" borderId="83" xfId="0" applyNumberFormat="1" applyFont="1" applyFill="1" applyBorder="1" applyAlignment="1">
      <alignment vertical="center"/>
    </xf>
    <xf numFmtId="43" fontId="2" fillId="0" borderId="79" xfId="0" applyNumberFormat="1" applyFont="1" applyBorder="1" applyAlignment="1">
      <alignment vertical="center"/>
    </xf>
    <xf numFmtId="43" fontId="2" fillId="3" borderId="84" xfId="0" applyNumberFormat="1" applyFont="1" applyFill="1" applyBorder="1" applyAlignment="1">
      <alignment vertical="center"/>
    </xf>
    <xf numFmtId="43" fontId="2" fillId="3" borderId="8" xfId="0" applyNumberFormat="1" applyFont="1" applyFill="1" applyBorder="1" applyAlignment="1">
      <alignment vertical="center"/>
    </xf>
    <xf numFmtId="43" fontId="16" fillId="3" borderId="22" xfId="0" applyNumberFormat="1" applyFont="1" applyFill="1" applyBorder="1" applyAlignment="1">
      <alignment vertical="center"/>
    </xf>
    <xf numFmtId="43" fontId="2" fillId="0" borderId="29" xfId="0" applyNumberFormat="1" applyFont="1" applyFill="1" applyBorder="1" applyAlignment="1">
      <alignment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106" xfId="0" applyFont="1" applyFill="1" applyBorder="1" applyAlignment="1">
      <alignment vertical="center" wrapText="1"/>
    </xf>
    <xf numFmtId="43" fontId="7" fillId="0" borderId="93" xfId="0" applyNumberFormat="1" applyFont="1" applyFill="1" applyBorder="1" applyAlignment="1">
      <alignment vertical="center"/>
    </xf>
    <xf numFmtId="43" fontId="2" fillId="5" borderId="116" xfId="0" applyNumberFormat="1" applyFont="1" applyFill="1" applyBorder="1" applyAlignment="1">
      <alignment vertical="center"/>
    </xf>
    <xf numFmtId="43" fontId="6" fillId="0" borderId="0" xfId="1" applyFont="1" applyBorder="1" applyAlignment="1">
      <alignment vertical="center"/>
    </xf>
    <xf numFmtId="43" fontId="2" fillId="0" borderId="117" xfId="0" applyNumberFormat="1" applyFont="1" applyBorder="1" applyAlignment="1">
      <alignment vertical="center"/>
    </xf>
    <xf numFmtId="43" fontId="7" fillId="0" borderId="72" xfId="0" applyNumberFormat="1" applyFont="1" applyFill="1" applyBorder="1" applyAlignment="1">
      <alignment vertical="center"/>
    </xf>
    <xf numFmtId="43" fontId="6" fillId="3" borderId="36" xfId="0" applyNumberFormat="1" applyFont="1" applyFill="1" applyBorder="1" applyAlignment="1">
      <alignment vertical="center"/>
    </xf>
    <xf numFmtId="43" fontId="2" fillId="0" borderId="34" xfId="0" applyNumberFormat="1" applyFont="1" applyBorder="1" applyAlignment="1">
      <alignment vertical="center"/>
    </xf>
    <xf numFmtId="43" fontId="2" fillId="0" borderId="120" xfId="0" applyNumberFormat="1" applyFont="1" applyBorder="1" applyAlignment="1">
      <alignment vertical="center"/>
    </xf>
    <xf numFmtId="43" fontId="2" fillId="0" borderId="111" xfId="0" applyNumberFormat="1" applyFont="1" applyFill="1" applyBorder="1" applyAlignment="1">
      <alignment vertical="center"/>
    </xf>
    <xf numFmtId="43" fontId="2" fillId="0" borderId="37" xfId="0" applyNumberFormat="1" applyFont="1" applyFill="1" applyBorder="1" applyAlignment="1">
      <alignment vertical="center"/>
    </xf>
    <xf numFmtId="0" fontId="12" fillId="0" borderId="113" xfId="0" applyFont="1" applyFill="1" applyBorder="1" applyAlignment="1">
      <alignment horizontal="center" vertical="center"/>
    </xf>
    <xf numFmtId="0" fontId="16" fillId="0" borderId="114" xfId="0" applyFont="1" applyFill="1" applyBorder="1" applyAlignment="1">
      <alignment vertical="center" wrapText="1"/>
    </xf>
    <xf numFmtId="0" fontId="12" fillId="0" borderId="40" xfId="0" applyFont="1" applyFill="1" applyBorder="1" applyAlignment="1">
      <alignment horizontal="center" vertical="center"/>
    </xf>
    <xf numFmtId="0" fontId="18" fillId="0" borderId="118" xfId="2" applyFont="1" applyFill="1" applyBorder="1" applyAlignment="1">
      <alignment horizontal="left" vertical="center" wrapText="1"/>
    </xf>
    <xf numFmtId="0" fontId="18" fillId="0" borderId="105" xfId="2" applyFont="1" applyFill="1" applyBorder="1" applyAlignment="1">
      <alignment horizontal="left" vertical="center" wrapText="1"/>
    </xf>
    <xf numFmtId="43" fontId="7" fillId="3" borderId="25" xfId="0" applyNumberFormat="1" applyFont="1" applyFill="1" applyBorder="1" applyAlignment="1">
      <alignment vertical="center"/>
    </xf>
    <xf numFmtId="43" fontId="7" fillId="0" borderId="30" xfId="0" applyNumberFormat="1" applyFont="1" applyFill="1" applyBorder="1" applyAlignment="1">
      <alignment vertical="center"/>
    </xf>
    <xf numFmtId="43" fontId="7" fillId="0" borderId="31" xfId="0" applyNumberFormat="1" applyFont="1" applyFill="1" applyBorder="1" applyAlignment="1">
      <alignment vertical="center"/>
    </xf>
    <xf numFmtId="43" fontId="7" fillId="0" borderId="32" xfId="0" applyNumberFormat="1" applyFont="1" applyFill="1" applyBorder="1" applyAlignment="1">
      <alignment vertical="center"/>
    </xf>
    <xf numFmtId="43" fontId="7" fillId="0" borderId="102" xfId="0" applyNumberFormat="1" applyFont="1" applyBorder="1" applyAlignment="1">
      <alignment vertical="center"/>
    </xf>
    <xf numFmtId="43" fontId="7" fillId="0" borderId="40" xfId="0" applyNumberFormat="1" applyFont="1" applyFill="1" applyBorder="1" applyAlignment="1">
      <alignment vertical="center"/>
    </xf>
    <xf numFmtId="43" fontId="7" fillId="0" borderId="42" xfId="0" applyNumberFormat="1" applyFont="1" applyFill="1" applyBorder="1" applyAlignment="1">
      <alignment vertical="center"/>
    </xf>
    <xf numFmtId="43" fontId="7" fillId="0" borderId="44" xfId="0" applyNumberFormat="1" applyFont="1" applyFill="1" applyBorder="1" applyAlignment="1">
      <alignment vertical="center"/>
    </xf>
    <xf numFmtId="43" fontId="7" fillId="0" borderId="45" xfId="0" applyNumberFormat="1" applyFont="1" applyFill="1" applyBorder="1" applyAlignment="1">
      <alignment vertical="center"/>
    </xf>
    <xf numFmtId="43" fontId="12" fillId="0" borderId="37" xfId="0" applyNumberFormat="1" applyFont="1" applyFill="1" applyBorder="1" applyAlignment="1">
      <alignment vertical="center"/>
    </xf>
    <xf numFmtId="43" fontId="12" fillId="0" borderId="43" xfId="0" applyNumberFormat="1" applyFont="1" applyFill="1" applyBorder="1" applyAlignment="1">
      <alignment vertical="center"/>
    </xf>
    <xf numFmtId="43" fontId="12" fillId="0" borderId="44" xfId="0" applyNumberFormat="1" applyFont="1" applyFill="1" applyBorder="1" applyAlignment="1">
      <alignment vertical="center"/>
    </xf>
    <xf numFmtId="43" fontId="12" fillId="3" borderId="38" xfId="0" applyNumberFormat="1" applyFont="1" applyFill="1" applyBorder="1" applyAlignment="1">
      <alignment vertical="center"/>
    </xf>
    <xf numFmtId="43" fontId="12" fillId="0" borderId="43" xfId="0" applyNumberFormat="1" applyFont="1" applyBorder="1" applyAlignment="1">
      <alignment vertical="center"/>
    </xf>
    <xf numFmtId="43" fontId="12" fillId="0" borderId="44" xfId="0" applyNumberFormat="1" applyFont="1" applyBorder="1" applyAlignment="1">
      <alignment vertical="center"/>
    </xf>
    <xf numFmtId="43" fontId="7" fillId="0" borderId="39" xfId="0" applyNumberFormat="1" applyFont="1" applyBorder="1" applyAlignment="1">
      <alignment vertical="center"/>
    </xf>
    <xf numFmtId="43" fontId="19" fillId="0" borderId="37" xfId="0" applyNumberFormat="1" applyFont="1" applyFill="1" applyBorder="1" applyAlignment="1">
      <alignment vertical="center"/>
    </xf>
    <xf numFmtId="43" fontId="7" fillId="0" borderId="0" xfId="0" applyNumberFormat="1" applyFont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7" fillId="0" borderId="48" xfId="0" applyNumberFormat="1" applyFont="1" applyFill="1" applyBorder="1" applyAlignment="1">
      <alignment vertical="center"/>
    </xf>
    <xf numFmtId="43" fontId="7" fillId="0" borderId="121" xfId="0" applyNumberFormat="1" applyFont="1" applyFill="1" applyBorder="1" applyAlignment="1">
      <alignment vertical="center"/>
    </xf>
    <xf numFmtId="43" fontId="7" fillId="0" borderId="121" xfId="0" applyNumberFormat="1" applyFont="1" applyBorder="1" applyAlignment="1">
      <alignment vertical="center"/>
    </xf>
    <xf numFmtId="0" fontId="12" fillId="0" borderId="37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vertical="center" wrapText="1"/>
    </xf>
    <xf numFmtId="43" fontId="12" fillId="0" borderId="65" xfId="0" applyNumberFormat="1" applyFont="1" applyFill="1" applyBorder="1" applyAlignment="1">
      <alignment vertical="center"/>
    </xf>
    <xf numFmtId="43" fontId="9" fillId="3" borderId="36" xfId="0" applyNumberFormat="1" applyFont="1" applyFill="1" applyBorder="1" applyAlignment="1">
      <alignment vertical="center"/>
    </xf>
    <xf numFmtId="43" fontId="5" fillId="3" borderId="36" xfId="0" applyNumberFormat="1" applyFont="1" applyFill="1" applyBorder="1" applyAlignment="1">
      <alignment vertical="center"/>
    </xf>
    <xf numFmtId="43" fontId="12" fillId="0" borderId="30" xfId="0" applyNumberFormat="1" applyFont="1" applyFill="1" applyBorder="1" applyAlignment="1">
      <alignment vertical="center"/>
    </xf>
    <xf numFmtId="43" fontId="12" fillId="0" borderId="31" xfId="0" applyNumberFormat="1" applyFont="1" applyFill="1" applyBorder="1" applyAlignment="1">
      <alignment vertical="center"/>
    </xf>
    <xf numFmtId="43" fontId="12" fillId="3" borderId="36" xfId="0" applyNumberFormat="1" applyFont="1" applyFill="1" applyBorder="1" applyAlignment="1">
      <alignment vertical="center"/>
    </xf>
    <xf numFmtId="43" fontId="12" fillId="0" borderId="30" xfId="0" applyNumberFormat="1" applyFont="1" applyBorder="1" applyAlignment="1">
      <alignment vertical="center"/>
    </xf>
    <xf numFmtId="43" fontId="12" fillId="0" borderId="31" xfId="0" applyNumberFormat="1" applyFont="1" applyBorder="1" applyAlignment="1">
      <alignment vertical="center"/>
    </xf>
    <xf numFmtId="43" fontId="7" fillId="0" borderId="18" xfId="0" applyNumberFormat="1" applyFont="1" applyBorder="1" applyAlignment="1">
      <alignment vertical="center"/>
    </xf>
    <xf numFmtId="43" fontId="5" fillId="3" borderId="21" xfId="0" applyNumberFormat="1" applyFont="1" applyFill="1" applyBorder="1" applyAlignment="1">
      <alignment vertical="center"/>
    </xf>
    <xf numFmtId="43" fontId="7" fillId="0" borderId="55" xfId="0" applyNumberFormat="1" applyFont="1" applyFill="1" applyBorder="1" applyAlignment="1">
      <alignment vertical="center"/>
    </xf>
    <xf numFmtId="43" fontId="12" fillId="0" borderId="40" xfId="0" applyNumberFormat="1" applyFont="1" applyBorder="1" applyAlignment="1">
      <alignment vertical="center"/>
    </xf>
    <xf numFmtId="43" fontId="12" fillId="0" borderId="41" xfId="0" applyNumberFormat="1" applyFont="1" applyBorder="1" applyAlignment="1">
      <alignment vertical="center"/>
    </xf>
    <xf numFmtId="43" fontId="12" fillId="0" borderId="101" xfId="0" applyNumberFormat="1" applyFont="1" applyBorder="1" applyAlignment="1">
      <alignment vertical="center"/>
    </xf>
    <xf numFmtId="43" fontId="12" fillId="3" borderId="105" xfId="0" applyNumberFormat="1" applyFont="1" applyFill="1" applyBorder="1" applyAlignment="1">
      <alignment vertical="center"/>
    </xf>
    <xf numFmtId="43" fontId="5" fillId="0" borderId="45" xfId="0" applyNumberFormat="1" applyFont="1" applyFill="1" applyBorder="1" applyAlignment="1">
      <alignment vertical="center"/>
    </xf>
    <xf numFmtId="43" fontId="7" fillId="4" borderId="37" xfId="0" applyNumberFormat="1" applyFont="1" applyFill="1" applyBorder="1" applyAlignment="1">
      <alignment vertical="center" wrapText="1"/>
    </xf>
    <xf numFmtId="43" fontId="12" fillId="0" borderId="37" xfId="0" applyNumberFormat="1" applyFont="1" applyFill="1" applyBorder="1" applyAlignment="1">
      <alignment vertical="center" wrapText="1"/>
    </xf>
    <xf numFmtId="43" fontId="7" fillId="0" borderId="43" xfId="0" applyNumberFormat="1" applyFont="1" applyFill="1" applyBorder="1" applyAlignment="1">
      <alignment vertical="center" wrapText="1"/>
    </xf>
    <xf numFmtId="43" fontId="7" fillId="0" borderId="41" xfId="0" applyNumberFormat="1" applyFont="1" applyFill="1" applyBorder="1" applyAlignment="1">
      <alignment vertical="center" wrapText="1"/>
    </xf>
    <xf numFmtId="43" fontId="7" fillId="0" borderId="45" xfId="0" applyNumberFormat="1" applyFont="1" applyFill="1" applyBorder="1" applyAlignment="1">
      <alignment vertical="center" wrapText="1"/>
    </xf>
    <xf numFmtId="43" fontId="8" fillId="3" borderId="57" xfId="0" applyNumberFormat="1" applyFont="1" applyFill="1" applyBorder="1" applyAlignment="1">
      <alignment vertical="center"/>
    </xf>
    <xf numFmtId="43" fontId="7" fillId="0" borderId="40" xfId="0" applyNumberFormat="1" applyFont="1" applyBorder="1" applyAlignment="1">
      <alignment vertical="center" wrapText="1"/>
    </xf>
    <xf numFmtId="43" fontId="7" fillId="0" borderId="41" xfId="0" applyNumberFormat="1" applyFont="1" applyBorder="1" applyAlignment="1">
      <alignment vertical="center" wrapText="1"/>
    </xf>
    <xf numFmtId="43" fontId="7" fillId="0" borderId="42" xfId="0" applyNumberFormat="1" applyFont="1" applyBorder="1" applyAlignment="1">
      <alignment vertical="center" wrapText="1"/>
    </xf>
    <xf numFmtId="43" fontId="7" fillId="3" borderId="57" xfId="0" applyNumberFormat="1" applyFont="1" applyFill="1" applyBorder="1" applyAlignment="1">
      <alignment vertical="center"/>
    </xf>
    <xf numFmtId="43" fontId="5" fillId="4" borderId="65" xfId="0" applyNumberFormat="1" applyFont="1" applyFill="1" applyBorder="1" applyAlignment="1">
      <alignment vertical="center"/>
    </xf>
    <xf numFmtId="43" fontId="5" fillId="0" borderId="65" xfId="0" applyNumberFormat="1" applyFont="1" applyFill="1" applyBorder="1" applyAlignment="1">
      <alignment vertical="center"/>
    </xf>
    <xf numFmtId="43" fontId="7" fillId="0" borderId="102" xfId="0" applyNumberFormat="1" applyFont="1" applyFill="1" applyBorder="1" applyAlignment="1">
      <alignment vertical="center"/>
    </xf>
    <xf numFmtId="43" fontId="9" fillId="3" borderId="56" xfId="0" applyNumberFormat="1" applyFont="1" applyFill="1" applyBorder="1" applyAlignment="1">
      <alignment vertical="center"/>
    </xf>
    <xf numFmtId="43" fontId="5" fillId="3" borderId="56" xfId="0" applyNumberFormat="1" applyFont="1" applyFill="1" applyBorder="1" applyAlignment="1">
      <alignment vertical="center"/>
    </xf>
    <xf numFmtId="43" fontId="12" fillId="0" borderId="99" xfId="0" applyNumberFormat="1" applyFont="1" applyBorder="1" applyAlignment="1">
      <alignment vertical="center"/>
    </xf>
    <xf numFmtId="43" fontId="12" fillId="0" borderId="102" xfId="0" applyNumberFormat="1" applyFont="1" applyBorder="1" applyAlignment="1">
      <alignment vertical="center"/>
    </xf>
    <xf numFmtId="43" fontId="12" fillId="0" borderId="122" xfId="0" applyNumberFormat="1" applyFont="1" applyBorder="1" applyAlignment="1">
      <alignment vertical="center"/>
    </xf>
    <xf numFmtId="43" fontId="12" fillId="3" borderId="108" xfId="0" applyNumberFormat="1" applyFont="1" applyFill="1" applyBorder="1" applyAlignment="1">
      <alignment vertical="center"/>
    </xf>
    <xf numFmtId="43" fontId="7" fillId="0" borderId="111" xfId="0" applyNumberFormat="1" applyFont="1" applyBorder="1" applyAlignment="1">
      <alignment vertical="center"/>
    </xf>
    <xf numFmtId="0" fontId="2" fillId="0" borderId="108" xfId="0" applyFont="1" applyFill="1" applyBorder="1" applyAlignment="1">
      <alignment vertical="center" wrapText="1"/>
    </xf>
    <xf numFmtId="43" fontId="7" fillId="4" borderId="65" xfId="0" applyNumberFormat="1" applyFont="1" applyFill="1" applyBorder="1" applyAlignment="1">
      <alignment vertical="center"/>
    </xf>
    <xf numFmtId="43" fontId="5" fillId="0" borderId="55" xfId="0" applyNumberFormat="1" applyFont="1" applyFill="1" applyBorder="1" applyAlignment="1">
      <alignment vertical="center"/>
    </xf>
    <xf numFmtId="0" fontId="2" fillId="0" borderId="96" xfId="0" applyFont="1" applyFill="1" applyBorder="1" applyAlignment="1">
      <alignment horizontal="center" vertical="center"/>
    </xf>
    <xf numFmtId="0" fontId="7" fillId="0" borderId="123" xfId="0" applyFont="1" applyFill="1" applyBorder="1" applyAlignment="1">
      <alignment vertical="center" wrapText="1"/>
    </xf>
    <xf numFmtId="43" fontId="7" fillId="4" borderId="110" xfId="0" applyNumberFormat="1" applyFont="1" applyFill="1" applyBorder="1" applyAlignment="1">
      <alignment vertical="center"/>
    </xf>
    <xf numFmtId="43" fontId="7" fillId="0" borderId="110" xfId="0" applyNumberFormat="1" applyFont="1" applyFill="1" applyBorder="1" applyAlignment="1">
      <alignment vertical="center"/>
    </xf>
    <xf numFmtId="43" fontId="7" fillId="0" borderId="96" xfId="0" applyNumberFormat="1" applyFont="1" applyBorder="1" applyAlignment="1">
      <alignment vertical="center"/>
    </xf>
    <xf numFmtId="43" fontId="7" fillId="0" borderId="16" xfId="0" applyNumberFormat="1" applyFont="1" applyBorder="1" applyAlignment="1">
      <alignment vertical="center"/>
    </xf>
    <xf numFmtId="43" fontId="7" fillId="0" borderId="124" xfId="0" applyNumberFormat="1" applyFont="1" applyBorder="1" applyAlignment="1">
      <alignment vertical="center"/>
    </xf>
    <xf numFmtId="43" fontId="2" fillId="3" borderId="116" xfId="0" applyNumberFormat="1" applyFont="1" applyFill="1" applyBorder="1" applyAlignment="1">
      <alignment vertical="center"/>
    </xf>
    <xf numFmtId="43" fontId="7" fillId="0" borderId="125" xfId="0" applyNumberFormat="1" applyFont="1" applyBorder="1" applyAlignment="1">
      <alignment vertical="center"/>
    </xf>
    <xf numFmtId="43" fontId="2" fillId="3" borderId="36" xfId="0" applyNumberFormat="1" applyFont="1" applyFill="1" applyBorder="1" applyAlignment="1">
      <alignment vertical="center"/>
    </xf>
    <xf numFmtId="43" fontId="2" fillId="0" borderId="116" xfId="0" applyNumberFormat="1" applyFont="1" applyBorder="1" applyAlignment="1">
      <alignment vertical="center"/>
    </xf>
    <xf numFmtId="43" fontId="8" fillId="3" borderId="62" xfId="0" applyNumberFormat="1" applyFont="1" applyFill="1" applyBorder="1" applyAlignment="1">
      <alignment vertical="center"/>
    </xf>
    <xf numFmtId="0" fontId="7" fillId="0" borderId="29" xfId="0" applyFont="1" applyFill="1" applyBorder="1" applyAlignment="1">
      <alignment vertical="center" wrapText="1"/>
    </xf>
    <xf numFmtId="43" fontId="5" fillId="0" borderId="69" xfId="0" applyNumberFormat="1" applyFont="1" applyFill="1" applyBorder="1" applyAlignment="1">
      <alignment vertical="center"/>
    </xf>
    <xf numFmtId="43" fontId="2" fillId="0" borderId="53" xfId="0" applyNumberFormat="1" applyFont="1" applyFill="1" applyBorder="1" applyAlignment="1">
      <alignment vertical="center"/>
    </xf>
    <xf numFmtId="43" fontId="7" fillId="4" borderId="37" xfId="1" applyNumberFormat="1" applyFont="1" applyFill="1" applyBorder="1" applyAlignment="1">
      <alignment vertical="center"/>
    </xf>
    <xf numFmtId="43" fontId="7" fillId="0" borderId="37" xfId="1" applyNumberFormat="1" applyFont="1" applyFill="1" applyBorder="1" applyAlignment="1">
      <alignment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vertical="center" wrapText="1"/>
    </xf>
    <xf numFmtId="43" fontId="12" fillId="0" borderId="10" xfId="0" applyNumberFormat="1" applyFont="1" applyFill="1" applyBorder="1" applyAlignment="1">
      <alignment vertical="center"/>
    </xf>
    <xf numFmtId="43" fontId="7" fillId="0" borderId="58" xfId="0" applyNumberFormat="1" applyFont="1" applyFill="1" applyBorder="1" applyAlignment="1">
      <alignment vertical="center"/>
    </xf>
    <xf numFmtId="43" fontId="7" fillId="0" borderId="49" xfId="0" applyNumberFormat="1" applyFont="1" applyFill="1" applyBorder="1" applyAlignment="1">
      <alignment vertical="center"/>
    </xf>
    <xf numFmtId="43" fontId="5" fillId="0" borderId="11" xfId="0" applyNumberFormat="1" applyFont="1" applyFill="1" applyBorder="1" applyAlignment="1">
      <alignment vertical="center"/>
    </xf>
    <xf numFmtId="43" fontId="2" fillId="0" borderId="58" xfId="0" applyNumberFormat="1" applyFont="1" applyFill="1" applyBorder="1" applyAlignment="1">
      <alignment vertical="center"/>
    </xf>
    <xf numFmtId="43" fontId="7" fillId="3" borderId="126" xfId="0" applyNumberFormat="1" applyFont="1" applyFill="1" applyBorder="1" applyAlignment="1">
      <alignment vertical="center"/>
    </xf>
    <xf numFmtId="43" fontId="2" fillId="3" borderId="126" xfId="0" applyNumberFormat="1" applyFont="1" applyFill="1" applyBorder="1" applyAlignment="1">
      <alignment vertical="center"/>
    </xf>
    <xf numFmtId="43" fontId="7" fillId="0" borderId="53" xfId="0" applyNumberFormat="1" applyFont="1" applyFill="1" applyBorder="1" applyAlignment="1">
      <alignment horizontal="right" vertical="center"/>
    </xf>
    <xf numFmtId="43" fontId="7" fillId="0" borderId="43" xfId="0" applyNumberFormat="1" applyFont="1" applyFill="1" applyBorder="1" applyAlignment="1">
      <alignment horizontal="right" vertical="center"/>
    </xf>
    <xf numFmtId="43" fontId="7" fillId="0" borderId="58" xfId="0" applyNumberFormat="1" applyFont="1" applyFill="1" applyBorder="1" applyAlignment="1">
      <alignment horizontal="right" vertical="center"/>
    </xf>
    <xf numFmtId="43" fontId="5" fillId="0" borderId="59" xfId="0" applyNumberFormat="1" applyFont="1" applyFill="1" applyBorder="1" applyAlignment="1">
      <alignment vertical="center"/>
    </xf>
    <xf numFmtId="43" fontId="19" fillId="0" borderId="76" xfId="0" applyNumberFormat="1" applyFont="1" applyFill="1" applyBorder="1" applyAlignment="1">
      <alignment vertical="center"/>
    </xf>
    <xf numFmtId="43" fontId="7" fillId="0" borderId="75" xfId="0" applyNumberFormat="1" applyFont="1" applyFill="1" applyBorder="1" applyAlignment="1">
      <alignment vertical="center"/>
    </xf>
    <xf numFmtId="43" fontId="5" fillId="0" borderId="78" xfId="0" applyNumberFormat="1" applyFont="1" applyFill="1" applyBorder="1" applyAlignment="1">
      <alignment vertical="center"/>
    </xf>
    <xf numFmtId="43" fontId="7" fillId="0" borderId="80" xfId="0" applyNumberFormat="1" applyFont="1" applyFill="1" applyBorder="1" applyAlignment="1">
      <alignment vertical="center"/>
    </xf>
    <xf numFmtId="43" fontId="7" fillId="0" borderId="45" xfId="0" applyNumberFormat="1" applyFont="1" applyFill="1" applyBorder="1" applyAlignment="1">
      <alignment horizontal="right" vertical="center"/>
    </xf>
    <xf numFmtId="43" fontId="7" fillId="4" borderId="93" xfId="0" applyNumberFormat="1" applyFont="1" applyFill="1" applyBorder="1" applyAlignment="1">
      <alignment vertical="center"/>
    </xf>
    <xf numFmtId="43" fontId="7" fillId="0" borderId="94" xfId="0" applyNumberFormat="1" applyFont="1" applyFill="1" applyBorder="1" applyAlignment="1">
      <alignment vertical="center"/>
    </xf>
    <xf numFmtId="0" fontId="2" fillId="0" borderId="127" xfId="0" applyFont="1" applyBorder="1" applyAlignment="1">
      <alignment vertical="center" wrapText="1"/>
    </xf>
    <xf numFmtId="43" fontId="2" fillId="4" borderId="93" xfId="0" applyNumberFormat="1" applyFont="1" applyFill="1" applyBorder="1" applyAlignment="1">
      <alignment vertical="center"/>
    </xf>
    <xf numFmtId="43" fontId="2" fillId="0" borderId="93" xfId="0" applyNumberFormat="1" applyFont="1" applyFill="1" applyBorder="1" applyAlignment="1">
      <alignment vertical="center"/>
    </xf>
    <xf numFmtId="43" fontId="6" fillId="3" borderId="128" xfId="0" applyNumberFormat="1" applyFont="1" applyFill="1" applyBorder="1" applyAlignment="1">
      <alignment vertical="center"/>
    </xf>
    <xf numFmtId="43" fontId="2" fillId="0" borderId="95" xfId="0" applyNumberFormat="1" applyFont="1" applyFill="1" applyBorder="1" applyAlignment="1">
      <alignment vertical="center"/>
    </xf>
    <xf numFmtId="0" fontId="21" fillId="0" borderId="105" xfId="2" applyFont="1" applyFill="1" applyBorder="1" applyAlignment="1">
      <alignment horizontal="left" vertical="center" wrapText="1"/>
    </xf>
    <xf numFmtId="0" fontId="2" fillId="0" borderId="70" xfId="0" applyFont="1" applyBorder="1" applyAlignment="1">
      <alignment horizontal="center" vertical="center"/>
    </xf>
    <xf numFmtId="0" fontId="21" fillId="0" borderId="108" xfId="2" applyFont="1" applyFill="1" applyBorder="1" applyAlignment="1">
      <alignment horizontal="left" vertical="center" wrapText="1"/>
    </xf>
    <xf numFmtId="4" fontId="7" fillId="5" borderId="89" xfId="0" applyNumberFormat="1" applyFont="1" applyFill="1" applyBorder="1" applyAlignment="1">
      <alignment vertical="center"/>
    </xf>
    <xf numFmtId="4" fontId="8" fillId="5" borderId="52" xfId="0" applyNumberFormat="1" applyFont="1" applyFill="1" applyBorder="1" applyAlignment="1">
      <alignment vertical="center"/>
    </xf>
    <xf numFmtId="4" fontId="2" fillId="5" borderId="89" xfId="0" applyNumberFormat="1" applyFont="1" applyFill="1" applyBorder="1" applyAlignment="1">
      <alignment vertical="center"/>
    </xf>
    <xf numFmtId="4" fontId="6" fillId="5" borderId="5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43" fontId="2" fillId="0" borderId="0" xfId="0" applyNumberFormat="1" applyFont="1" applyAlignment="1">
      <alignment vertical="center"/>
    </xf>
    <xf numFmtId="43" fontId="7" fillId="0" borderId="99" xfId="0" applyNumberFormat="1" applyFont="1" applyFill="1" applyBorder="1" applyAlignment="1">
      <alignment vertical="center"/>
    </xf>
    <xf numFmtId="43" fontId="7" fillId="0" borderId="100" xfId="0" applyNumberFormat="1" applyFont="1" applyFill="1" applyBorder="1" applyAlignment="1">
      <alignment vertical="center"/>
    </xf>
    <xf numFmtId="43" fontId="7" fillId="0" borderId="101" xfId="0" applyNumberFormat="1" applyFont="1" applyFill="1" applyBorder="1" applyAlignment="1">
      <alignment vertical="center"/>
    </xf>
    <xf numFmtId="43" fontId="5" fillId="0" borderId="40" xfId="0" applyNumberFormat="1" applyFont="1" applyFill="1" applyBorder="1" applyAlignment="1">
      <alignment vertical="center"/>
    </xf>
    <xf numFmtId="43" fontId="5" fillId="0" borderId="41" xfId="0" applyNumberFormat="1" applyFont="1" applyFill="1" applyBorder="1" applyAlignment="1">
      <alignment vertical="center"/>
    </xf>
    <xf numFmtId="43" fontId="7" fillId="0" borderId="9" xfId="0" applyNumberFormat="1" applyFont="1" applyFill="1" applyBorder="1" applyAlignment="1">
      <alignment vertical="center"/>
    </xf>
    <xf numFmtId="43" fontId="5" fillId="0" borderId="99" xfId="0" applyNumberFormat="1" applyFont="1" applyFill="1" applyBorder="1" applyAlignment="1">
      <alignment vertical="center"/>
    </xf>
    <xf numFmtId="43" fontId="5" fillId="0" borderId="102" xfId="0" applyNumberFormat="1" applyFont="1" applyFill="1" applyBorder="1" applyAlignment="1">
      <alignment vertical="center"/>
    </xf>
    <xf numFmtId="43" fontId="7" fillId="0" borderId="68" xfId="0" applyNumberFormat="1" applyFont="1" applyFill="1" applyBorder="1" applyAlignment="1">
      <alignment vertical="center"/>
    </xf>
    <xf numFmtId="43" fontId="7" fillId="0" borderId="69" xfId="0" applyNumberFormat="1" applyFont="1" applyFill="1" applyBorder="1" applyAlignment="1">
      <alignment vertical="center"/>
    </xf>
    <xf numFmtId="43" fontId="7" fillId="0" borderId="42" xfId="0" applyNumberFormat="1" applyFont="1" applyFill="1" applyBorder="1" applyAlignment="1">
      <alignment vertical="center" wrapText="1"/>
    </xf>
    <xf numFmtId="43" fontId="7" fillId="0" borderId="59" xfId="0" applyNumberFormat="1" applyFont="1" applyFill="1" applyBorder="1" applyAlignment="1">
      <alignment vertical="center"/>
    </xf>
    <xf numFmtId="43" fontId="7" fillId="0" borderId="34" xfId="0" applyNumberFormat="1" applyFont="1" applyFill="1" applyBorder="1" applyAlignment="1">
      <alignment vertical="center"/>
    </xf>
    <xf numFmtId="43" fontId="7" fillId="0" borderId="117" xfId="0" applyNumberFormat="1" applyFont="1" applyFill="1" applyBorder="1" applyAlignment="1">
      <alignment vertical="center"/>
    </xf>
    <xf numFmtId="43" fontId="7" fillId="0" borderId="119" xfId="0" applyNumberFormat="1" applyFont="1" applyFill="1" applyBorder="1" applyAlignment="1">
      <alignment vertical="center"/>
    </xf>
    <xf numFmtId="43" fontId="2" fillId="3" borderId="39" xfId="0" applyNumberFormat="1" applyFont="1" applyFill="1" applyBorder="1" applyAlignment="1">
      <alignment vertical="center"/>
    </xf>
    <xf numFmtId="43" fontId="7" fillId="0" borderId="49" xfId="0" applyNumberFormat="1" applyFont="1" applyFill="1" applyBorder="1" applyAlignment="1">
      <alignment vertical="center" wrapText="1"/>
    </xf>
    <xf numFmtId="43" fontId="7" fillId="0" borderId="103" xfId="0" applyNumberFormat="1" applyFont="1" applyFill="1" applyBorder="1" applyAlignment="1">
      <alignment vertical="center" wrapText="1"/>
    </xf>
    <xf numFmtId="43" fontId="7" fillId="0" borderId="58" xfId="0" applyNumberFormat="1" applyFont="1" applyFill="1" applyBorder="1" applyAlignment="1">
      <alignment vertical="center" wrapText="1"/>
    </xf>
    <xf numFmtId="43" fontId="7" fillId="0" borderId="59" xfId="0" applyNumberFormat="1" applyFont="1" applyFill="1" applyBorder="1" applyAlignment="1">
      <alignment vertical="center" wrapText="1"/>
    </xf>
    <xf numFmtId="43" fontId="7" fillId="0" borderId="50" xfId="0" applyNumberFormat="1" applyFont="1" applyFill="1" applyBorder="1" applyAlignment="1">
      <alignment vertical="center"/>
    </xf>
    <xf numFmtId="43" fontId="16" fillId="0" borderId="1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  <xf numFmtId="43" fontId="2" fillId="6" borderId="41" xfId="0" applyNumberFormat="1" applyFont="1" applyFill="1" applyBorder="1" applyAlignment="1">
      <alignment vertical="center"/>
    </xf>
    <xf numFmtId="43" fontId="16" fillId="0" borderId="72" xfId="0" applyNumberFormat="1" applyFont="1" applyFill="1" applyBorder="1" applyAlignment="1">
      <alignment vertical="center"/>
    </xf>
    <xf numFmtId="43" fontId="16" fillId="0" borderId="93" xfId="0" applyNumberFormat="1" applyFont="1" applyFill="1" applyBorder="1" applyAlignment="1">
      <alignment vertical="center"/>
    </xf>
    <xf numFmtId="4" fontId="2" fillId="0" borderId="0" xfId="0" applyNumberFormat="1" applyFont="1" applyAlignment="1">
      <alignment vertical="center"/>
    </xf>
    <xf numFmtId="187" fontId="7" fillId="7" borderId="12" xfId="0" applyNumberFormat="1" applyFont="1" applyFill="1" applyBorder="1" applyAlignment="1">
      <alignment horizontal="center" vertical="center"/>
    </xf>
    <xf numFmtId="187" fontId="7" fillId="7" borderId="13" xfId="0" applyNumberFormat="1" applyFont="1" applyFill="1" applyBorder="1" applyAlignment="1">
      <alignment horizontal="center" vertical="center"/>
    </xf>
    <xf numFmtId="187" fontId="7" fillId="7" borderId="14" xfId="0" applyNumberFormat="1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187" fontId="2" fillId="7" borderId="12" xfId="0" applyNumberFormat="1" applyFont="1" applyFill="1" applyBorder="1" applyAlignment="1">
      <alignment horizontal="center" vertical="center"/>
    </xf>
    <xf numFmtId="187" fontId="2" fillId="7" borderId="16" xfId="0" applyNumberFormat="1" applyFont="1" applyFill="1" applyBorder="1" applyAlignment="1">
      <alignment horizontal="center" vertical="center"/>
    </xf>
    <xf numFmtId="187" fontId="2" fillId="7" borderId="13" xfId="0" applyNumberFormat="1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43" fontId="6" fillId="8" borderId="22" xfId="0" applyNumberFormat="1" applyFont="1" applyFill="1" applyBorder="1" applyAlignment="1">
      <alignment vertical="center"/>
    </xf>
    <xf numFmtId="43" fontId="9" fillId="8" borderId="22" xfId="0" applyNumberFormat="1" applyFont="1" applyFill="1" applyBorder="1" applyAlignment="1">
      <alignment vertical="center"/>
    </xf>
    <xf numFmtId="43" fontId="7" fillId="8" borderId="23" xfId="0" applyNumberFormat="1" applyFont="1" applyFill="1" applyBorder="1" applyAlignment="1">
      <alignment vertical="center"/>
    </xf>
    <xf numFmtId="43" fontId="7" fillId="8" borderId="24" xfId="0" applyNumberFormat="1" applyFont="1" applyFill="1" applyBorder="1" applyAlignment="1">
      <alignment vertical="center"/>
    </xf>
    <xf numFmtId="43" fontId="7" fillId="8" borderId="25" xfId="0" applyNumberFormat="1" applyFont="1" applyFill="1" applyBorder="1" applyAlignment="1">
      <alignment vertical="center"/>
    </xf>
    <xf numFmtId="43" fontId="8" fillId="8" borderId="26" xfId="0" applyNumberFormat="1" applyFont="1" applyFill="1" applyBorder="1" applyAlignment="1">
      <alignment vertical="center"/>
    </xf>
    <xf numFmtId="43" fontId="6" fillId="8" borderId="27" xfId="0" applyNumberFormat="1" applyFont="1" applyFill="1" applyBorder="1" applyAlignment="1">
      <alignment vertical="center"/>
    </xf>
    <xf numFmtId="43" fontId="2" fillId="8" borderId="28" xfId="0" applyNumberFormat="1" applyFont="1" applyFill="1" applyBorder="1" applyAlignment="1">
      <alignment vertical="center"/>
    </xf>
    <xf numFmtId="43" fontId="2" fillId="8" borderId="34" xfId="0" applyNumberFormat="1" applyFont="1" applyFill="1" applyBorder="1" applyAlignment="1">
      <alignment vertical="center"/>
    </xf>
    <xf numFmtId="43" fontId="2" fillId="8" borderId="38" xfId="0" applyNumberFormat="1" applyFont="1" applyFill="1" applyBorder="1" applyAlignment="1">
      <alignment vertical="center"/>
    </xf>
    <xf numFmtId="43" fontId="5" fillId="8" borderId="38" xfId="0" applyNumberFormat="1" applyFont="1" applyFill="1" applyBorder="1" applyAlignment="1">
      <alignment vertical="center"/>
    </xf>
    <xf numFmtId="43" fontId="5" fillId="8" borderId="36" xfId="0" applyNumberFormat="1" applyFont="1" applyFill="1" applyBorder="1" applyAlignment="1">
      <alignment vertical="center"/>
    </xf>
    <xf numFmtId="43" fontId="2" fillId="8" borderId="56" xfId="0" applyNumberFormat="1" applyFont="1" applyFill="1" applyBorder="1" applyAlignment="1">
      <alignment vertical="center"/>
    </xf>
    <xf numFmtId="43" fontId="2" fillId="8" borderId="57" xfId="0" applyNumberFormat="1" applyFont="1" applyFill="1" applyBorder="1" applyAlignment="1">
      <alignment vertical="center"/>
    </xf>
    <xf numFmtId="43" fontId="5" fillId="8" borderId="57" xfId="0" applyNumberFormat="1" applyFont="1" applyFill="1" applyBorder="1" applyAlignment="1">
      <alignment vertical="center"/>
    </xf>
    <xf numFmtId="43" fontId="7" fillId="8" borderId="57" xfId="0" applyNumberFormat="1" applyFont="1" applyFill="1" applyBorder="1" applyAlignment="1">
      <alignment vertical="center"/>
    </xf>
    <xf numFmtId="43" fontId="5" fillId="8" borderId="56" xfId="0" applyNumberFormat="1" applyFont="1" applyFill="1" applyBorder="1" applyAlignment="1">
      <alignment vertical="center"/>
    </xf>
    <xf numFmtId="43" fontId="6" fillId="8" borderId="26" xfId="0" applyNumberFormat="1" applyFont="1" applyFill="1" applyBorder="1" applyAlignment="1">
      <alignment vertical="center"/>
    </xf>
    <xf numFmtId="43" fontId="2" fillId="8" borderId="33" xfId="0" applyNumberFormat="1" applyFont="1" applyFill="1" applyBorder="1" applyAlignment="1">
      <alignment vertical="center"/>
    </xf>
    <xf numFmtId="43" fontId="2" fillId="8" borderId="116" xfId="0" applyNumberFormat="1" applyFont="1" applyFill="1" applyBorder="1" applyAlignment="1">
      <alignment vertical="center"/>
    </xf>
    <xf numFmtId="43" fontId="8" fillId="8" borderId="62" xfId="0" applyNumberFormat="1" applyFont="1" applyFill="1" applyBorder="1" applyAlignment="1">
      <alignment vertical="center"/>
    </xf>
    <xf numFmtId="43" fontId="2" fillId="8" borderId="19" xfId="0" applyNumberFormat="1" applyFont="1" applyFill="1" applyBorder="1" applyAlignment="1">
      <alignment vertical="center"/>
    </xf>
    <xf numFmtId="43" fontId="6" fillId="8" borderId="51" xfId="0" applyNumberFormat="1" applyFont="1" applyFill="1" applyBorder="1" applyAlignment="1">
      <alignment vertical="center"/>
    </xf>
    <xf numFmtId="43" fontId="6" fillId="8" borderId="33" xfId="0" applyNumberFormat="1" applyFont="1" applyFill="1" applyBorder="1" applyAlignment="1">
      <alignment vertical="center"/>
    </xf>
    <xf numFmtId="43" fontId="6" fillId="8" borderId="38" xfId="0" applyNumberFormat="1" applyFont="1" applyFill="1" applyBorder="1" applyAlignment="1">
      <alignment vertical="center"/>
    </xf>
    <xf numFmtId="43" fontId="6" fillId="8" borderId="19" xfId="0" applyNumberFormat="1" applyFont="1" applyFill="1" applyBorder="1" applyAlignment="1">
      <alignment vertical="center"/>
    </xf>
    <xf numFmtId="43" fontId="6" fillId="8" borderId="79" xfId="0" applyNumberFormat="1" applyFont="1" applyFill="1" applyBorder="1" applyAlignment="1">
      <alignment vertical="center"/>
    </xf>
    <xf numFmtId="43" fontId="6" fillId="8" borderId="52" xfId="0" applyNumberFormat="1" applyFont="1" applyFill="1" applyBorder="1" applyAlignment="1">
      <alignment vertical="center"/>
    </xf>
    <xf numFmtId="43" fontId="6" fillId="8" borderId="95" xfId="0" applyNumberFormat="1" applyFont="1" applyFill="1" applyBorder="1" applyAlignment="1">
      <alignment vertical="center"/>
    </xf>
    <xf numFmtId="43" fontId="12" fillId="8" borderId="38" xfId="0" applyNumberFormat="1" applyFont="1" applyFill="1" applyBorder="1" applyAlignment="1">
      <alignment vertical="center"/>
    </xf>
    <xf numFmtId="43" fontId="12" fillId="8" borderId="36" xfId="0" applyNumberFormat="1" applyFont="1" applyFill="1" applyBorder="1" applyAlignment="1">
      <alignment vertical="center"/>
    </xf>
    <xf numFmtId="43" fontId="12" fillId="8" borderId="105" xfId="0" applyNumberFormat="1" applyFont="1" applyFill="1" applyBorder="1" applyAlignment="1">
      <alignment vertical="center"/>
    </xf>
    <xf numFmtId="43" fontId="12" fillId="8" borderId="108" xfId="0" applyNumberFormat="1" applyFont="1" applyFill="1" applyBorder="1" applyAlignment="1">
      <alignment vertical="center"/>
    </xf>
    <xf numFmtId="43" fontId="2" fillId="8" borderId="35" xfId="0" applyNumberFormat="1" applyFont="1" applyFill="1" applyBorder="1" applyAlignment="1">
      <alignment vertical="center"/>
    </xf>
    <xf numFmtId="43" fontId="2" fillId="8" borderId="39" xfId="0" applyNumberFormat="1" applyFont="1" applyFill="1" applyBorder="1" applyAlignment="1">
      <alignment vertical="center"/>
    </xf>
    <xf numFmtId="43" fontId="7" fillId="8" borderId="39" xfId="0" applyNumberFormat="1" applyFont="1" applyFill="1" applyBorder="1" applyAlignment="1">
      <alignment vertical="center"/>
    </xf>
    <xf numFmtId="43" fontId="7" fillId="8" borderId="18" xfId="0" applyNumberFormat="1" applyFont="1" applyFill="1" applyBorder="1" applyAlignment="1">
      <alignment vertical="center"/>
    </xf>
    <xf numFmtId="43" fontId="6" fillId="8" borderId="64" xfId="0" applyNumberFormat="1" applyFont="1" applyFill="1" applyBorder="1" applyAlignment="1">
      <alignment vertical="center"/>
    </xf>
    <xf numFmtId="43" fontId="2" fillId="8" borderId="111" xfId="0" applyNumberFormat="1" applyFont="1" applyFill="1" applyBorder="1" applyAlignment="1">
      <alignment vertical="center"/>
    </xf>
    <xf numFmtId="43" fontId="7" fillId="8" borderId="111" xfId="0" applyNumberFormat="1" applyFont="1" applyFill="1" applyBorder="1" applyAlignment="1">
      <alignment vertical="center"/>
    </xf>
    <xf numFmtId="43" fontId="2" fillId="8" borderId="66" xfId="0" applyNumberFormat="1" applyFont="1" applyFill="1" applyBorder="1" applyAlignment="1">
      <alignment vertical="center"/>
    </xf>
    <xf numFmtId="43" fontId="2" fillId="8" borderId="36" xfId="0" applyNumberFormat="1" applyFont="1" applyFill="1" applyBorder="1" applyAlignment="1">
      <alignment vertical="center"/>
    </xf>
    <xf numFmtId="43" fontId="7" fillId="8" borderId="61" xfId="0" applyNumberFormat="1" applyFont="1" applyFill="1" applyBorder="1" applyAlignment="1">
      <alignment vertical="center"/>
    </xf>
    <xf numFmtId="43" fontId="2" fillId="8" borderId="18" xfId="0" applyNumberFormat="1" applyFont="1" applyFill="1" applyBorder="1" applyAlignment="1">
      <alignment vertical="center"/>
    </xf>
    <xf numFmtId="43" fontId="6" fillId="8" borderId="66" xfId="0" applyNumberFormat="1" applyFont="1" applyFill="1" applyBorder="1" applyAlignment="1">
      <alignment vertical="center"/>
    </xf>
    <xf numFmtId="43" fontId="6" fillId="8" borderId="35" xfId="0" applyNumberFormat="1" applyFont="1" applyFill="1" applyBorder="1" applyAlignment="1">
      <alignment vertical="center"/>
    </xf>
    <xf numFmtId="43" fontId="6" fillId="8" borderId="39" xfId="0" applyNumberFormat="1" applyFont="1" applyFill="1" applyBorder="1" applyAlignment="1">
      <alignment vertical="center"/>
    </xf>
    <xf numFmtId="43" fontId="6" fillId="8" borderId="18" xfId="0" applyNumberFormat="1" applyFont="1" applyFill="1" applyBorder="1" applyAlignment="1">
      <alignment vertical="center"/>
    </xf>
    <xf numFmtId="43" fontId="6" fillId="8" borderId="83" xfId="0" applyNumberFormat="1" applyFont="1" applyFill="1" applyBorder="1" applyAlignment="1">
      <alignment vertical="center"/>
    </xf>
    <xf numFmtId="43" fontId="6" fillId="8" borderId="92" xfId="0" applyNumberFormat="1" applyFont="1" applyFill="1" applyBorder="1" applyAlignment="1">
      <alignment vertical="center"/>
    </xf>
    <xf numFmtId="43" fontId="6" fillId="8" borderId="128" xfId="0" applyNumberFormat="1" applyFont="1" applyFill="1" applyBorder="1" applyAlignment="1">
      <alignment vertical="center"/>
    </xf>
    <xf numFmtId="43" fontId="8" fillId="8" borderId="22" xfId="0" applyNumberFormat="1" applyFont="1" applyFill="1" applyBorder="1" applyAlignment="1">
      <alignment vertical="center"/>
    </xf>
    <xf numFmtId="43" fontId="16" fillId="8" borderId="22" xfId="0" applyNumberFormat="1" applyFont="1" applyFill="1" applyBorder="1" applyAlignment="1">
      <alignment vertical="center"/>
    </xf>
    <xf numFmtId="43" fontId="7" fillId="8" borderId="20" xfId="0" applyNumberFormat="1" applyFont="1" applyFill="1" applyBorder="1" applyAlignment="1">
      <alignment vertical="center"/>
    </xf>
    <xf numFmtId="43" fontId="5" fillId="8" borderId="21" xfId="0" applyNumberFormat="1" applyFont="1" applyFill="1" applyBorder="1" applyAlignment="1">
      <alignment vertical="center"/>
    </xf>
    <xf numFmtId="43" fontId="7" fillId="8" borderId="21" xfId="0" applyNumberFormat="1" applyFont="1" applyFill="1" applyBorder="1" applyAlignment="1">
      <alignment vertical="center"/>
    </xf>
    <xf numFmtId="43" fontId="2" fillId="8" borderId="26" xfId="0" applyNumberFormat="1" applyFont="1" applyFill="1" applyBorder="1" applyAlignment="1">
      <alignment vertical="center"/>
    </xf>
    <xf numFmtId="4" fontId="7" fillId="8" borderId="61" xfId="0" applyNumberFormat="1" applyFont="1" applyFill="1" applyBorder="1" applyAlignment="1">
      <alignment vertical="center"/>
    </xf>
    <xf numFmtId="4" fontId="7" fillId="8" borderId="24" xfId="0" applyNumberFormat="1" applyFont="1" applyFill="1" applyBorder="1" applyAlignment="1">
      <alignment vertical="center"/>
    </xf>
    <xf numFmtId="4" fontId="7" fillId="8" borderId="63" xfId="0" applyNumberFormat="1" applyFont="1" applyFill="1" applyBorder="1" applyAlignment="1">
      <alignment vertical="center"/>
    </xf>
    <xf numFmtId="43" fontId="9" fillId="8" borderId="26" xfId="0" applyNumberFormat="1" applyFont="1" applyFill="1" applyBorder="1" applyAlignment="1">
      <alignment vertical="center"/>
    </xf>
    <xf numFmtId="4" fontId="2" fillId="8" borderId="61" xfId="0" applyNumberFormat="1" applyFont="1" applyFill="1" applyBorder="1" applyAlignment="1">
      <alignment vertical="center"/>
    </xf>
    <xf numFmtId="4" fontId="2" fillId="8" borderId="24" xfId="0" applyNumberFormat="1" applyFont="1" applyFill="1" applyBorder="1" applyAlignment="1">
      <alignment vertical="center"/>
    </xf>
    <xf numFmtId="4" fontId="2" fillId="8" borderId="63" xfId="0" applyNumberFormat="1" applyFont="1" applyFill="1" applyBorder="1" applyAlignment="1">
      <alignment vertical="center"/>
    </xf>
    <xf numFmtId="43" fontId="7" fillId="8" borderId="67" xfId="0" applyNumberFormat="1" applyFont="1" applyFill="1" applyBorder="1" applyAlignment="1">
      <alignment vertical="center"/>
    </xf>
    <xf numFmtId="43" fontId="5" fillId="8" borderId="62" xfId="0" applyNumberFormat="1" applyFont="1" applyFill="1" applyBorder="1" applyAlignment="1">
      <alignment vertical="center"/>
    </xf>
    <xf numFmtId="43" fontId="6" fillId="8" borderId="72" xfId="0" applyNumberFormat="1" applyFont="1" applyFill="1" applyBorder="1" applyAlignment="1">
      <alignment vertical="center"/>
    </xf>
    <xf numFmtId="43" fontId="7" fillId="8" borderId="70" xfId="0" applyNumberFormat="1" applyFont="1" applyFill="1" applyBorder="1" applyAlignment="1">
      <alignment vertical="center"/>
    </xf>
    <xf numFmtId="43" fontId="7" fillId="8" borderId="126" xfId="0" applyNumberFormat="1" applyFont="1" applyFill="1" applyBorder="1" applyAlignment="1">
      <alignment vertical="center"/>
    </xf>
    <xf numFmtId="43" fontId="7" fillId="8" borderId="0" xfId="0" applyNumberFormat="1" applyFont="1" applyFill="1" applyBorder="1" applyAlignment="1">
      <alignment vertical="center"/>
    </xf>
    <xf numFmtId="43" fontId="9" fillId="8" borderId="51" xfId="0" applyNumberFormat="1" applyFont="1" applyFill="1" applyBorder="1" applyAlignment="1">
      <alignment vertical="center"/>
    </xf>
    <xf numFmtId="43" fontId="2" fillId="8" borderId="70" xfId="0" applyNumberFormat="1" applyFont="1" applyFill="1" applyBorder="1" applyAlignment="1">
      <alignment vertical="center"/>
    </xf>
    <xf numFmtId="43" fontId="2" fillId="8" borderId="126" xfId="0" applyNumberFormat="1" applyFont="1" applyFill="1" applyBorder="1" applyAlignment="1">
      <alignment vertical="center"/>
    </xf>
    <xf numFmtId="43" fontId="2" fillId="8" borderId="0" xfId="0" applyNumberFormat="1" applyFont="1" applyFill="1" applyBorder="1" applyAlignment="1">
      <alignment vertical="center"/>
    </xf>
    <xf numFmtId="43" fontId="2" fillId="8" borderId="51" xfId="0" applyNumberFormat="1" applyFont="1" applyFill="1" applyBorder="1" applyAlignment="1">
      <alignment vertical="center"/>
    </xf>
    <xf numFmtId="43" fontId="7" fillId="8" borderId="63" xfId="0" applyNumberFormat="1" applyFont="1" applyFill="1" applyBorder="1" applyAlignment="1">
      <alignment vertical="center"/>
    </xf>
    <xf numFmtId="43" fontId="2" fillId="8" borderId="61" xfId="0" applyNumberFormat="1" applyFont="1" applyFill="1" applyBorder="1" applyAlignment="1">
      <alignment vertical="center"/>
    </xf>
    <xf numFmtId="43" fontId="2" fillId="8" borderId="24" xfId="0" applyNumberFormat="1" applyFont="1" applyFill="1" applyBorder="1" applyAlignment="1">
      <alignment vertical="center"/>
    </xf>
    <xf numFmtId="43" fontId="2" fillId="8" borderId="63" xfId="0" applyNumberFormat="1" applyFont="1" applyFill="1" applyBorder="1" applyAlignment="1">
      <alignment vertical="center"/>
    </xf>
    <xf numFmtId="43" fontId="2" fillId="8" borderId="86" xfId="0" applyNumberFormat="1" applyFont="1" applyFill="1" applyBorder="1" applyAlignment="1">
      <alignment vertical="center"/>
    </xf>
    <xf numFmtId="43" fontId="7" fillId="8" borderId="84" xfId="0" applyNumberFormat="1" applyFont="1" applyFill="1" applyBorder="1" applyAlignment="1">
      <alignment vertical="center"/>
    </xf>
    <xf numFmtId="43" fontId="7" fillId="8" borderId="87" xfId="0" applyNumberFormat="1" applyFont="1" applyFill="1" applyBorder="1" applyAlignment="1">
      <alignment vertical="center"/>
    </xf>
    <xf numFmtId="43" fontId="7" fillId="8" borderId="88" xfId="0" applyNumberFormat="1" applyFont="1" applyFill="1" applyBorder="1" applyAlignment="1">
      <alignment vertical="center"/>
    </xf>
    <xf numFmtId="43" fontId="7" fillId="8" borderId="89" xfId="0" applyNumberFormat="1" applyFont="1" applyFill="1" applyBorder="1" applyAlignment="1">
      <alignment vertical="center"/>
    </xf>
    <xf numFmtId="43" fontId="2" fillId="8" borderId="90" xfId="0" applyNumberFormat="1" applyFont="1" applyFill="1" applyBorder="1" applyAlignment="1">
      <alignment vertical="center"/>
    </xf>
    <xf numFmtId="43" fontId="2" fillId="8" borderId="87" xfId="0" applyNumberFormat="1" applyFont="1" applyFill="1" applyBorder="1" applyAlignment="1">
      <alignment vertical="center"/>
    </xf>
    <xf numFmtId="43" fontId="2" fillId="8" borderId="91" xfId="0" applyNumberFormat="1" applyFont="1" applyFill="1" applyBorder="1" applyAlignment="1">
      <alignment vertical="center"/>
    </xf>
    <xf numFmtId="43" fontId="2" fillId="8" borderId="52" xfId="0" applyNumberFormat="1" applyFont="1" applyFill="1" applyBorder="1" applyAlignment="1">
      <alignment vertical="center"/>
    </xf>
    <xf numFmtId="43" fontId="9" fillId="8" borderId="38" xfId="0" applyNumberFormat="1" applyFont="1" applyFill="1" applyBorder="1" applyAlignment="1">
      <alignment vertical="center"/>
    </xf>
    <xf numFmtId="43" fontId="9" fillId="8" borderId="36" xfId="0" applyNumberFormat="1" applyFont="1" applyFill="1" applyBorder="1" applyAlignment="1">
      <alignment vertical="center"/>
    </xf>
    <xf numFmtId="43" fontId="6" fillId="8" borderId="56" xfId="0" applyNumberFormat="1" applyFont="1" applyFill="1" applyBorder="1" applyAlignment="1">
      <alignment vertical="center"/>
    </xf>
    <xf numFmtId="43" fontId="6" fillId="8" borderId="57" xfId="0" applyNumberFormat="1" applyFont="1" applyFill="1" applyBorder="1" applyAlignment="1">
      <alignment vertical="center"/>
    </xf>
    <xf numFmtId="43" fontId="9" fillId="8" borderId="57" xfId="0" applyNumberFormat="1" applyFont="1" applyFill="1" applyBorder="1" applyAlignment="1">
      <alignment vertical="center"/>
    </xf>
    <xf numFmtId="43" fontId="8" fillId="8" borderId="57" xfId="0" applyNumberFormat="1" applyFont="1" applyFill="1" applyBorder="1" applyAlignment="1">
      <alignment vertical="center"/>
    </xf>
    <xf numFmtId="43" fontId="9" fillId="8" borderId="56" xfId="0" applyNumberFormat="1" applyFont="1" applyFill="1" applyBorder="1" applyAlignment="1">
      <alignment vertical="center"/>
    </xf>
    <xf numFmtId="43" fontId="8" fillId="8" borderId="33" xfId="0" applyNumberFormat="1" applyFont="1" applyFill="1" applyBorder="1" applyAlignment="1">
      <alignment vertical="center"/>
    </xf>
    <xf numFmtId="43" fontId="8" fillId="8" borderId="38" xfId="0" applyNumberFormat="1" applyFont="1" applyFill="1" applyBorder="1" applyAlignment="1">
      <alignment vertical="center"/>
    </xf>
    <xf numFmtId="43" fontId="8" fillId="8" borderId="60" xfId="0" applyNumberFormat="1" applyFont="1" applyFill="1" applyBorder="1" applyAlignment="1">
      <alignment vertical="center"/>
    </xf>
    <xf numFmtId="43" fontId="6" fillId="6" borderId="86" xfId="0" applyNumberFormat="1" applyFont="1" applyFill="1" applyBorder="1" applyAlignment="1">
      <alignment vertical="center"/>
    </xf>
    <xf numFmtId="4" fontId="7" fillId="6" borderId="84" xfId="0" applyNumberFormat="1" applyFont="1" applyFill="1" applyBorder="1" applyAlignment="1">
      <alignment vertical="center"/>
    </xf>
    <xf numFmtId="4" fontId="7" fillId="6" borderId="87" xfId="0" applyNumberFormat="1" applyFont="1" applyFill="1" applyBorder="1" applyAlignment="1">
      <alignment vertical="center"/>
    </xf>
    <xf numFmtId="4" fontId="7" fillId="6" borderId="89" xfId="0" applyNumberFormat="1" applyFont="1" applyFill="1" applyBorder="1" applyAlignment="1">
      <alignment vertical="center"/>
    </xf>
    <xf numFmtId="4" fontId="8" fillId="6" borderId="52" xfId="0" applyNumberFormat="1" applyFont="1" applyFill="1" applyBorder="1" applyAlignment="1">
      <alignment vertical="center"/>
    </xf>
    <xf numFmtId="4" fontId="2" fillId="6" borderId="84" xfId="0" applyNumberFormat="1" applyFont="1" applyFill="1" applyBorder="1" applyAlignment="1">
      <alignment vertical="center"/>
    </xf>
    <xf numFmtId="4" fontId="2" fillId="6" borderId="87" xfId="0" applyNumberFormat="1" applyFont="1" applyFill="1" applyBorder="1" applyAlignment="1">
      <alignment vertical="center"/>
    </xf>
    <xf numFmtId="4" fontId="2" fillId="6" borderId="89" xfId="0" applyNumberFormat="1" applyFont="1" applyFill="1" applyBorder="1" applyAlignment="1">
      <alignment vertical="center"/>
    </xf>
    <xf numFmtId="4" fontId="6" fillId="6" borderId="52" xfId="0" applyNumberFormat="1" applyFont="1" applyFill="1" applyBorder="1" applyAlignment="1">
      <alignment vertical="center"/>
    </xf>
    <xf numFmtId="4" fontId="6" fillId="6" borderId="86" xfId="0" applyNumberFormat="1" applyFont="1" applyFill="1" applyBorder="1" applyAlignment="1">
      <alignment vertical="center"/>
    </xf>
    <xf numFmtId="43" fontId="2" fillId="6" borderId="116" xfId="0" applyNumberFormat="1" applyFont="1" applyFill="1" applyBorder="1" applyAlignment="1">
      <alignment vertical="center"/>
    </xf>
    <xf numFmtId="43" fontId="2" fillId="0" borderId="41" xfId="0" applyNumberFormat="1" applyFont="1" applyFill="1" applyBorder="1" applyAlignment="1">
      <alignment vertical="center"/>
    </xf>
    <xf numFmtId="187" fontId="7" fillId="9" borderId="12" xfId="0" applyNumberFormat="1" applyFont="1" applyFill="1" applyBorder="1" applyAlignment="1">
      <alignment horizontal="center" vertical="center"/>
    </xf>
    <xf numFmtId="187" fontId="7" fillId="9" borderId="13" xfId="0" applyNumberFormat="1" applyFont="1" applyFill="1" applyBorder="1" applyAlignment="1">
      <alignment horizontal="center" vertical="center"/>
    </xf>
    <xf numFmtId="187" fontId="7" fillId="9" borderId="14" xfId="0" applyNumberFormat="1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187" fontId="2" fillId="9" borderId="12" xfId="0" applyNumberFormat="1" applyFont="1" applyFill="1" applyBorder="1" applyAlignment="1">
      <alignment horizontal="center" vertical="center"/>
    </xf>
    <xf numFmtId="187" fontId="2" fillId="9" borderId="16" xfId="0" applyNumberFormat="1" applyFont="1" applyFill="1" applyBorder="1" applyAlignment="1">
      <alignment horizontal="center" vertical="center"/>
    </xf>
    <xf numFmtId="187" fontId="2" fillId="9" borderId="13" xfId="0" applyNumberFormat="1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43" fontId="7" fillId="9" borderId="30" xfId="0" applyNumberFormat="1" applyFont="1" applyFill="1" applyBorder="1" applyAlignment="1">
      <alignment vertical="center"/>
    </xf>
    <xf numFmtId="43" fontId="7" fillId="9" borderId="31" xfId="0" applyNumberFormat="1" applyFont="1" applyFill="1" applyBorder="1" applyAlignment="1">
      <alignment vertical="center"/>
    </xf>
    <xf numFmtId="43" fontId="7" fillId="9" borderId="32" xfId="0" applyNumberFormat="1" applyFont="1" applyFill="1" applyBorder="1" applyAlignment="1">
      <alignment vertical="center"/>
    </xf>
    <xf numFmtId="43" fontId="7" fillId="9" borderId="40" xfId="0" applyNumberFormat="1" applyFont="1" applyFill="1" applyBorder="1" applyAlignment="1">
      <alignment vertical="center"/>
    </xf>
    <xf numFmtId="43" fontId="7" fillId="9" borderId="41" xfId="0" applyNumberFormat="1" applyFont="1" applyFill="1" applyBorder="1" applyAlignment="1">
      <alignment vertical="center"/>
    </xf>
    <xf numFmtId="43" fontId="7" fillId="9" borderId="42" xfId="0" applyNumberFormat="1" applyFont="1" applyFill="1" applyBorder="1" applyAlignment="1">
      <alignment vertical="center"/>
    </xf>
    <xf numFmtId="43" fontId="7" fillId="9" borderId="43" xfId="0" applyNumberFormat="1" applyFont="1" applyFill="1" applyBorder="1" applyAlignment="1">
      <alignment vertical="center"/>
    </xf>
    <xf numFmtId="43" fontId="7" fillId="9" borderId="44" xfId="0" applyNumberFormat="1" applyFont="1" applyFill="1" applyBorder="1" applyAlignment="1">
      <alignment vertical="center"/>
    </xf>
    <xf numFmtId="43" fontId="7" fillId="9" borderId="45" xfId="0" applyNumberFormat="1" applyFont="1" applyFill="1" applyBorder="1" applyAlignment="1">
      <alignment vertical="center"/>
    </xf>
    <xf numFmtId="43" fontId="7" fillId="9" borderId="0" xfId="0" applyNumberFormat="1" applyFont="1" applyFill="1" applyAlignment="1">
      <alignment vertical="center"/>
    </xf>
    <xf numFmtId="43" fontId="7" fillId="9" borderId="46" xfId="0" applyNumberFormat="1" applyFont="1" applyFill="1" applyBorder="1" applyAlignment="1">
      <alignment vertical="center"/>
    </xf>
    <xf numFmtId="43" fontId="7" fillId="9" borderId="47" xfId="0" applyNumberFormat="1" applyFont="1" applyFill="1" applyBorder="1" applyAlignment="1">
      <alignment vertical="center"/>
    </xf>
    <xf numFmtId="43" fontId="7" fillId="9" borderId="48" xfId="0" applyNumberFormat="1" applyFont="1" applyFill="1" applyBorder="1" applyAlignment="1">
      <alignment vertical="center"/>
    </xf>
    <xf numFmtId="43" fontId="7" fillId="9" borderId="9" xfId="0" applyNumberFormat="1" applyFont="1" applyFill="1" applyBorder="1" applyAlignment="1">
      <alignment vertical="center"/>
    </xf>
    <xf numFmtId="43" fontId="7" fillId="9" borderId="49" xfId="0" applyNumberFormat="1" applyFont="1" applyFill="1" applyBorder="1" applyAlignment="1">
      <alignment vertical="center"/>
    </xf>
    <xf numFmtId="43" fontId="7" fillId="9" borderId="50" xfId="0" applyNumberFormat="1" applyFont="1" applyFill="1" applyBorder="1" applyAlignment="1">
      <alignment vertical="center"/>
    </xf>
    <xf numFmtId="43" fontId="7" fillId="9" borderId="53" xfId="0" applyNumberFormat="1" applyFont="1" applyFill="1" applyBorder="1" applyAlignment="1">
      <alignment vertical="center"/>
    </xf>
    <xf numFmtId="43" fontId="7" fillId="9" borderId="54" xfId="0" applyNumberFormat="1" applyFont="1" applyFill="1" applyBorder="1" applyAlignment="1">
      <alignment vertical="center"/>
    </xf>
    <xf numFmtId="43" fontId="7" fillId="9" borderId="55" xfId="0" applyNumberFormat="1" applyFont="1" applyFill="1" applyBorder="1" applyAlignment="1">
      <alignment vertical="center"/>
    </xf>
    <xf numFmtId="43" fontId="5" fillId="9" borderId="45" xfId="0" applyNumberFormat="1" applyFont="1" applyFill="1" applyBorder="1" applyAlignment="1">
      <alignment vertical="center"/>
    </xf>
    <xf numFmtId="43" fontId="7" fillId="9" borderId="58" xfId="0" applyNumberFormat="1" applyFont="1" applyFill="1" applyBorder="1" applyAlignment="1">
      <alignment vertical="center" wrapText="1"/>
    </xf>
    <xf numFmtId="43" fontId="7" fillId="9" borderId="49" xfId="0" applyNumberFormat="1" applyFont="1" applyFill="1" applyBorder="1" applyAlignment="1">
      <alignment vertical="center" wrapText="1"/>
    </xf>
    <xf numFmtId="43" fontId="7" fillId="9" borderId="59" xfId="0" applyNumberFormat="1" applyFont="1" applyFill="1" applyBorder="1" applyAlignment="1">
      <alignment vertical="center" wrapText="1"/>
    </xf>
    <xf numFmtId="43" fontId="7" fillId="9" borderId="58" xfId="0" applyNumberFormat="1" applyFont="1" applyFill="1" applyBorder="1" applyAlignment="1">
      <alignment vertical="center"/>
    </xf>
    <xf numFmtId="43" fontId="7" fillId="9" borderId="53" xfId="0" applyNumberFormat="1" applyFont="1" applyFill="1" applyBorder="1" applyAlignment="1">
      <alignment horizontal="right" vertical="center"/>
    </xf>
    <xf numFmtId="43" fontId="7" fillId="9" borderId="43" xfId="0" applyNumberFormat="1" applyFont="1" applyFill="1" applyBorder="1" applyAlignment="1">
      <alignment horizontal="right" vertical="center"/>
    </xf>
    <xf numFmtId="43" fontId="7" fillId="9" borderId="58" xfId="0" applyNumberFormat="1" applyFont="1" applyFill="1" applyBorder="1" applyAlignment="1">
      <alignment horizontal="right" vertical="center"/>
    </xf>
    <xf numFmtId="43" fontId="7" fillId="9" borderId="75" xfId="0" applyNumberFormat="1" applyFont="1" applyFill="1" applyBorder="1" applyAlignment="1">
      <alignment vertical="center"/>
    </xf>
    <xf numFmtId="43" fontId="7" fillId="9" borderId="77" xfId="0" applyNumberFormat="1" applyFont="1" applyFill="1" applyBorder="1" applyAlignment="1">
      <alignment vertical="center"/>
    </xf>
    <xf numFmtId="43" fontId="7" fillId="9" borderId="45" xfId="0" applyNumberFormat="1" applyFont="1" applyFill="1" applyBorder="1" applyAlignment="1">
      <alignment horizontal="right" vertical="center"/>
    </xf>
    <xf numFmtId="43" fontId="7" fillId="9" borderId="94" xfId="0" applyNumberFormat="1" applyFont="1" applyFill="1" applyBorder="1" applyAlignment="1">
      <alignment vertical="center"/>
    </xf>
    <xf numFmtId="43" fontId="7" fillId="9" borderId="34" xfId="0" applyNumberFormat="1" applyFont="1" applyFill="1" applyBorder="1" applyAlignment="1">
      <alignment vertical="center"/>
    </xf>
    <xf numFmtId="43" fontId="7" fillId="9" borderId="117" xfId="0" applyNumberFormat="1" applyFont="1" applyFill="1" applyBorder="1" applyAlignment="1">
      <alignment vertical="center"/>
    </xf>
    <xf numFmtId="43" fontId="7" fillId="9" borderId="119" xfId="0" applyNumberFormat="1" applyFont="1" applyFill="1" applyBorder="1" applyAlignment="1">
      <alignment vertical="center"/>
    </xf>
    <xf numFmtId="43" fontId="7" fillId="9" borderId="99" xfId="0" applyNumberFormat="1" applyFont="1" applyFill="1" applyBorder="1" applyAlignment="1">
      <alignment vertical="center"/>
    </xf>
    <xf numFmtId="43" fontId="7" fillId="9" borderId="100" xfId="0" applyNumberFormat="1" applyFont="1" applyFill="1" applyBorder="1" applyAlignment="1">
      <alignment vertical="center"/>
    </xf>
    <xf numFmtId="43" fontId="7" fillId="9" borderId="101" xfId="0" applyNumberFormat="1" applyFont="1" applyFill="1" applyBorder="1" applyAlignment="1">
      <alignment vertical="center"/>
    </xf>
    <xf numFmtId="43" fontId="5" fillId="9" borderId="41" xfId="0" applyNumberFormat="1" applyFont="1" applyFill="1" applyBorder="1" applyAlignment="1">
      <alignment vertical="center"/>
    </xf>
    <xf numFmtId="43" fontId="7" fillId="0" borderId="44" xfId="0" applyNumberFormat="1" applyFont="1" applyBorder="1" applyAlignment="1">
      <alignment vertical="center"/>
    </xf>
    <xf numFmtId="43" fontId="7" fillId="3" borderId="38" xfId="0" applyNumberFormat="1" applyFont="1" applyFill="1" applyBorder="1" applyAlignment="1">
      <alignment vertical="center"/>
    </xf>
    <xf numFmtId="43" fontId="7" fillId="9" borderId="68" xfId="0" applyNumberFormat="1" applyFont="1" applyFill="1" applyBorder="1" applyAlignment="1">
      <alignment vertical="center"/>
    </xf>
    <xf numFmtId="43" fontId="7" fillId="9" borderId="69" xfId="0" applyNumberFormat="1" applyFont="1" applyFill="1" applyBorder="1" applyAlignment="1">
      <alignment vertical="center"/>
    </xf>
    <xf numFmtId="43" fontId="7" fillId="9" borderId="103" xfId="0" applyNumberFormat="1" applyFont="1" applyFill="1" applyBorder="1" applyAlignment="1">
      <alignment vertical="center" wrapText="1"/>
    </xf>
    <xf numFmtId="43" fontId="7" fillId="9" borderId="59" xfId="0" applyNumberFormat="1" applyFont="1" applyFill="1" applyBorder="1" applyAlignment="1">
      <alignment vertical="center"/>
    </xf>
    <xf numFmtId="43" fontId="7" fillId="9" borderId="80" xfId="0" applyNumberFormat="1" applyFont="1" applyFill="1" applyBorder="1" applyAlignment="1">
      <alignment vertical="center"/>
    </xf>
    <xf numFmtId="43" fontId="7" fillId="10" borderId="45" xfId="0" applyNumberFormat="1" applyFont="1" applyFill="1" applyBorder="1" applyAlignment="1">
      <alignment vertical="center"/>
    </xf>
    <xf numFmtId="43" fontId="7" fillId="10" borderId="48" xfId="0" applyNumberFormat="1" applyFont="1" applyFill="1" applyBorder="1" applyAlignment="1">
      <alignment vertical="center"/>
    </xf>
    <xf numFmtId="43" fontId="7" fillId="9" borderId="112" xfId="0" applyNumberFormat="1" applyFont="1" applyFill="1" applyBorder="1" applyAlignment="1">
      <alignment vertical="center"/>
    </xf>
    <xf numFmtId="43" fontId="7" fillId="9" borderId="129" xfId="0" applyNumberFormat="1" applyFont="1" applyFill="1" applyBorder="1" applyAlignment="1">
      <alignment vertical="center"/>
    </xf>
    <xf numFmtId="43" fontId="7" fillId="9" borderId="46" xfId="0" applyNumberFormat="1" applyFont="1" applyFill="1" applyBorder="1" applyAlignment="1">
      <alignment vertical="center" wrapText="1"/>
    </xf>
    <xf numFmtId="43" fontId="7" fillId="9" borderId="94" xfId="0" applyNumberFormat="1" applyFont="1" applyFill="1" applyBorder="1" applyAlignment="1">
      <alignment vertical="center" wrapText="1"/>
    </xf>
    <xf numFmtId="43" fontId="7" fillId="9" borderId="48" xfId="0" applyNumberFormat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43" fontId="7" fillId="9" borderId="1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7" fillId="9" borderId="78" xfId="0" applyNumberFormat="1" applyFont="1" applyFill="1" applyBorder="1" applyAlignment="1">
      <alignment vertical="center"/>
    </xf>
    <xf numFmtId="43" fontId="7" fillId="9" borderId="130" xfId="0" applyNumberFormat="1" applyFont="1" applyFill="1" applyBorder="1" applyAlignment="1">
      <alignment vertical="center" wrapText="1"/>
    </xf>
    <xf numFmtId="43" fontId="7" fillId="0" borderId="103" xfId="0" applyNumberFormat="1" applyFont="1" applyFill="1" applyBorder="1" applyAlignment="1">
      <alignment vertical="center"/>
    </xf>
    <xf numFmtId="43" fontId="2" fillId="9" borderId="30" xfId="0" applyNumberFormat="1" applyFont="1" applyFill="1" applyBorder="1" applyAlignment="1">
      <alignment vertical="center"/>
    </xf>
    <xf numFmtId="43" fontId="2" fillId="9" borderId="40" xfId="0" applyNumberFormat="1" applyFont="1" applyFill="1" applyBorder="1" applyAlignment="1">
      <alignment vertical="center"/>
    </xf>
    <xf numFmtId="43" fontId="2" fillId="9" borderId="43" xfId="0" applyNumberFormat="1" applyFont="1" applyFill="1" applyBorder="1" applyAlignment="1">
      <alignment vertical="center"/>
    </xf>
    <xf numFmtId="43" fontId="7" fillId="9" borderId="9" xfId="0" applyNumberFormat="1" applyFont="1" applyFill="1" applyBorder="1" applyAlignment="1">
      <alignment vertical="center" wrapText="1"/>
    </xf>
    <xf numFmtId="43" fontId="2" fillId="9" borderId="46" xfId="0" applyNumberFormat="1" applyFont="1" applyFill="1" applyBorder="1" applyAlignment="1">
      <alignment vertical="center"/>
    </xf>
    <xf numFmtId="43" fontId="2" fillId="9" borderId="34" xfId="0" applyNumberFormat="1" applyFont="1" applyFill="1" applyBorder="1" applyAlignment="1">
      <alignment vertical="center"/>
    </xf>
    <xf numFmtId="43" fontId="2" fillId="0" borderId="43" xfId="0" applyNumberFormat="1" applyFont="1" applyFill="1" applyBorder="1" applyAlignment="1">
      <alignment vertical="center"/>
    </xf>
    <xf numFmtId="43" fontId="2" fillId="0" borderId="81" xfId="0" applyNumberFormat="1" applyFont="1" applyFill="1" applyBorder="1" applyAlignment="1">
      <alignment vertical="center"/>
    </xf>
    <xf numFmtId="0" fontId="22" fillId="0" borderId="40" xfId="0" applyFont="1" applyFill="1" applyBorder="1" applyAlignment="1">
      <alignment horizontal="center" vertical="center"/>
    </xf>
    <xf numFmtId="0" fontId="23" fillId="0" borderId="105" xfId="2" applyFont="1" applyFill="1" applyBorder="1" applyAlignment="1">
      <alignment horizontal="left" vertical="center" wrapText="1"/>
    </xf>
    <xf numFmtId="43" fontId="24" fillId="0" borderId="72" xfId="0" applyNumberFormat="1" applyFont="1" applyFill="1" applyBorder="1" applyAlignment="1">
      <alignment vertical="center"/>
    </xf>
    <xf numFmtId="43" fontId="22" fillId="0" borderId="72" xfId="0" applyNumberFormat="1" applyFont="1" applyFill="1" applyBorder="1" applyAlignment="1">
      <alignment vertical="center"/>
    </xf>
    <xf numFmtId="0" fontId="23" fillId="0" borderId="118" xfId="2" applyFont="1" applyFill="1" applyBorder="1" applyAlignment="1">
      <alignment horizontal="left" vertical="center" wrapText="1"/>
    </xf>
    <xf numFmtId="43" fontId="24" fillId="0" borderId="93" xfId="0" applyNumberFormat="1" applyFont="1" applyFill="1" applyBorder="1" applyAlignment="1">
      <alignment vertical="center"/>
    </xf>
    <xf numFmtId="43" fontId="22" fillId="0" borderId="93" xfId="0" applyNumberFormat="1" applyFont="1" applyFill="1" applyBorder="1" applyAlignment="1">
      <alignment vertical="center"/>
    </xf>
    <xf numFmtId="43" fontId="2" fillId="10" borderId="29" xfId="0" applyNumberFormat="1" applyFont="1" applyFill="1" applyBorder="1" applyAlignment="1">
      <alignment vertical="center"/>
    </xf>
    <xf numFmtId="43" fontId="7" fillId="10" borderId="10" xfId="0" applyNumberFormat="1" applyFont="1" applyFill="1" applyBorder="1" applyAlignment="1">
      <alignment vertical="center"/>
    </xf>
    <xf numFmtId="43" fontId="7" fillId="9" borderId="121" xfId="0" applyNumberFormat="1" applyFont="1" applyFill="1" applyBorder="1" applyAlignment="1">
      <alignment vertical="center"/>
    </xf>
    <xf numFmtId="43" fontId="7" fillId="9" borderId="41" xfId="0" applyNumberFormat="1" applyFont="1" applyFill="1" applyBorder="1" applyAlignment="1">
      <alignment vertical="center" wrapText="1"/>
    </xf>
    <xf numFmtId="43" fontId="7" fillId="9" borderId="45" xfId="0" applyNumberFormat="1" applyFont="1" applyFill="1" applyBorder="1" applyAlignment="1">
      <alignment vertical="center" wrapText="1"/>
    </xf>
    <xf numFmtId="43" fontId="7" fillId="9" borderId="117" xfId="0" applyNumberFormat="1" applyFont="1" applyFill="1" applyBorder="1" applyAlignment="1">
      <alignment vertical="center" wrapText="1"/>
    </xf>
    <xf numFmtId="43" fontId="5" fillId="9" borderId="55" xfId="0" applyNumberFormat="1" applyFont="1" applyFill="1" applyBorder="1" applyAlignment="1">
      <alignment vertical="center"/>
    </xf>
    <xf numFmtId="43" fontId="2" fillId="9" borderId="31" xfId="0" applyNumberFormat="1" applyFont="1" applyFill="1" applyBorder="1" applyAlignment="1">
      <alignment vertical="center"/>
    </xf>
    <xf numFmtId="43" fontId="2" fillId="9" borderId="32" xfId="0" applyNumberFormat="1" applyFont="1" applyFill="1" applyBorder="1" applyAlignment="1">
      <alignment vertical="center"/>
    </xf>
    <xf numFmtId="43" fontId="2" fillId="9" borderId="41" xfId="0" applyNumberFormat="1" applyFont="1" applyFill="1" applyBorder="1" applyAlignment="1">
      <alignment vertical="center"/>
    </xf>
    <xf numFmtId="43" fontId="2" fillId="9" borderId="42" xfId="0" applyNumberFormat="1" applyFont="1" applyFill="1" applyBorder="1" applyAlignment="1">
      <alignment vertical="center"/>
    </xf>
    <xf numFmtId="43" fontId="2" fillId="9" borderId="44" xfId="0" applyNumberFormat="1" applyFont="1" applyFill="1" applyBorder="1" applyAlignment="1">
      <alignment vertical="center"/>
    </xf>
    <xf numFmtId="43" fontId="2" fillId="9" borderId="45" xfId="0" applyNumberFormat="1" applyFont="1" applyFill="1" applyBorder="1" applyAlignment="1">
      <alignment vertical="center"/>
    </xf>
    <xf numFmtId="43" fontId="12" fillId="9" borderId="30" xfId="0" applyNumberFormat="1" applyFont="1" applyFill="1" applyBorder="1" applyAlignment="1">
      <alignment vertical="center"/>
    </xf>
    <xf numFmtId="43" fontId="12" fillId="9" borderId="31" xfId="0" applyNumberFormat="1" applyFont="1" applyFill="1" applyBorder="1" applyAlignment="1">
      <alignment vertical="center"/>
    </xf>
    <xf numFmtId="43" fontId="7" fillId="9" borderId="40" xfId="0" applyNumberFormat="1" applyFont="1" applyFill="1" applyBorder="1" applyAlignment="1">
      <alignment vertical="center" wrapText="1"/>
    </xf>
    <xf numFmtId="43" fontId="7" fillId="9" borderId="70" xfId="0" applyNumberFormat="1" applyFont="1" applyFill="1" applyBorder="1" applyAlignment="1">
      <alignment vertical="center" wrapText="1"/>
    </xf>
    <xf numFmtId="43" fontId="2" fillId="9" borderId="68" xfId="0" applyNumberFormat="1" applyFont="1" applyFill="1" applyBorder="1" applyAlignment="1">
      <alignment vertical="center"/>
    </xf>
    <xf numFmtId="43" fontId="2" fillId="9" borderId="54" xfId="0" applyNumberFormat="1" applyFont="1" applyFill="1" applyBorder="1" applyAlignment="1">
      <alignment vertical="center"/>
    </xf>
    <xf numFmtId="43" fontId="2" fillId="9" borderId="132" xfId="0" applyNumberFormat="1" applyFont="1" applyFill="1" applyBorder="1" applyAlignment="1">
      <alignment vertical="center"/>
    </xf>
    <xf numFmtId="43" fontId="25" fillId="9" borderId="40" xfId="0" applyNumberFormat="1" applyFont="1" applyFill="1" applyBorder="1" applyAlignment="1">
      <alignment vertical="center"/>
    </xf>
    <xf numFmtId="43" fontId="2" fillId="9" borderId="101" xfId="0" applyNumberFormat="1" applyFont="1" applyFill="1" applyBorder="1" applyAlignment="1">
      <alignment vertical="center"/>
    </xf>
    <xf numFmtId="43" fontId="2" fillId="9" borderId="55" xfId="0" applyNumberFormat="1" applyFont="1" applyFill="1" applyBorder="1" applyAlignment="1">
      <alignment vertical="center"/>
    </xf>
    <xf numFmtId="43" fontId="2" fillId="9" borderId="94" xfId="0" applyNumberFormat="1" applyFont="1" applyFill="1" applyBorder="1" applyAlignment="1">
      <alignment vertical="center"/>
    </xf>
    <xf numFmtId="43" fontId="2" fillId="9" borderId="48" xfId="0" applyNumberFormat="1" applyFont="1" applyFill="1" applyBorder="1" applyAlignment="1">
      <alignment vertical="center"/>
    </xf>
    <xf numFmtId="43" fontId="2" fillId="9" borderId="49" xfId="0" applyNumberFormat="1" applyFont="1" applyFill="1" applyBorder="1" applyAlignment="1">
      <alignment vertical="center"/>
    </xf>
    <xf numFmtId="43" fontId="2" fillId="9" borderId="11" xfId="0" applyNumberFormat="1" applyFont="1" applyFill="1" applyBorder="1" applyAlignment="1">
      <alignment vertical="center"/>
    </xf>
    <xf numFmtId="43" fontId="2" fillId="9" borderId="53" xfId="0" applyNumberFormat="1" applyFont="1" applyFill="1" applyBorder="1" applyAlignment="1">
      <alignment vertical="center"/>
    </xf>
    <xf numFmtId="43" fontId="2" fillId="9" borderId="73" xfId="0" applyNumberFormat="1" applyFont="1" applyFill="1" applyBorder="1" applyAlignment="1">
      <alignment vertical="center"/>
    </xf>
    <xf numFmtId="43" fontId="25" fillId="9" borderId="43" xfId="0" applyNumberFormat="1" applyFont="1" applyFill="1" applyBorder="1" applyAlignment="1">
      <alignment vertical="center"/>
    </xf>
    <xf numFmtId="43" fontId="5" fillId="9" borderId="44" xfId="0" applyNumberFormat="1" applyFont="1" applyFill="1" applyBorder="1" applyAlignment="1">
      <alignment vertical="center"/>
    </xf>
    <xf numFmtId="43" fontId="2" fillId="9" borderId="58" xfId="0" applyNumberFormat="1" applyFont="1" applyFill="1" applyBorder="1" applyAlignment="1">
      <alignment vertical="center"/>
    </xf>
    <xf numFmtId="43" fontId="2" fillId="9" borderId="74" xfId="0" applyNumberFormat="1" applyFont="1" applyFill="1" applyBorder="1" applyAlignment="1">
      <alignment vertical="center"/>
    </xf>
    <xf numFmtId="43" fontId="25" fillId="9" borderId="81" xfId="0" applyNumberFormat="1" applyFont="1" applyFill="1" applyBorder="1" applyAlignment="1">
      <alignment vertical="center"/>
    </xf>
    <xf numFmtId="43" fontId="2" fillId="9" borderId="77" xfId="0" applyNumberFormat="1" applyFont="1" applyFill="1" applyBorder="1" applyAlignment="1">
      <alignment vertical="center"/>
    </xf>
    <xf numFmtId="43" fontId="2" fillId="9" borderId="82" xfId="0" applyNumberFormat="1" applyFont="1" applyFill="1" applyBorder="1" applyAlignment="1">
      <alignment vertical="center"/>
    </xf>
    <xf numFmtId="43" fontId="5" fillId="9" borderId="54" xfId="0" applyNumberFormat="1" applyFont="1" applyFill="1" applyBorder="1" applyAlignment="1">
      <alignment vertical="center"/>
    </xf>
    <xf numFmtId="43" fontId="25" fillId="9" borderId="46" xfId="0" applyNumberFormat="1" applyFont="1" applyFill="1" applyBorder="1" applyAlignment="1">
      <alignment vertical="center"/>
    </xf>
    <xf numFmtId="43" fontId="2" fillId="9" borderId="47" xfId="0" applyNumberFormat="1" applyFont="1" applyFill="1" applyBorder="1" applyAlignment="1">
      <alignment vertical="center"/>
    </xf>
    <xf numFmtId="43" fontId="25" fillId="9" borderId="34" xfId="0" applyNumberFormat="1" applyFont="1" applyFill="1" applyBorder="1" applyAlignment="1">
      <alignment vertical="center"/>
    </xf>
    <xf numFmtId="43" fontId="2" fillId="9" borderId="117" xfId="0" applyNumberFormat="1" applyFont="1" applyFill="1" applyBorder="1" applyAlignment="1">
      <alignment vertical="center"/>
    </xf>
    <xf numFmtId="43" fontId="2" fillId="9" borderId="120" xfId="0" applyNumberFormat="1" applyFont="1" applyFill="1" applyBorder="1" applyAlignment="1">
      <alignment vertical="center"/>
    </xf>
    <xf numFmtId="43" fontId="7" fillId="9" borderId="74" xfId="0" applyNumberFormat="1" applyFont="1" applyFill="1" applyBorder="1" applyAlignment="1">
      <alignment vertical="center"/>
    </xf>
    <xf numFmtId="43" fontId="12" fillId="3" borderId="57" xfId="0" applyNumberFormat="1" applyFont="1" applyFill="1" applyBorder="1" applyAlignment="1">
      <alignment vertical="center"/>
    </xf>
    <xf numFmtId="43" fontId="12" fillId="3" borderId="56" xfId="0" applyNumberFormat="1" applyFont="1" applyFill="1" applyBorder="1" applyAlignment="1">
      <alignment vertical="center"/>
    </xf>
    <xf numFmtId="43" fontId="5" fillId="10" borderId="37" xfId="0" applyNumberFormat="1" applyFont="1" applyFill="1" applyBorder="1" applyAlignment="1">
      <alignment vertical="center"/>
    </xf>
    <xf numFmtId="0" fontId="28" fillId="0" borderId="0" xfId="0" applyFont="1" applyAlignment="1">
      <alignment horizontal="left" vertical="center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0" fillId="0" borderId="0" xfId="0" applyFont="1" applyAlignment="1">
      <alignment horizontal="left" vertical="center"/>
    </xf>
    <xf numFmtId="187" fontId="31" fillId="7" borderId="12" xfId="0" applyNumberFormat="1" applyFont="1" applyFill="1" applyBorder="1" applyAlignment="1">
      <alignment horizontal="center" vertical="center"/>
    </xf>
    <xf numFmtId="187" fontId="31" fillId="7" borderId="13" xfId="0" applyNumberFormat="1" applyFont="1" applyFill="1" applyBorder="1" applyAlignment="1">
      <alignment horizontal="center" vertical="center"/>
    </xf>
    <xf numFmtId="187" fontId="31" fillId="7" borderId="14" xfId="0" applyNumberFormat="1" applyFont="1" applyFill="1" applyBorder="1" applyAlignment="1">
      <alignment horizontal="center" vertical="center"/>
    </xf>
    <xf numFmtId="0" fontId="35" fillId="7" borderId="15" xfId="0" applyFont="1" applyFill="1" applyBorder="1" applyAlignment="1">
      <alignment horizontal="center" vertical="center"/>
    </xf>
    <xf numFmtId="187" fontId="31" fillId="7" borderId="16" xfId="0" applyNumberFormat="1" applyFont="1" applyFill="1" applyBorder="1" applyAlignment="1">
      <alignment horizontal="center" vertical="center"/>
    </xf>
    <xf numFmtId="0" fontId="35" fillId="7" borderId="17" xfId="0" applyFont="1" applyFill="1" applyBorder="1" applyAlignment="1">
      <alignment horizontal="center" vertical="center"/>
    </xf>
    <xf numFmtId="43" fontId="34" fillId="12" borderId="22" xfId="0" applyNumberFormat="1" applyFont="1" applyFill="1" applyBorder="1" applyAlignment="1">
      <alignment vertical="center"/>
    </xf>
    <xf numFmtId="43" fontId="31" fillId="12" borderId="23" xfId="0" applyNumberFormat="1" applyFont="1" applyFill="1" applyBorder="1" applyAlignment="1">
      <alignment vertical="center"/>
    </xf>
    <xf numFmtId="43" fontId="31" fillId="12" borderId="24" xfId="0" applyNumberFormat="1" applyFont="1" applyFill="1" applyBorder="1" applyAlignment="1">
      <alignment vertical="center"/>
    </xf>
    <xf numFmtId="43" fontId="31" fillId="12" borderId="25" xfId="0" applyNumberFormat="1" applyFont="1" applyFill="1" applyBorder="1" applyAlignment="1">
      <alignment vertical="center"/>
    </xf>
    <xf numFmtId="43" fontId="35" fillId="12" borderId="26" xfId="0" applyNumberFormat="1" applyFont="1" applyFill="1" applyBorder="1" applyAlignment="1">
      <alignment vertical="center"/>
    </xf>
    <xf numFmtId="43" fontId="35" fillId="12" borderId="27" xfId="0" applyNumberFormat="1" applyFont="1" applyFill="1" applyBorder="1" applyAlignment="1">
      <alignment vertical="center"/>
    </xf>
    <xf numFmtId="43" fontId="31" fillId="12" borderId="28" xfId="0" applyNumberFormat="1" applyFont="1" applyFill="1" applyBorder="1" applyAlignment="1">
      <alignment vertical="center"/>
    </xf>
    <xf numFmtId="0" fontId="31" fillId="14" borderId="29" xfId="0" applyFont="1" applyFill="1" applyBorder="1" applyAlignment="1">
      <alignment horizontal="center" vertical="center"/>
    </xf>
    <xf numFmtId="0" fontId="31" fillId="0" borderId="29" xfId="0" applyFont="1" applyBorder="1" applyAlignment="1">
      <alignment vertical="center" wrapText="1"/>
    </xf>
    <xf numFmtId="43" fontId="31" fillId="0" borderId="29" xfId="0" applyNumberFormat="1" applyFont="1" applyFill="1" applyBorder="1" applyAlignment="1">
      <alignment vertical="center"/>
    </xf>
    <xf numFmtId="43" fontId="31" fillId="0" borderId="30" xfId="0" applyNumberFormat="1" applyFont="1" applyFill="1" applyBorder="1" applyAlignment="1">
      <alignment vertical="center"/>
    </xf>
    <xf numFmtId="43" fontId="31" fillId="0" borderId="31" xfId="0" applyNumberFormat="1" applyFont="1" applyFill="1" applyBorder="1" applyAlignment="1">
      <alignment vertical="center"/>
    </xf>
    <xf numFmtId="43" fontId="31" fillId="0" borderId="32" xfId="0" applyNumberFormat="1" applyFont="1" applyFill="1" applyBorder="1" applyAlignment="1">
      <alignment vertical="center"/>
    </xf>
    <xf numFmtId="43" fontId="35" fillId="12" borderId="33" xfId="0" applyNumberFormat="1" applyFont="1" applyFill="1" applyBorder="1" applyAlignment="1">
      <alignment vertical="center"/>
    </xf>
    <xf numFmtId="43" fontId="31" fillId="12" borderId="35" xfId="0" applyNumberFormat="1" applyFont="1" applyFill="1" applyBorder="1" applyAlignment="1">
      <alignment vertical="center"/>
    </xf>
    <xf numFmtId="43" fontId="31" fillId="0" borderId="36" xfId="0" applyNumberFormat="1" applyFont="1" applyBorder="1" applyAlignment="1">
      <alignment vertical="center"/>
    </xf>
    <xf numFmtId="0" fontId="31" fillId="14" borderId="37" xfId="0" applyFont="1" applyFill="1" applyBorder="1" applyAlignment="1">
      <alignment horizontal="center" vertical="center"/>
    </xf>
    <xf numFmtId="0" fontId="31" fillId="0" borderId="37" xfId="0" applyFont="1" applyBorder="1" applyAlignment="1">
      <alignment vertical="center" wrapText="1"/>
    </xf>
    <xf numFmtId="43" fontId="36" fillId="10" borderId="37" xfId="0" applyNumberFormat="1" applyFont="1" applyFill="1" applyBorder="1" applyAlignment="1">
      <alignment vertical="center"/>
    </xf>
    <xf numFmtId="43" fontId="35" fillId="12" borderId="38" xfId="0" applyNumberFormat="1" applyFont="1" applyFill="1" applyBorder="1" applyAlignment="1">
      <alignment vertical="center"/>
    </xf>
    <xf numFmtId="43" fontId="31" fillId="12" borderId="39" xfId="0" applyNumberFormat="1" applyFont="1" applyFill="1" applyBorder="1" applyAlignment="1">
      <alignment vertical="center"/>
    </xf>
    <xf numFmtId="43" fontId="31" fillId="0" borderId="37" xfId="0" applyNumberFormat="1" applyFont="1" applyFill="1" applyBorder="1" applyAlignment="1">
      <alignment vertical="center"/>
    </xf>
    <xf numFmtId="43" fontId="31" fillId="0" borderId="40" xfId="0" applyNumberFormat="1" applyFont="1" applyFill="1" applyBorder="1" applyAlignment="1">
      <alignment vertical="center"/>
    </xf>
    <xf numFmtId="43" fontId="31" fillId="0" borderId="41" xfId="0" applyNumberFormat="1" applyFont="1" applyFill="1" applyBorder="1" applyAlignment="1">
      <alignment vertical="center"/>
    </xf>
    <xf numFmtId="43" fontId="31" fillId="0" borderId="42" xfId="0" applyNumberFormat="1" applyFont="1" applyFill="1" applyBorder="1" applyAlignment="1">
      <alignment vertical="center"/>
    </xf>
    <xf numFmtId="43" fontId="31" fillId="0" borderId="43" xfId="0" applyNumberFormat="1" applyFont="1" applyFill="1" applyBorder="1" applyAlignment="1">
      <alignment vertical="center"/>
    </xf>
    <xf numFmtId="43" fontId="31" fillId="0" borderId="44" xfId="0" applyNumberFormat="1" applyFont="1" applyFill="1" applyBorder="1" applyAlignment="1">
      <alignment vertical="center"/>
    </xf>
    <xf numFmtId="43" fontId="31" fillId="0" borderId="45" xfId="0" applyNumberFormat="1" applyFont="1" applyFill="1" applyBorder="1" applyAlignment="1">
      <alignment vertical="center"/>
    </xf>
    <xf numFmtId="0" fontId="31" fillId="0" borderId="37" xfId="0" applyFont="1" applyFill="1" applyBorder="1" applyAlignment="1">
      <alignment vertical="center" wrapText="1"/>
    </xf>
    <xf numFmtId="0" fontId="37" fillId="0" borderId="37" xfId="0" applyFont="1" applyFill="1" applyBorder="1" applyAlignment="1">
      <alignment vertical="center" wrapText="1"/>
    </xf>
    <xf numFmtId="0" fontId="31" fillId="15" borderId="37" xfId="0" applyFont="1" applyFill="1" applyBorder="1" applyAlignment="1">
      <alignment vertical="center" wrapText="1"/>
    </xf>
    <xf numFmtId="43" fontId="31" fillId="0" borderId="40" xfId="0" applyNumberFormat="1" applyFont="1" applyBorder="1" applyAlignment="1">
      <alignment vertical="center"/>
    </xf>
    <xf numFmtId="43" fontId="31" fillId="0" borderId="41" xfId="0" applyNumberFormat="1" applyFont="1" applyBorder="1" applyAlignment="1">
      <alignment vertical="center"/>
    </xf>
    <xf numFmtId="43" fontId="31" fillId="0" borderId="42" xfId="0" applyNumberFormat="1" applyFont="1" applyBorder="1" applyAlignment="1">
      <alignment vertical="center"/>
    </xf>
    <xf numFmtId="43" fontId="31" fillId="12" borderId="38" xfId="0" applyNumberFormat="1" applyFont="1" applyFill="1" applyBorder="1" applyAlignment="1">
      <alignment vertical="center"/>
    </xf>
    <xf numFmtId="43" fontId="31" fillId="0" borderId="0" xfId="0" applyNumberFormat="1" applyFont="1" applyFill="1" applyAlignment="1">
      <alignment vertical="center"/>
    </xf>
    <xf numFmtId="0" fontId="31" fillId="3" borderId="37" xfId="0" applyFont="1" applyFill="1" applyBorder="1" applyAlignment="1">
      <alignment vertical="center" wrapText="1"/>
    </xf>
    <xf numFmtId="43" fontId="31" fillId="3" borderId="37" xfId="0" applyNumberFormat="1" applyFont="1" applyFill="1" applyBorder="1" applyAlignment="1">
      <alignment vertical="center"/>
    </xf>
    <xf numFmtId="43" fontId="31" fillId="0" borderId="121" xfId="0" applyNumberFormat="1" applyFont="1" applyFill="1" applyBorder="1" applyAlignment="1">
      <alignment vertical="center"/>
    </xf>
    <xf numFmtId="43" fontId="31" fillId="0" borderId="38" xfId="0" applyNumberFormat="1" applyFont="1" applyBorder="1" applyAlignment="1">
      <alignment vertical="center"/>
    </xf>
    <xf numFmtId="0" fontId="31" fillId="3" borderId="65" xfId="0" applyFont="1" applyFill="1" applyBorder="1" applyAlignment="1">
      <alignment vertical="center" wrapText="1"/>
    </xf>
    <xf numFmtId="43" fontId="36" fillId="10" borderId="65" xfId="0" applyNumberFormat="1" applyFont="1" applyFill="1" applyBorder="1" applyAlignment="1">
      <alignment vertical="center"/>
    </xf>
    <xf numFmtId="43" fontId="35" fillId="12" borderId="36" xfId="0" applyNumberFormat="1" applyFont="1" applyFill="1" applyBorder="1" applyAlignment="1">
      <alignment vertical="center"/>
    </xf>
    <xf numFmtId="43" fontId="31" fillId="12" borderId="111" xfId="0" applyNumberFormat="1" applyFont="1" applyFill="1" applyBorder="1" applyAlignment="1">
      <alignment vertical="center"/>
    </xf>
    <xf numFmtId="0" fontId="31" fillId="14" borderId="72" xfId="0" applyFont="1" applyFill="1" applyBorder="1" applyAlignment="1">
      <alignment horizontal="center" vertical="center"/>
    </xf>
    <xf numFmtId="43" fontId="31" fillId="3" borderId="72" xfId="0" applyNumberFormat="1" applyFont="1" applyFill="1" applyBorder="1" applyAlignment="1">
      <alignment vertical="center"/>
    </xf>
    <xf numFmtId="43" fontId="35" fillId="12" borderId="51" xfId="0" applyNumberFormat="1" applyFont="1" applyFill="1" applyBorder="1" applyAlignment="1">
      <alignment vertical="center"/>
    </xf>
    <xf numFmtId="43" fontId="31" fillId="12" borderId="18" xfId="0" applyNumberFormat="1" applyFont="1" applyFill="1" applyBorder="1" applyAlignment="1">
      <alignment vertical="center"/>
    </xf>
    <xf numFmtId="0" fontId="35" fillId="12" borderId="22" xfId="0" applyFont="1" applyFill="1" applyBorder="1" applyAlignment="1">
      <alignment horizontal="left" vertical="center"/>
    </xf>
    <xf numFmtId="43" fontId="35" fillId="12" borderId="22" xfId="0" applyNumberFormat="1" applyFont="1" applyFill="1" applyBorder="1" applyAlignment="1">
      <alignment vertical="center"/>
    </xf>
    <xf numFmtId="43" fontId="31" fillId="12" borderId="20" xfId="0" applyNumberFormat="1" applyFont="1" applyFill="1" applyBorder="1" applyAlignment="1">
      <alignment vertical="center"/>
    </xf>
    <xf numFmtId="43" fontId="31" fillId="12" borderId="21" xfId="0" applyNumberFormat="1" applyFont="1" applyFill="1" applyBorder="1" applyAlignment="1">
      <alignment vertical="center"/>
    </xf>
    <xf numFmtId="43" fontId="35" fillId="12" borderId="64" xfId="0" applyNumberFormat="1" applyFont="1" applyFill="1" applyBorder="1" applyAlignment="1">
      <alignment vertical="center"/>
    </xf>
    <xf numFmtId="43" fontId="31" fillId="12" borderId="26" xfId="0" applyNumberFormat="1" applyFont="1" applyFill="1" applyBorder="1" applyAlignment="1">
      <alignment vertical="center"/>
    </xf>
    <xf numFmtId="43" fontId="31" fillId="0" borderId="53" xfId="0" applyNumberFormat="1" applyFont="1" applyFill="1" applyBorder="1" applyAlignment="1">
      <alignment vertical="center"/>
    </xf>
    <xf numFmtId="43" fontId="31" fillId="0" borderId="54" xfId="0" applyNumberFormat="1" applyFont="1" applyFill="1" applyBorder="1" applyAlignment="1">
      <alignment vertical="center"/>
    </xf>
    <xf numFmtId="43" fontId="31" fillId="0" borderId="55" xfId="0" applyNumberFormat="1" applyFont="1" applyFill="1" applyBorder="1" applyAlignment="1">
      <alignment vertical="center"/>
    </xf>
    <xf numFmtId="43" fontId="35" fillId="12" borderId="56" xfId="0" applyNumberFormat="1" applyFont="1" applyFill="1" applyBorder="1" applyAlignment="1">
      <alignment vertical="center"/>
    </xf>
    <xf numFmtId="43" fontId="31" fillId="12" borderId="66" xfId="0" applyNumberFormat="1" applyFont="1" applyFill="1" applyBorder="1" applyAlignment="1">
      <alignment vertical="center"/>
    </xf>
    <xf numFmtId="43" fontId="35" fillId="12" borderId="57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 wrapText="1"/>
    </xf>
    <xf numFmtId="0" fontId="30" fillId="0" borderId="0" xfId="0" applyFont="1" applyBorder="1" applyAlignment="1">
      <alignment vertical="center"/>
    </xf>
    <xf numFmtId="43" fontId="31" fillId="0" borderId="37" xfId="0" applyNumberFormat="1" applyFont="1" applyFill="1" applyBorder="1" applyAlignment="1">
      <alignment vertical="center" wrapText="1"/>
    </xf>
    <xf numFmtId="43" fontId="31" fillId="0" borderId="93" xfId="0" applyNumberFormat="1" applyFont="1" applyFill="1" applyBorder="1" applyAlignment="1">
      <alignment vertical="center" wrapText="1"/>
    </xf>
    <xf numFmtId="43" fontId="31" fillId="3" borderId="37" xfId="0" applyNumberFormat="1" applyFont="1" applyFill="1" applyBorder="1" applyAlignment="1">
      <alignment vertical="center" wrapText="1"/>
    </xf>
    <xf numFmtId="43" fontId="31" fillId="0" borderId="43" xfId="0" applyNumberFormat="1" applyFont="1" applyFill="1" applyBorder="1" applyAlignment="1">
      <alignment vertical="center" wrapText="1"/>
    </xf>
    <xf numFmtId="43" fontId="31" fillId="0" borderId="41" xfId="0" applyNumberFormat="1" applyFont="1" applyFill="1" applyBorder="1" applyAlignment="1">
      <alignment vertical="center" wrapText="1"/>
    </xf>
    <xf numFmtId="43" fontId="31" fillId="0" borderId="45" xfId="0" applyNumberFormat="1" applyFont="1" applyFill="1" applyBorder="1" applyAlignment="1">
      <alignment vertical="center" wrapText="1"/>
    </xf>
    <xf numFmtId="43" fontId="31" fillId="0" borderId="40" xfId="0" applyNumberFormat="1" applyFont="1" applyBorder="1" applyAlignment="1">
      <alignment vertical="center" wrapText="1"/>
    </xf>
    <xf numFmtId="43" fontId="31" fillId="0" borderId="41" xfId="0" applyNumberFormat="1" applyFont="1" applyBorder="1" applyAlignment="1">
      <alignment vertical="center" wrapText="1"/>
    </xf>
    <xf numFmtId="43" fontId="31" fillId="0" borderId="101" xfId="0" applyNumberFormat="1" applyFont="1" applyBorder="1" applyAlignment="1">
      <alignment vertical="center" wrapText="1"/>
    </xf>
    <xf numFmtId="43" fontId="31" fillId="3" borderId="65" xfId="0" applyNumberFormat="1" applyFont="1" applyFill="1" applyBorder="1" applyAlignment="1">
      <alignment vertical="center"/>
    </xf>
    <xf numFmtId="43" fontId="31" fillId="0" borderId="102" xfId="0" applyNumberFormat="1" applyFont="1" applyFill="1" applyBorder="1" applyAlignment="1">
      <alignment vertical="center"/>
    </xf>
    <xf numFmtId="43" fontId="31" fillId="12" borderId="131" xfId="0" applyNumberFormat="1" applyFont="1" applyFill="1" applyBorder="1" applyAlignment="1">
      <alignment vertical="center"/>
    </xf>
    <xf numFmtId="43" fontId="31" fillId="0" borderId="116" xfId="0" applyNumberFormat="1" applyFont="1" applyBorder="1" applyAlignment="1">
      <alignment vertical="center"/>
    </xf>
    <xf numFmtId="0" fontId="34" fillId="12" borderId="61" xfId="0" applyFont="1" applyFill="1" applyBorder="1" applyAlignment="1">
      <alignment horizontal="left" vertical="center"/>
    </xf>
    <xf numFmtId="0" fontId="34" fillId="12" borderId="62" xfId="0" applyFont="1" applyFill="1" applyBorder="1" applyAlignment="1">
      <alignment horizontal="left" vertical="center"/>
    </xf>
    <xf numFmtId="4" fontId="31" fillId="12" borderId="61" xfId="0" applyNumberFormat="1" applyFont="1" applyFill="1" applyBorder="1" applyAlignment="1">
      <alignment vertical="center"/>
    </xf>
    <xf numFmtId="4" fontId="31" fillId="12" borderId="24" xfId="0" applyNumberFormat="1" applyFont="1" applyFill="1" applyBorder="1" applyAlignment="1">
      <alignment vertical="center"/>
    </xf>
    <xf numFmtId="4" fontId="31" fillId="12" borderId="63" xfId="0" applyNumberFormat="1" applyFont="1" applyFill="1" applyBorder="1" applyAlignment="1">
      <alignment vertical="center"/>
    </xf>
    <xf numFmtId="0" fontId="30" fillId="14" borderId="29" xfId="0" applyFont="1" applyFill="1" applyBorder="1" applyAlignment="1">
      <alignment horizontal="center" vertical="center"/>
    </xf>
    <xf numFmtId="0" fontId="30" fillId="0" borderId="56" xfId="0" applyFont="1" applyBorder="1" applyAlignment="1">
      <alignment vertical="center" wrapText="1"/>
    </xf>
    <xf numFmtId="43" fontId="31" fillId="0" borderId="65" xfId="0" applyNumberFormat="1" applyFont="1" applyFill="1" applyBorder="1" applyAlignment="1">
      <alignment vertical="center"/>
    </xf>
    <xf numFmtId="43" fontId="31" fillId="0" borderId="53" xfId="0" applyNumberFormat="1" applyFont="1" applyBorder="1" applyAlignment="1">
      <alignment vertical="center"/>
    </xf>
    <xf numFmtId="43" fontId="31" fillId="0" borderId="54" xfId="0" applyNumberFormat="1" applyFont="1" applyBorder="1" applyAlignment="1">
      <alignment vertical="center"/>
    </xf>
    <xf numFmtId="43" fontId="31" fillId="0" borderId="55" xfId="0" applyNumberFormat="1" applyFont="1" applyBorder="1" applyAlignment="1">
      <alignment vertical="center"/>
    </xf>
    <xf numFmtId="43" fontId="31" fillId="12" borderId="33" xfId="0" applyNumberFormat="1" applyFont="1" applyFill="1" applyBorder="1" applyAlignment="1">
      <alignment vertical="center"/>
    </xf>
    <xf numFmtId="0" fontId="30" fillId="14" borderId="37" xfId="0" applyFont="1" applyFill="1" applyBorder="1" applyAlignment="1">
      <alignment horizontal="center" vertical="center"/>
    </xf>
    <xf numFmtId="0" fontId="40" fillId="6" borderId="57" xfId="0" applyFont="1" applyFill="1" applyBorder="1" applyAlignment="1">
      <alignment vertical="center" wrapText="1"/>
    </xf>
    <xf numFmtId="43" fontId="37" fillId="10" borderId="37" xfId="0" applyNumberFormat="1" applyFont="1" applyFill="1" applyBorder="1" applyAlignment="1">
      <alignment vertical="center"/>
    </xf>
    <xf numFmtId="43" fontId="31" fillId="0" borderId="43" xfId="0" applyNumberFormat="1" applyFont="1" applyBorder="1" applyAlignment="1">
      <alignment vertical="center"/>
    </xf>
    <xf numFmtId="43" fontId="31" fillId="0" borderId="45" xfId="0" applyNumberFormat="1" applyFont="1" applyBorder="1" applyAlignment="1">
      <alignment vertical="center"/>
    </xf>
    <xf numFmtId="0" fontId="30" fillId="0" borderId="57" xfId="0" applyFont="1" applyBorder="1" applyAlignment="1">
      <alignment vertical="center" wrapText="1"/>
    </xf>
    <xf numFmtId="0" fontId="30" fillId="14" borderId="110" xfId="0" applyFont="1" applyFill="1" applyBorder="1" applyAlignment="1">
      <alignment horizontal="center" vertical="center"/>
    </xf>
    <xf numFmtId="0" fontId="30" fillId="3" borderId="71" xfId="0" applyFont="1" applyFill="1" applyBorder="1" applyAlignment="1">
      <alignment vertical="center" wrapText="1"/>
    </xf>
    <xf numFmtId="43" fontId="31" fillId="0" borderId="70" xfId="0" applyNumberFormat="1" applyFont="1" applyFill="1" applyBorder="1" applyAlignment="1">
      <alignment vertical="center"/>
    </xf>
    <xf numFmtId="43" fontId="31" fillId="0" borderId="117" xfId="0" applyNumberFormat="1" applyFont="1" applyFill="1" applyBorder="1" applyAlignment="1">
      <alignment vertical="center"/>
    </xf>
    <xf numFmtId="43" fontId="31" fillId="0" borderId="119" xfId="0" applyNumberFormat="1" applyFont="1" applyFill="1" applyBorder="1" applyAlignment="1">
      <alignment vertical="center"/>
    </xf>
    <xf numFmtId="43" fontId="35" fillId="12" borderId="71" xfId="0" applyNumberFormat="1" applyFont="1" applyFill="1" applyBorder="1" applyAlignment="1">
      <alignment vertical="center"/>
    </xf>
    <xf numFmtId="43" fontId="35" fillId="12" borderId="116" xfId="0" applyNumberFormat="1" applyFont="1" applyFill="1" applyBorder="1" applyAlignment="1">
      <alignment vertical="center"/>
    </xf>
    <xf numFmtId="43" fontId="31" fillId="0" borderId="51" xfId="0" applyNumberFormat="1" applyFont="1" applyBorder="1" applyAlignment="1">
      <alignment vertical="center"/>
    </xf>
    <xf numFmtId="43" fontId="31" fillId="12" borderId="61" xfId="0" applyNumberFormat="1" applyFont="1" applyFill="1" applyBorder="1" applyAlignment="1">
      <alignment vertical="center"/>
    </xf>
    <xf numFmtId="43" fontId="31" fillId="12" borderId="67" xfId="0" applyNumberFormat="1" applyFont="1" applyFill="1" applyBorder="1" applyAlignment="1">
      <alignment vertical="center"/>
    </xf>
    <xf numFmtId="43" fontId="31" fillId="12" borderId="62" xfId="0" applyNumberFormat="1" applyFont="1" applyFill="1" applyBorder="1" applyAlignment="1">
      <alignment vertical="center"/>
    </xf>
    <xf numFmtId="0" fontId="30" fillId="14" borderId="68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vertical="center" wrapText="1"/>
    </xf>
    <xf numFmtId="43" fontId="31" fillId="3" borderId="29" xfId="0" applyNumberFormat="1" applyFont="1" applyFill="1" applyBorder="1" applyAlignment="1">
      <alignment vertical="center"/>
    </xf>
    <xf numFmtId="43" fontId="31" fillId="0" borderId="69" xfId="0" applyNumberFormat="1" applyFont="1" applyFill="1" applyBorder="1" applyAlignment="1">
      <alignment vertical="center"/>
    </xf>
    <xf numFmtId="43" fontId="31" fillId="0" borderId="33" xfId="0" applyNumberFormat="1" applyFont="1" applyBorder="1" applyAlignment="1">
      <alignment vertical="center"/>
    </xf>
    <xf numFmtId="0" fontId="30" fillId="14" borderId="40" xfId="0" applyFont="1" applyFill="1" applyBorder="1" applyAlignment="1">
      <alignment horizontal="center" vertical="center"/>
    </xf>
    <xf numFmtId="0" fontId="30" fillId="14" borderId="9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vertical="center" wrapText="1"/>
    </xf>
    <xf numFmtId="43" fontId="31" fillId="3" borderId="10" xfId="1" applyNumberFormat="1" applyFont="1" applyFill="1" applyBorder="1" applyAlignment="1">
      <alignment vertical="center"/>
    </xf>
    <xf numFmtId="43" fontId="31" fillId="0" borderId="58" xfId="0" applyNumberFormat="1" applyFont="1" applyFill="1" applyBorder="1" applyAlignment="1">
      <alignment vertical="center"/>
    </xf>
    <xf numFmtId="43" fontId="31" fillId="0" borderId="49" xfId="0" applyNumberFormat="1" applyFont="1" applyFill="1" applyBorder="1" applyAlignment="1">
      <alignment vertical="center"/>
    </xf>
    <xf numFmtId="43" fontId="31" fillId="0" borderId="59" xfId="0" applyNumberFormat="1" applyFont="1" applyFill="1" applyBorder="1" applyAlignment="1">
      <alignment vertical="center"/>
    </xf>
    <xf numFmtId="43" fontId="35" fillId="12" borderId="19" xfId="0" applyNumberFormat="1" applyFont="1" applyFill="1" applyBorder="1" applyAlignment="1">
      <alignment vertical="center"/>
    </xf>
    <xf numFmtId="43" fontId="31" fillId="0" borderId="58" xfId="0" applyNumberFormat="1" applyFont="1" applyBorder="1" applyAlignment="1">
      <alignment vertical="center"/>
    </xf>
    <xf numFmtId="43" fontId="31" fillId="0" borderId="49" xfId="0" applyNumberFormat="1" applyFont="1" applyBorder="1" applyAlignment="1">
      <alignment vertical="center"/>
    </xf>
    <xf numFmtId="43" fontId="31" fillId="0" borderId="59" xfId="0" applyNumberFormat="1" applyFont="1" applyBorder="1" applyAlignment="1">
      <alignment vertical="center"/>
    </xf>
    <xf numFmtId="43" fontId="31" fillId="12" borderId="19" xfId="0" applyNumberFormat="1" applyFont="1" applyFill="1" applyBorder="1" applyAlignment="1">
      <alignment vertical="center"/>
    </xf>
    <xf numFmtId="43" fontId="31" fillId="0" borderId="19" xfId="0" applyNumberFormat="1" applyFont="1" applyBorder="1" applyAlignment="1">
      <alignment vertical="center"/>
    </xf>
    <xf numFmtId="0" fontId="34" fillId="12" borderId="70" xfId="0" applyFont="1" applyFill="1" applyBorder="1" applyAlignment="1">
      <alignment horizontal="left" vertical="center"/>
    </xf>
    <xf numFmtId="0" fontId="34" fillId="12" borderId="71" xfId="0" applyFont="1" applyFill="1" applyBorder="1" applyAlignment="1">
      <alignment horizontal="left" vertical="center"/>
    </xf>
    <xf numFmtId="43" fontId="34" fillId="12" borderId="72" xfId="0" applyNumberFormat="1" applyFont="1" applyFill="1" applyBorder="1" applyAlignment="1">
      <alignment vertical="center"/>
    </xf>
    <xf numFmtId="43" fontId="31" fillId="12" borderId="70" xfId="0" applyNumberFormat="1" applyFont="1" applyFill="1" applyBorder="1" applyAlignment="1">
      <alignment vertical="center"/>
    </xf>
    <xf numFmtId="43" fontId="31" fillId="12" borderId="0" xfId="0" applyNumberFormat="1" applyFont="1" applyFill="1" applyBorder="1" applyAlignment="1">
      <alignment vertical="center"/>
    </xf>
    <xf numFmtId="43" fontId="35" fillId="12" borderId="66" xfId="0" applyNumberFormat="1" applyFont="1" applyFill="1" applyBorder="1" applyAlignment="1">
      <alignment vertical="center"/>
    </xf>
    <xf numFmtId="43" fontId="31" fillId="12" borderId="51" xfId="0" applyNumberFormat="1" applyFont="1" applyFill="1" applyBorder="1" applyAlignment="1">
      <alignment vertical="center"/>
    </xf>
    <xf numFmtId="0" fontId="30" fillId="0" borderId="29" xfId="0" applyFont="1" applyFill="1" applyBorder="1" applyAlignment="1">
      <alignment vertical="center" wrapText="1"/>
    </xf>
    <xf numFmtId="43" fontId="31" fillId="0" borderId="53" xfId="0" applyNumberFormat="1" applyFont="1" applyFill="1" applyBorder="1" applyAlignment="1">
      <alignment horizontal="right" vertical="center"/>
    </xf>
    <xf numFmtId="43" fontId="31" fillId="0" borderId="73" xfId="0" applyNumberFormat="1" applyFont="1" applyBorder="1" applyAlignment="1">
      <alignment vertical="center"/>
    </xf>
    <xf numFmtId="43" fontId="35" fillId="12" borderId="35" xfId="0" applyNumberFormat="1" applyFont="1" applyFill="1" applyBorder="1" applyAlignment="1">
      <alignment vertical="center"/>
    </xf>
    <xf numFmtId="43" fontId="31" fillId="0" borderId="33" xfId="0" applyNumberFormat="1" applyFont="1" applyFill="1" applyBorder="1" applyAlignment="1">
      <alignment vertical="center"/>
    </xf>
    <xf numFmtId="0" fontId="37" fillId="0" borderId="37" xfId="0" applyFont="1" applyBorder="1" applyAlignment="1">
      <alignment vertical="center" wrapText="1"/>
    </xf>
    <xf numFmtId="43" fontId="37" fillId="0" borderId="37" xfId="0" applyNumberFormat="1" applyFont="1" applyFill="1" applyBorder="1" applyAlignment="1">
      <alignment vertical="center"/>
    </xf>
    <xf numFmtId="43" fontId="31" fillId="0" borderId="43" xfId="0" applyNumberFormat="1" applyFont="1" applyFill="1" applyBorder="1" applyAlignment="1">
      <alignment horizontal="right" vertical="center"/>
    </xf>
    <xf numFmtId="43" fontId="31" fillId="0" borderId="44" xfId="0" applyNumberFormat="1" applyFont="1" applyBorder="1" applyAlignment="1">
      <alignment vertical="center"/>
    </xf>
    <xf numFmtId="43" fontId="35" fillId="12" borderId="39" xfId="0" applyNumberFormat="1" applyFont="1" applyFill="1" applyBorder="1" applyAlignment="1">
      <alignment vertical="center"/>
    </xf>
    <xf numFmtId="43" fontId="31" fillId="0" borderId="38" xfId="0" applyNumberFormat="1" applyFont="1" applyFill="1" applyBorder="1" applyAlignment="1">
      <alignment vertical="center"/>
    </xf>
    <xf numFmtId="0" fontId="30" fillId="0" borderId="93" xfId="0" applyFont="1" applyBorder="1" applyAlignment="1">
      <alignment vertical="center" wrapText="1"/>
    </xf>
    <xf numFmtId="43" fontId="30" fillId="0" borderId="93" xfId="0" applyNumberFormat="1" applyFont="1" applyFill="1" applyBorder="1" applyAlignment="1">
      <alignment vertical="center"/>
    </xf>
    <xf numFmtId="43" fontId="31" fillId="0" borderId="48" xfId="0" applyNumberFormat="1" applyFont="1" applyFill="1" applyBorder="1" applyAlignment="1">
      <alignment vertical="center"/>
    </xf>
    <xf numFmtId="43" fontId="35" fillId="12" borderId="95" xfId="0" applyNumberFormat="1" applyFont="1" applyFill="1" applyBorder="1" applyAlignment="1">
      <alignment vertical="center"/>
    </xf>
    <xf numFmtId="43" fontId="31" fillId="0" borderId="93" xfId="0" applyNumberFormat="1" applyFont="1" applyFill="1" applyBorder="1" applyAlignment="1">
      <alignment vertical="center"/>
    </xf>
    <xf numFmtId="43" fontId="31" fillId="0" borderId="46" xfId="0" applyNumberFormat="1" applyFont="1" applyBorder="1" applyAlignment="1">
      <alignment vertical="center"/>
    </xf>
    <xf numFmtId="43" fontId="31" fillId="0" borderId="94" xfId="0" applyNumberFormat="1" applyFont="1" applyBorder="1" applyAlignment="1">
      <alignment vertical="center"/>
    </xf>
    <xf numFmtId="43" fontId="31" fillId="0" borderId="48" xfId="0" applyNumberFormat="1" applyFont="1" applyBorder="1" applyAlignment="1">
      <alignment vertical="center"/>
    </xf>
    <xf numFmtId="43" fontId="31" fillId="0" borderId="47" xfId="0" applyNumberFormat="1" applyFont="1" applyBorder="1" applyAlignment="1">
      <alignment vertical="center"/>
    </xf>
    <xf numFmtId="0" fontId="30" fillId="0" borderId="10" xfId="0" applyFont="1" applyFill="1" applyBorder="1" applyAlignment="1">
      <alignment vertical="center" wrapText="1"/>
    </xf>
    <xf numFmtId="43" fontId="31" fillId="10" borderId="10" xfId="0" applyNumberFormat="1" applyFont="1" applyFill="1" applyBorder="1" applyAlignment="1">
      <alignment vertical="center"/>
    </xf>
    <xf numFmtId="43" fontId="31" fillId="0" borderId="58" xfId="0" applyNumberFormat="1" applyFont="1" applyFill="1" applyBorder="1" applyAlignment="1">
      <alignment horizontal="right" vertical="center"/>
    </xf>
    <xf numFmtId="43" fontId="31" fillId="0" borderId="74" xfId="0" applyNumberFormat="1" applyFont="1" applyBorder="1" applyAlignment="1">
      <alignment vertical="center"/>
    </xf>
    <xf numFmtId="43" fontId="35" fillId="12" borderId="18" xfId="0" applyNumberFormat="1" applyFont="1" applyFill="1" applyBorder="1" applyAlignment="1">
      <alignment vertical="center"/>
    </xf>
    <xf numFmtId="43" fontId="31" fillId="0" borderId="19" xfId="0" applyNumberFormat="1" applyFont="1" applyFill="1" applyBorder="1" applyAlignment="1">
      <alignment vertical="center"/>
    </xf>
    <xf numFmtId="43" fontId="31" fillId="12" borderId="63" xfId="0" applyNumberFormat="1" applyFont="1" applyFill="1" applyBorder="1" applyAlignment="1">
      <alignment vertical="center"/>
    </xf>
    <xf numFmtId="0" fontId="30" fillId="14" borderId="75" xfId="0" applyFont="1" applyFill="1" applyBorder="1" applyAlignment="1">
      <alignment horizontal="center" vertical="center"/>
    </xf>
    <xf numFmtId="0" fontId="31" fillId="0" borderId="76" xfId="0" applyFont="1" applyFill="1" applyBorder="1" applyAlignment="1">
      <alignment vertical="center" wrapText="1"/>
    </xf>
    <xf numFmtId="43" fontId="31" fillId="0" borderId="76" xfId="0" applyNumberFormat="1" applyFont="1" applyFill="1" applyBorder="1" applyAlignment="1">
      <alignment vertical="center"/>
    </xf>
    <xf numFmtId="43" fontId="31" fillId="0" borderId="75" xfId="0" applyNumberFormat="1" applyFont="1" applyFill="1" applyBorder="1" applyAlignment="1">
      <alignment vertical="center"/>
    </xf>
    <xf numFmtId="43" fontId="31" fillId="0" borderId="77" xfId="0" applyNumberFormat="1" applyFont="1" applyFill="1" applyBorder="1" applyAlignment="1">
      <alignment vertical="center"/>
    </xf>
    <xf numFmtId="43" fontId="31" fillId="0" borderId="78" xfId="0" applyNumberFormat="1" applyFont="1" applyFill="1" applyBorder="1" applyAlignment="1">
      <alignment vertical="center"/>
    </xf>
    <xf numFmtId="43" fontId="35" fillId="12" borderId="79" xfId="0" applyNumberFormat="1" applyFont="1" applyFill="1" applyBorder="1" applyAlignment="1">
      <alignment vertical="center"/>
    </xf>
    <xf numFmtId="43" fontId="35" fillId="12" borderId="83" xfId="0" applyNumberFormat="1" applyFont="1" applyFill="1" applyBorder="1" applyAlignment="1">
      <alignment vertical="center"/>
    </xf>
    <xf numFmtId="43" fontId="31" fillId="0" borderId="79" xfId="0" applyNumberFormat="1" applyFont="1" applyFill="1" applyBorder="1" applyAlignment="1">
      <alignment vertical="center"/>
    </xf>
    <xf numFmtId="0" fontId="34" fillId="12" borderId="84" xfId="0" applyFont="1" applyFill="1" applyBorder="1" applyAlignment="1">
      <alignment horizontal="left" vertical="center"/>
    </xf>
    <xf numFmtId="0" fontId="34" fillId="12" borderId="85" xfId="0" applyFont="1" applyFill="1" applyBorder="1" applyAlignment="1">
      <alignment horizontal="left" vertical="center"/>
    </xf>
    <xf numFmtId="43" fontId="30" fillId="12" borderId="86" xfId="0" applyNumberFormat="1" applyFont="1" applyFill="1" applyBorder="1" applyAlignment="1">
      <alignment vertical="center"/>
    </xf>
    <xf numFmtId="43" fontId="31" fillId="12" borderId="84" xfId="0" applyNumberFormat="1" applyFont="1" applyFill="1" applyBorder="1" applyAlignment="1">
      <alignment vertical="center"/>
    </xf>
    <xf numFmtId="43" fontId="31" fillId="12" borderId="87" xfId="0" applyNumberFormat="1" applyFont="1" applyFill="1" applyBorder="1" applyAlignment="1">
      <alignment vertical="center"/>
    </xf>
    <xf numFmtId="43" fontId="31" fillId="12" borderId="88" xfId="0" applyNumberFormat="1" applyFont="1" applyFill="1" applyBorder="1" applyAlignment="1">
      <alignment vertical="center"/>
    </xf>
    <xf numFmtId="43" fontId="35" fillId="12" borderId="52" xfId="0" applyNumberFormat="1" applyFont="1" applyFill="1" applyBorder="1" applyAlignment="1">
      <alignment vertical="center"/>
    </xf>
    <xf numFmtId="43" fontId="31" fillId="12" borderId="89" xfId="0" applyNumberFormat="1" applyFont="1" applyFill="1" applyBorder="1" applyAlignment="1">
      <alignment vertical="center"/>
    </xf>
    <xf numFmtId="43" fontId="31" fillId="12" borderId="90" xfId="0" applyNumberFormat="1" applyFont="1" applyFill="1" applyBorder="1" applyAlignment="1">
      <alignment vertical="center"/>
    </xf>
    <xf numFmtId="43" fontId="31" fillId="12" borderId="91" xfId="0" applyNumberFormat="1" applyFont="1" applyFill="1" applyBorder="1" applyAlignment="1">
      <alignment vertical="center"/>
    </xf>
    <xf numFmtId="43" fontId="35" fillId="12" borderId="92" xfId="0" applyNumberFormat="1" applyFont="1" applyFill="1" applyBorder="1" applyAlignment="1">
      <alignment vertical="center"/>
    </xf>
    <xf numFmtId="43" fontId="31" fillId="12" borderId="52" xfId="0" applyNumberFormat="1" applyFont="1" applyFill="1" applyBorder="1" applyAlignment="1">
      <alignment vertical="center"/>
    </xf>
    <xf numFmtId="0" fontId="30" fillId="3" borderId="57" xfId="0" applyFont="1" applyFill="1" applyBorder="1" applyAlignment="1">
      <alignment vertical="center" wrapText="1"/>
    </xf>
    <xf numFmtId="0" fontId="31" fillId="0" borderId="57" xfId="0" applyFont="1" applyBorder="1" applyAlignment="1">
      <alignment vertical="center" wrapText="1"/>
    </xf>
    <xf numFmtId="43" fontId="43" fillId="3" borderId="37" xfId="0" applyNumberFormat="1" applyFont="1" applyFill="1" applyBorder="1" applyAlignment="1">
      <alignment vertical="center"/>
    </xf>
    <xf numFmtId="43" fontId="30" fillId="0" borderId="37" xfId="0" applyNumberFormat="1" applyFont="1" applyFill="1" applyBorder="1" applyAlignment="1">
      <alignment vertical="center"/>
    </xf>
    <xf numFmtId="43" fontId="31" fillId="0" borderId="45" xfId="0" applyNumberFormat="1" applyFont="1" applyFill="1" applyBorder="1" applyAlignment="1">
      <alignment horizontal="right" vertical="center"/>
    </xf>
    <xf numFmtId="0" fontId="30" fillId="0" borderId="133" xfId="0" applyFont="1" applyBorder="1" applyAlignment="1">
      <alignment vertical="center" wrapText="1"/>
    </xf>
    <xf numFmtId="43" fontId="31" fillId="0" borderId="46" xfId="0" applyNumberFormat="1" applyFont="1" applyFill="1" applyBorder="1" applyAlignment="1">
      <alignment vertical="center"/>
    </xf>
    <xf numFmtId="43" fontId="31" fillId="0" borderId="94" xfId="0" applyNumberFormat="1" applyFont="1" applyFill="1" applyBorder="1" applyAlignment="1">
      <alignment vertical="center"/>
    </xf>
    <xf numFmtId="0" fontId="30" fillId="14" borderId="93" xfId="0" applyFont="1" applyFill="1" applyBorder="1" applyAlignment="1">
      <alignment horizontal="center" vertical="center"/>
    </xf>
    <xf numFmtId="43" fontId="42" fillId="10" borderId="93" xfId="0" applyNumberFormat="1" applyFont="1" applyFill="1" applyBorder="1" applyAlignment="1">
      <alignment vertical="center"/>
    </xf>
    <xf numFmtId="43" fontId="31" fillId="0" borderId="112" xfId="0" applyNumberFormat="1" applyFont="1" applyFill="1" applyBorder="1" applyAlignment="1">
      <alignment vertical="center"/>
    </xf>
    <xf numFmtId="43" fontId="31" fillId="0" borderId="95" xfId="0" applyNumberFormat="1" applyFont="1" applyFill="1" applyBorder="1" applyAlignment="1">
      <alignment vertical="center"/>
    </xf>
    <xf numFmtId="0" fontId="30" fillId="14" borderId="10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vertical="center" wrapText="1"/>
    </xf>
    <xf numFmtId="43" fontId="42" fillId="10" borderId="10" xfId="0" applyNumberFormat="1" applyFont="1" applyFill="1" applyBorder="1" applyAlignment="1">
      <alignment vertical="center"/>
    </xf>
    <xf numFmtId="43" fontId="31" fillId="0" borderId="9" xfId="0" applyNumberFormat="1" applyFont="1" applyFill="1" applyBorder="1" applyAlignment="1">
      <alignment vertical="center"/>
    </xf>
    <xf numFmtId="43" fontId="31" fillId="0" borderId="9" xfId="0" applyNumberFormat="1" applyFont="1" applyBorder="1" applyAlignment="1">
      <alignment vertical="center"/>
    </xf>
    <xf numFmtId="0" fontId="34" fillId="5" borderId="84" xfId="0" applyFont="1" applyFill="1" applyBorder="1" applyAlignment="1">
      <alignment horizontal="left" vertical="center"/>
    </xf>
    <xf numFmtId="0" fontId="34" fillId="5" borderId="85" xfId="0" applyFont="1" applyFill="1" applyBorder="1" applyAlignment="1">
      <alignment horizontal="left" vertical="center"/>
    </xf>
    <xf numFmtId="43" fontId="34" fillId="5" borderId="86" xfId="0" applyNumberFormat="1" applyFont="1" applyFill="1" applyBorder="1" applyAlignment="1">
      <alignment vertical="center"/>
    </xf>
    <xf numFmtId="4" fontId="31" fillId="5" borderId="84" xfId="0" applyNumberFormat="1" applyFont="1" applyFill="1" applyBorder="1" applyAlignment="1">
      <alignment vertical="center"/>
    </xf>
    <xf numFmtId="4" fontId="31" fillId="5" borderId="87" xfId="0" applyNumberFormat="1" applyFont="1" applyFill="1" applyBorder="1" applyAlignment="1">
      <alignment vertical="center"/>
    </xf>
    <xf numFmtId="4" fontId="31" fillId="5" borderId="85" xfId="0" applyNumberFormat="1" applyFont="1" applyFill="1" applyBorder="1" applyAlignment="1">
      <alignment vertical="center"/>
    </xf>
    <xf numFmtId="4" fontId="35" fillId="5" borderId="86" xfId="0" applyNumberFormat="1" applyFont="1" applyFill="1" applyBorder="1" applyAlignment="1">
      <alignment vertical="center"/>
    </xf>
    <xf numFmtId="43" fontId="31" fillId="5" borderId="116" xfId="0" applyNumberFormat="1" applyFont="1" applyFill="1" applyBorder="1" applyAlignment="1">
      <alignment vertical="center"/>
    </xf>
    <xf numFmtId="0" fontId="30" fillId="0" borderId="0" xfId="0" applyFont="1" applyAlignment="1">
      <alignment horizontal="center" vertical="center"/>
    </xf>
    <xf numFmtId="43" fontId="44" fillId="11" borderId="0" xfId="0" applyNumberFormat="1" applyFont="1" applyFill="1" applyAlignment="1">
      <alignment vertical="center"/>
    </xf>
    <xf numFmtId="0" fontId="45" fillId="0" borderId="0" xfId="0" applyFont="1" applyAlignment="1">
      <alignment horizontal="center" vertical="center"/>
    </xf>
    <xf numFmtId="43" fontId="46" fillId="0" borderId="0" xfId="0" applyNumberFormat="1" applyFont="1" applyFill="1" applyAlignment="1">
      <alignment vertical="center"/>
    </xf>
    <xf numFmtId="43" fontId="44" fillId="0" borderId="0" xfId="0" applyNumberFormat="1" applyFont="1" applyFill="1" applyAlignment="1">
      <alignment vertical="center"/>
    </xf>
    <xf numFmtId="43" fontId="30" fillId="0" borderId="0" xfId="1" applyFont="1" applyAlignment="1">
      <alignment vertical="center"/>
    </xf>
    <xf numFmtId="43" fontId="47" fillId="0" borderId="0" xfId="1" applyFont="1" applyFill="1" applyAlignment="1">
      <alignment vertical="center"/>
    </xf>
    <xf numFmtId="0" fontId="31" fillId="3" borderId="10" xfId="0" applyFont="1" applyFill="1" applyBorder="1" applyAlignment="1">
      <alignment vertical="center" wrapText="1"/>
    </xf>
    <xf numFmtId="43" fontId="31" fillId="3" borderId="10" xfId="0" applyNumberFormat="1" applyFont="1" applyFill="1" applyBorder="1" applyAlignment="1">
      <alignment vertical="center"/>
    </xf>
    <xf numFmtId="43" fontId="31" fillId="0" borderId="74" xfId="0" applyNumberFormat="1" applyFont="1" applyFill="1" applyBorder="1" applyAlignment="1">
      <alignment vertical="center"/>
    </xf>
    <xf numFmtId="0" fontId="30" fillId="3" borderId="133" xfId="0" applyFont="1" applyFill="1" applyBorder="1" applyAlignment="1">
      <alignment vertical="center" wrapText="1"/>
    </xf>
    <xf numFmtId="0" fontId="26" fillId="3" borderId="134" xfId="0" applyFont="1" applyFill="1" applyBorder="1" applyAlignment="1">
      <alignment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vertical="center" wrapText="1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1" fillId="0" borderId="0" xfId="0" applyFont="1" applyAlignment="1">
      <alignment horizontal="left" vertical="center"/>
    </xf>
    <xf numFmtId="187" fontId="54" fillId="13" borderId="12" xfId="0" applyNumberFormat="1" applyFont="1" applyFill="1" applyBorder="1" applyAlignment="1">
      <alignment horizontal="center" vertical="center"/>
    </xf>
    <xf numFmtId="187" fontId="54" fillId="13" borderId="13" xfId="0" applyNumberFormat="1" applyFont="1" applyFill="1" applyBorder="1" applyAlignment="1">
      <alignment horizontal="center" vertical="center"/>
    </xf>
    <xf numFmtId="187" fontId="54" fillId="13" borderId="14" xfId="0" applyNumberFormat="1" applyFont="1" applyFill="1" applyBorder="1" applyAlignment="1">
      <alignment horizontal="center" vertical="center"/>
    </xf>
    <xf numFmtId="0" fontId="53" fillId="13" borderId="15" xfId="0" applyFont="1" applyFill="1" applyBorder="1" applyAlignment="1">
      <alignment horizontal="center" vertical="center"/>
    </xf>
    <xf numFmtId="187" fontId="51" fillId="13" borderId="12" xfId="0" applyNumberFormat="1" applyFont="1" applyFill="1" applyBorder="1" applyAlignment="1">
      <alignment horizontal="center" vertical="center"/>
    </xf>
    <xf numFmtId="187" fontId="51" fillId="13" borderId="16" xfId="0" applyNumberFormat="1" applyFont="1" applyFill="1" applyBorder="1" applyAlignment="1">
      <alignment horizontal="center" vertical="center"/>
    </xf>
    <xf numFmtId="187" fontId="51" fillId="13" borderId="13" xfId="0" applyNumberFormat="1" applyFont="1" applyFill="1" applyBorder="1" applyAlignment="1">
      <alignment horizontal="center" vertical="center"/>
    </xf>
    <xf numFmtId="0" fontId="53" fillId="13" borderId="17" xfId="0" applyFont="1" applyFill="1" applyBorder="1" applyAlignment="1">
      <alignment horizontal="center" vertical="center"/>
    </xf>
    <xf numFmtId="43" fontId="53" fillId="12" borderId="22" xfId="0" applyNumberFormat="1" applyFont="1" applyFill="1" applyBorder="1" applyAlignment="1">
      <alignment vertical="center"/>
    </xf>
    <xf numFmtId="43" fontId="54" fillId="12" borderId="23" xfId="0" applyNumberFormat="1" applyFont="1" applyFill="1" applyBorder="1" applyAlignment="1">
      <alignment vertical="center"/>
    </xf>
    <xf numFmtId="43" fontId="54" fillId="12" borderId="24" xfId="0" applyNumberFormat="1" applyFont="1" applyFill="1" applyBorder="1" applyAlignment="1">
      <alignment vertical="center"/>
    </xf>
    <xf numFmtId="43" fontId="54" fillId="12" borderId="25" xfId="0" applyNumberFormat="1" applyFont="1" applyFill="1" applyBorder="1" applyAlignment="1">
      <alignment vertical="center"/>
    </xf>
    <xf numFmtId="43" fontId="55" fillId="12" borderId="26" xfId="0" applyNumberFormat="1" applyFont="1" applyFill="1" applyBorder="1" applyAlignment="1">
      <alignment vertical="center"/>
    </xf>
    <xf numFmtId="43" fontId="51" fillId="12" borderId="23" xfId="0" applyNumberFormat="1" applyFont="1" applyFill="1" applyBorder="1" applyAlignment="1">
      <alignment vertical="center"/>
    </xf>
    <xf numFmtId="43" fontId="51" fillId="12" borderId="24" xfId="0" applyNumberFormat="1" applyFont="1" applyFill="1" applyBorder="1" applyAlignment="1">
      <alignment vertical="center"/>
    </xf>
    <xf numFmtId="43" fontId="51" fillId="12" borderId="25" xfId="0" applyNumberFormat="1" applyFont="1" applyFill="1" applyBorder="1" applyAlignment="1">
      <alignment vertical="center"/>
    </xf>
    <xf numFmtId="43" fontId="53" fillId="12" borderId="26" xfId="0" applyNumberFormat="1" applyFont="1" applyFill="1" applyBorder="1" applyAlignment="1">
      <alignment vertical="center"/>
    </xf>
    <xf numFmtId="43" fontId="53" fillId="12" borderId="27" xfId="0" applyNumberFormat="1" applyFont="1" applyFill="1" applyBorder="1" applyAlignment="1">
      <alignment vertical="center"/>
    </xf>
    <xf numFmtId="43" fontId="51" fillId="12" borderId="28" xfId="0" applyNumberFormat="1" applyFont="1" applyFill="1" applyBorder="1" applyAlignment="1">
      <alignment vertical="center"/>
    </xf>
    <xf numFmtId="0" fontId="54" fillId="0" borderId="29" xfId="0" applyFont="1" applyBorder="1" applyAlignment="1">
      <alignment horizontal="center" vertical="center"/>
    </xf>
    <xf numFmtId="0" fontId="54" fillId="0" borderId="29" xfId="0" applyFont="1" applyBorder="1" applyAlignment="1">
      <alignment vertical="center" wrapText="1"/>
    </xf>
    <xf numFmtId="43" fontId="54" fillId="0" borderId="29" xfId="0" applyNumberFormat="1" applyFont="1" applyFill="1" applyBorder="1" applyAlignment="1">
      <alignment vertical="center"/>
    </xf>
    <xf numFmtId="43" fontId="54" fillId="0" borderId="99" xfId="0" applyNumberFormat="1" applyFont="1" applyFill="1" applyBorder="1" applyAlignment="1">
      <alignment vertical="center"/>
    </xf>
    <xf numFmtId="43" fontId="54" fillId="0" borderId="54" xfId="0" applyNumberFormat="1" applyFont="1" applyFill="1" applyBorder="1" applyAlignment="1">
      <alignment vertical="center"/>
    </xf>
    <xf numFmtId="43" fontId="54" fillId="0" borderId="100" xfId="0" applyNumberFormat="1" applyFont="1" applyFill="1" applyBorder="1" applyAlignment="1">
      <alignment vertical="center"/>
    </xf>
    <xf numFmtId="43" fontId="53" fillId="12" borderId="33" xfId="0" applyNumberFormat="1" applyFont="1" applyFill="1" applyBorder="1" applyAlignment="1">
      <alignment vertical="center"/>
    </xf>
    <xf numFmtId="43" fontId="51" fillId="12" borderId="35" xfId="0" applyNumberFormat="1" applyFont="1" applyFill="1" applyBorder="1" applyAlignment="1">
      <alignment vertical="center"/>
    </xf>
    <xf numFmtId="43" fontId="51" fillId="0" borderId="36" xfId="0" applyNumberFormat="1" applyFont="1" applyBorder="1" applyAlignment="1">
      <alignment vertical="center"/>
    </xf>
    <xf numFmtId="0" fontId="54" fillId="0" borderId="37" xfId="0" applyFont="1" applyBorder="1" applyAlignment="1">
      <alignment horizontal="center" vertical="center"/>
    </xf>
    <xf numFmtId="0" fontId="54" fillId="0" borderId="37" xfId="0" applyFont="1" applyBorder="1" applyAlignment="1">
      <alignment vertical="center" wrapText="1"/>
    </xf>
    <xf numFmtId="43" fontId="54" fillId="0" borderId="37" xfId="0" applyNumberFormat="1" applyFont="1" applyFill="1" applyBorder="1" applyAlignment="1">
      <alignment vertical="center"/>
    </xf>
    <xf numFmtId="43" fontId="54" fillId="0" borderId="102" xfId="0" applyNumberFormat="1" applyFont="1" applyFill="1" applyBorder="1" applyAlignment="1">
      <alignment vertical="center"/>
    </xf>
    <xf numFmtId="43" fontId="53" fillId="12" borderId="38" xfId="0" applyNumberFormat="1" applyFont="1" applyFill="1" applyBorder="1" applyAlignment="1">
      <alignment vertical="center"/>
    </xf>
    <xf numFmtId="43" fontId="51" fillId="12" borderId="39" xfId="0" applyNumberFormat="1" applyFont="1" applyFill="1" applyBorder="1" applyAlignment="1">
      <alignment vertical="center"/>
    </xf>
    <xf numFmtId="43" fontId="54" fillId="0" borderId="40" xfId="0" applyNumberFormat="1" applyFont="1" applyFill="1" applyBorder="1" applyAlignment="1">
      <alignment vertical="center"/>
    </xf>
    <xf numFmtId="43" fontId="54" fillId="0" borderId="41" xfId="0" applyNumberFormat="1" applyFont="1" applyFill="1" applyBorder="1" applyAlignment="1">
      <alignment vertical="center"/>
    </xf>
    <xf numFmtId="43" fontId="54" fillId="0" borderId="101" xfId="0" applyNumberFormat="1" applyFont="1" applyFill="1" applyBorder="1" applyAlignment="1">
      <alignment vertical="center"/>
    </xf>
    <xf numFmtId="43" fontId="54" fillId="0" borderId="42" xfId="0" applyNumberFormat="1" applyFont="1" applyFill="1" applyBorder="1" applyAlignment="1">
      <alignment vertical="center"/>
    </xf>
    <xf numFmtId="0" fontId="54" fillId="0" borderId="37" xfId="0" applyFont="1" applyFill="1" applyBorder="1" applyAlignment="1">
      <alignment vertical="center" wrapText="1"/>
    </xf>
    <xf numFmtId="43" fontId="54" fillId="0" borderId="43" xfId="0" applyNumberFormat="1" applyFont="1" applyFill="1" applyBorder="1" applyAlignment="1">
      <alignment vertical="center"/>
    </xf>
    <xf numFmtId="43" fontId="54" fillId="0" borderId="45" xfId="0" applyNumberFormat="1" applyFont="1" applyFill="1" applyBorder="1" applyAlignment="1">
      <alignment vertical="center"/>
    </xf>
    <xf numFmtId="43" fontId="55" fillId="12" borderId="38" xfId="0" applyNumberFormat="1" applyFont="1" applyFill="1" applyBorder="1" applyAlignment="1">
      <alignment vertical="center"/>
    </xf>
    <xf numFmtId="43" fontId="54" fillId="0" borderId="40" xfId="0" applyNumberFormat="1" applyFont="1" applyBorder="1" applyAlignment="1">
      <alignment vertical="center"/>
    </xf>
    <xf numFmtId="43" fontId="54" fillId="0" borderId="41" xfId="0" applyNumberFormat="1" applyFont="1" applyBorder="1" applyAlignment="1">
      <alignment vertical="center"/>
    </xf>
    <xf numFmtId="43" fontId="54" fillId="0" borderId="42" xfId="0" applyNumberFormat="1" applyFont="1" applyBorder="1" applyAlignment="1">
      <alignment vertical="center"/>
    </xf>
    <xf numFmtId="43" fontId="54" fillId="12" borderId="38" xfId="0" applyNumberFormat="1" applyFont="1" applyFill="1" applyBorder="1" applyAlignment="1">
      <alignment vertical="center"/>
    </xf>
    <xf numFmtId="43" fontId="54" fillId="12" borderId="39" xfId="0" applyNumberFormat="1" applyFont="1" applyFill="1" applyBorder="1" applyAlignment="1">
      <alignment vertical="center"/>
    </xf>
    <xf numFmtId="43" fontId="54" fillId="0" borderId="0" xfId="0" applyNumberFormat="1" applyFont="1" applyFill="1" applyAlignment="1">
      <alignment vertical="center"/>
    </xf>
    <xf numFmtId="43" fontId="54" fillId="0" borderId="46" xfId="0" applyNumberFormat="1" applyFont="1" applyFill="1" applyBorder="1" applyAlignment="1">
      <alignment vertical="center"/>
    </xf>
    <xf numFmtId="43" fontId="54" fillId="0" borderId="47" xfId="0" applyNumberFormat="1" applyFont="1" applyFill="1" applyBorder="1" applyAlignment="1">
      <alignment vertical="center"/>
    </xf>
    <xf numFmtId="43" fontId="54" fillId="0" borderId="48" xfId="0" applyNumberFormat="1" applyFont="1" applyFill="1" applyBorder="1" applyAlignment="1">
      <alignment vertical="center"/>
    </xf>
    <xf numFmtId="0" fontId="54" fillId="0" borderId="10" xfId="0" applyFont="1" applyFill="1" applyBorder="1" applyAlignment="1">
      <alignment vertical="center" wrapText="1"/>
    </xf>
    <xf numFmtId="43" fontId="54" fillId="0" borderId="10" xfId="0" applyNumberFormat="1" applyFont="1" applyFill="1" applyBorder="1" applyAlignment="1">
      <alignment vertical="center"/>
    </xf>
    <xf numFmtId="43" fontId="54" fillId="0" borderId="9" xfId="0" applyNumberFormat="1" applyFont="1" applyFill="1" applyBorder="1" applyAlignment="1">
      <alignment vertical="center"/>
    </xf>
    <xf numFmtId="43" fontId="54" fillId="0" borderId="49" xfId="0" applyNumberFormat="1" applyFont="1" applyFill="1" applyBorder="1" applyAlignment="1">
      <alignment vertical="center"/>
    </xf>
    <xf numFmtId="43" fontId="54" fillId="0" borderId="50" xfId="0" applyNumberFormat="1" applyFont="1" applyFill="1" applyBorder="1" applyAlignment="1">
      <alignment vertical="center"/>
    </xf>
    <xf numFmtId="43" fontId="51" fillId="12" borderId="18" xfId="0" applyNumberFormat="1" applyFont="1" applyFill="1" applyBorder="1" applyAlignment="1">
      <alignment vertical="center"/>
    </xf>
    <xf numFmtId="43" fontId="55" fillId="12" borderId="22" xfId="0" applyNumberFormat="1" applyFont="1" applyFill="1" applyBorder="1" applyAlignment="1">
      <alignment vertical="center"/>
    </xf>
    <xf numFmtId="43" fontId="54" fillId="12" borderId="20" xfId="0" applyNumberFormat="1" applyFont="1" applyFill="1" applyBorder="1" applyAlignment="1">
      <alignment vertical="center"/>
    </xf>
    <xf numFmtId="43" fontId="54" fillId="12" borderId="21" xfId="0" applyNumberFormat="1" applyFont="1" applyFill="1" applyBorder="1" applyAlignment="1">
      <alignment vertical="center"/>
    </xf>
    <xf numFmtId="43" fontId="51" fillId="12" borderId="20" xfId="0" applyNumberFormat="1" applyFont="1" applyFill="1" applyBorder="1" applyAlignment="1">
      <alignment vertical="center"/>
    </xf>
    <xf numFmtId="43" fontId="51" fillId="12" borderId="21" xfId="0" applyNumberFormat="1" applyFont="1" applyFill="1" applyBorder="1" applyAlignment="1">
      <alignment vertical="center"/>
    </xf>
    <xf numFmtId="43" fontId="53" fillId="12" borderId="131" xfId="0" applyNumberFormat="1" applyFont="1" applyFill="1" applyBorder="1" applyAlignment="1">
      <alignment vertical="center"/>
    </xf>
    <xf numFmtId="43" fontId="51" fillId="12" borderId="52" xfId="0" applyNumberFormat="1" applyFont="1" applyFill="1" applyBorder="1" applyAlignment="1">
      <alignment vertical="center"/>
    </xf>
    <xf numFmtId="43" fontId="54" fillId="0" borderId="68" xfId="0" applyNumberFormat="1" applyFont="1" applyFill="1" applyBorder="1" applyAlignment="1">
      <alignment vertical="center"/>
    </xf>
    <xf numFmtId="43" fontId="54" fillId="0" borderId="69" xfId="0" applyNumberFormat="1" applyFont="1" applyFill="1" applyBorder="1" applyAlignment="1">
      <alignment vertical="center"/>
    </xf>
    <xf numFmtId="43" fontId="55" fillId="12" borderId="56" xfId="0" applyNumberFormat="1" applyFont="1" applyFill="1" applyBorder="1" applyAlignment="1">
      <alignment vertical="center"/>
    </xf>
    <xf numFmtId="43" fontId="53" fillId="12" borderId="56" xfId="0" applyNumberFormat="1" applyFont="1" applyFill="1" applyBorder="1" applyAlignment="1">
      <alignment vertical="center"/>
    </xf>
    <xf numFmtId="43" fontId="51" fillId="12" borderId="56" xfId="0" applyNumberFormat="1" applyFont="1" applyFill="1" applyBorder="1" applyAlignment="1">
      <alignment vertical="center"/>
    </xf>
    <xf numFmtId="43" fontId="51" fillId="12" borderId="7" xfId="0" applyNumberFormat="1" applyFont="1" applyFill="1" applyBorder="1" applyAlignment="1">
      <alignment vertical="center"/>
    </xf>
    <xf numFmtId="43" fontId="51" fillId="0" borderId="8" xfId="0" applyNumberFormat="1" applyFont="1" applyBorder="1" applyAlignment="1">
      <alignment vertical="center"/>
    </xf>
    <xf numFmtId="43" fontId="55" fillId="12" borderId="57" xfId="0" applyNumberFormat="1" applyFont="1" applyFill="1" applyBorder="1" applyAlignment="1">
      <alignment vertical="center"/>
    </xf>
    <xf numFmtId="43" fontId="53" fillId="12" borderId="57" xfId="0" applyNumberFormat="1" applyFont="1" applyFill="1" applyBorder="1" applyAlignment="1">
      <alignment vertical="center"/>
    </xf>
    <xf numFmtId="43" fontId="51" fillId="12" borderId="57" xfId="0" applyNumberFormat="1" applyFont="1" applyFill="1" applyBorder="1" applyAlignment="1">
      <alignment vertical="center"/>
    </xf>
    <xf numFmtId="43" fontId="51" fillId="0" borderId="38" xfId="0" applyNumberFormat="1" applyFont="1" applyBorder="1" applyAlignment="1">
      <alignment vertical="center"/>
    </xf>
    <xf numFmtId="43" fontId="54" fillId="12" borderId="57" xfId="0" applyNumberFormat="1" applyFont="1" applyFill="1" applyBorder="1" applyAlignment="1">
      <alignment vertical="center"/>
    </xf>
    <xf numFmtId="43" fontId="52" fillId="0" borderId="38" xfId="0" applyNumberFormat="1" applyFont="1" applyBorder="1" applyAlignment="1">
      <alignment vertical="center"/>
    </xf>
    <xf numFmtId="0" fontId="56" fillId="0" borderId="0" xfId="0" applyFont="1" applyBorder="1" applyAlignment="1">
      <alignment vertical="center" wrapText="1"/>
    </xf>
    <xf numFmtId="0" fontId="51" fillId="0" borderId="0" xfId="0" applyFont="1" applyBorder="1" applyAlignment="1">
      <alignment vertical="center"/>
    </xf>
    <xf numFmtId="43" fontId="54" fillId="0" borderId="37" xfId="0" applyNumberFormat="1" applyFont="1" applyFill="1" applyBorder="1" applyAlignment="1">
      <alignment vertical="center" wrapText="1"/>
    </xf>
    <xf numFmtId="43" fontId="54" fillId="0" borderId="93" xfId="0" applyNumberFormat="1" applyFont="1" applyFill="1" applyBorder="1" applyAlignment="1">
      <alignment vertical="center" wrapText="1"/>
    </xf>
    <xf numFmtId="43" fontId="54" fillId="0" borderId="112" xfId="0" applyNumberFormat="1" applyFont="1" applyFill="1" applyBorder="1" applyAlignment="1">
      <alignment vertical="center"/>
    </xf>
    <xf numFmtId="43" fontId="54" fillId="0" borderId="94" xfId="0" applyNumberFormat="1" applyFont="1" applyFill="1" applyBorder="1" applyAlignment="1">
      <alignment vertical="center"/>
    </xf>
    <xf numFmtId="43" fontId="54" fillId="0" borderId="130" xfId="0" applyNumberFormat="1" applyFont="1" applyFill="1" applyBorder="1" applyAlignment="1">
      <alignment vertical="center"/>
    </xf>
    <xf numFmtId="43" fontId="55" fillId="12" borderId="133" xfId="0" applyNumberFormat="1" applyFont="1" applyFill="1" applyBorder="1" applyAlignment="1">
      <alignment vertical="center"/>
    </xf>
    <xf numFmtId="0" fontId="54" fillId="0" borderId="10" xfId="0" applyFont="1" applyBorder="1" applyAlignment="1">
      <alignment vertical="center" wrapText="1"/>
    </xf>
    <xf numFmtId="43" fontId="54" fillId="0" borderId="10" xfId="0" applyNumberFormat="1" applyFont="1" applyFill="1" applyBorder="1" applyAlignment="1">
      <alignment vertical="center" wrapText="1"/>
    </xf>
    <xf numFmtId="43" fontId="54" fillId="0" borderId="9" xfId="0" applyNumberFormat="1" applyFont="1" applyFill="1" applyBorder="1" applyAlignment="1">
      <alignment vertical="center" wrapText="1"/>
    </xf>
    <xf numFmtId="43" fontId="54" fillId="0" borderId="49" xfId="0" applyNumberFormat="1" applyFont="1" applyFill="1" applyBorder="1" applyAlignment="1">
      <alignment vertical="center" wrapText="1"/>
    </xf>
    <xf numFmtId="43" fontId="54" fillId="0" borderId="103" xfId="0" applyNumberFormat="1" applyFont="1" applyFill="1" applyBorder="1" applyAlignment="1">
      <alignment vertical="center" wrapText="1"/>
    </xf>
    <xf numFmtId="43" fontId="55" fillId="12" borderId="60" xfId="0" applyNumberFormat="1" applyFont="1" applyFill="1" applyBorder="1" applyAlignment="1">
      <alignment vertical="center"/>
    </xf>
    <xf numFmtId="43" fontId="54" fillId="0" borderId="9" xfId="0" applyNumberFormat="1" applyFont="1" applyBorder="1" applyAlignment="1">
      <alignment vertical="center" wrapText="1"/>
    </xf>
    <xf numFmtId="43" fontId="54" fillId="0" borderId="49" xfId="0" applyNumberFormat="1" applyFont="1" applyBorder="1" applyAlignment="1">
      <alignment vertical="center" wrapText="1"/>
    </xf>
    <xf numFmtId="43" fontId="54" fillId="0" borderId="103" xfId="0" applyNumberFormat="1" applyFont="1" applyBorder="1" applyAlignment="1">
      <alignment vertical="center" wrapText="1"/>
    </xf>
    <xf numFmtId="4" fontId="54" fillId="12" borderId="61" xfId="0" applyNumberFormat="1" applyFont="1" applyFill="1" applyBorder="1" applyAlignment="1">
      <alignment vertical="center"/>
    </xf>
    <xf numFmtId="4" fontId="54" fillId="12" borderId="24" xfId="0" applyNumberFormat="1" applyFont="1" applyFill="1" applyBorder="1" applyAlignment="1">
      <alignment vertical="center"/>
    </xf>
    <xf numFmtId="4" fontId="54" fillId="12" borderId="63" xfId="0" applyNumberFormat="1" applyFont="1" applyFill="1" applyBorder="1" applyAlignment="1">
      <alignment vertical="center"/>
    </xf>
    <xf numFmtId="4" fontId="51" fillId="12" borderId="61" xfId="0" applyNumberFormat="1" applyFont="1" applyFill="1" applyBorder="1" applyAlignment="1">
      <alignment vertical="center"/>
    </xf>
    <xf numFmtId="4" fontId="51" fillId="12" borderId="24" xfId="0" applyNumberFormat="1" applyFont="1" applyFill="1" applyBorder="1" applyAlignment="1">
      <alignment vertical="center"/>
    </xf>
    <xf numFmtId="4" fontId="51" fillId="12" borderId="63" xfId="0" applyNumberFormat="1" applyFont="1" applyFill="1" applyBorder="1" applyAlignment="1">
      <alignment vertical="center"/>
    </xf>
    <xf numFmtId="43" fontId="53" fillId="12" borderId="64" xfId="0" applyNumberFormat="1" applyFont="1" applyFill="1" applyBorder="1" applyAlignment="1">
      <alignment vertical="center"/>
    </xf>
    <xf numFmtId="43" fontId="51" fillId="12" borderId="26" xfId="0" applyNumberFormat="1" applyFont="1" applyFill="1" applyBorder="1" applyAlignment="1">
      <alignment vertical="center"/>
    </xf>
    <xf numFmtId="0" fontId="51" fillId="0" borderId="99" xfId="0" applyFont="1" applyBorder="1" applyAlignment="1">
      <alignment horizontal="center" vertical="center"/>
    </xf>
    <xf numFmtId="0" fontId="51" fillId="0" borderId="108" xfId="0" applyFont="1" applyBorder="1" applyAlignment="1">
      <alignment vertical="center" wrapText="1"/>
    </xf>
    <xf numFmtId="43" fontId="54" fillId="0" borderId="65" xfId="0" applyNumberFormat="1" applyFont="1" applyFill="1" applyBorder="1" applyAlignment="1">
      <alignment vertical="center"/>
    </xf>
    <xf numFmtId="43" fontId="54" fillId="0" borderId="53" xfId="0" applyNumberFormat="1" applyFont="1" applyFill="1" applyBorder="1" applyAlignment="1">
      <alignment vertical="center"/>
    </xf>
    <xf numFmtId="43" fontId="54" fillId="0" borderId="55" xfId="0" applyNumberFormat="1" applyFont="1" applyFill="1" applyBorder="1" applyAlignment="1">
      <alignment vertical="center"/>
    </xf>
    <xf numFmtId="43" fontId="55" fillId="12" borderId="33" xfId="0" applyNumberFormat="1" applyFont="1" applyFill="1" applyBorder="1" applyAlignment="1">
      <alignment vertical="center"/>
    </xf>
    <xf numFmtId="43" fontId="54" fillId="0" borderId="53" xfId="0" applyNumberFormat="1" applyFont="1" applyBorder="1" applyAlignment="1">
      <alignment vertical="center"/>
    </xf>
    <xf numFmtId="43" fontId="54" fillId="0" borderId="54" xfId="0" applyNumberFormat="1" applyFont="1" applyBorder="1" applyAlignment="1">
      <alignment vertical="center"/>
    </xf>
    <xf numFmtId="43" fontId="54" fillId="0" borderId="55" xfId="0" applyNumberFormat="1" applyFont="1" applyBorder="1" applyAlignment="1">
      <alignment vertical="center"/>
    </xf>
    <xf numFmtId="43" fontId="51" fillId="12" borderId="33" xfId="0" applyNumberFormat="1" applyFont="1" applyFill="1" applyBorder="1" applyAlignment="1">
      <alignment vertical="center"/>
    </xf>
    <xf numFmtId="43" fontId="51" fillId="0" borderId="53" xfId="0" applyNumberFormat="1" applyFont="1" applyBorder="1" applyAlignment="1">
      <alignment vertical="center"/>
    </xf>
    <xf numFmtId="43" fontId="51" fillId="0" borderId="54" xfId="0" applyNumberFormat="1" applyFont="1" applyBorder="1" applyAlignment="1">
      <alignment vertical="center"/>
    </xf>
    <xf numFmtId="43" fontId="51" fillId="0" borderId="55" xfId="0" applyNumberFormat="1" applyFont="1" applyBorder="1" applyAlignment="1">
      <alignment vertical="center"/>
    </xf>
    <xf numFmtId="43" fontId="51" fillId="12" borderId="66" xfId="0" applyNumberFormat="1" applyFont="1" applyFill="1" applyBorder="1" applyAlignment="1">
      <alignment vertical="center"/>
    </xf>
    <xf numFmtId="0" fontId="51" fillId="0" borderId="40" xfId="0" applyFont="1" applyBorder="1" applyAlignment="1">
      <alignment horizontal="center" vertical="center"/>
    </xf>
    <xf numFmtId="0" fontId="51" fillId="0" borderId="105" xfId="0" applyFont="1" applyBorder="1" applyAlignment="1">
      <alignment vertical="center" wrapText="1"/>
    </xf>
    <xf numFmtId="43" fontId="52" fillId="0" borderId="45" xfId="0" applyNumberFormat="1" applyFont="1" applyFill="1" applyBorder="1" applyAlignment="1">
      <alignment vertical="center"/>
    </xf>
    <xf numFmtId="43" fontId="51" fillId="0" borderId="43" xfId="0" applyNumberFormat="1" applyFont="1" applyBorder="1" applyAlignment="1">
      <alignment vertical="center"/>
    </xf>
    <xf numFmtId="43" fontId="51" fillId="0" borderId="41" xfId="0" applyNumberFormat="1" applyFont="1" applyBorder="1" applyAlignment="1">
      <alignment vertical="center"/>
    </xf>
    <xf numFmtId="43" fontId="51" fillId="0" borderId="45" xfId="0" applyNumberFormat="1" applyFont="1" applyBorder="1" applyAlignment="1">
      <alignment vertical="center"/>
    </xf>
    <xf numFmtId="43" fontId="51" fillId="12" borderId="38" xfId="0" applyNumberFormat="1" applyFont="1" applyFill="1" applyBorder="1" applyAlignment="1">
      <alignment vertical="center"/>
    </xf>
    <xf numFmtId="0" fontId="51" fillId="0" borderId="9" xfId="0" applyFont="1" applyBorder="1" applyAlignment="1">
      <alignment horizontal="center" vertical="center"/>
    </xf>
    <xf numFmtId="0" fontId="51" fillId="0" borderId="107" xfId="0" applyFont="1" applyBorder="1" applyAlignment="1">
      <alignment vertical="center" wrapText="1"/>
    </xf>
    <xf numFmtId="43" fontId="54" fillId="0" borderId="58" xfId="0" applyNumberFormat="1" applyFont="1" applyFill="1" applyBorder="1" applyAlignment="1">
      <alignment vertical="center"/>
    </xf>
    <xf numFmtId="43" fontId="54" fillId="0" borderId="59" xfId="0" applyNumberFormat="1" applyFont="1" applyFill="1" applyBorder="1" applyAlignment="1">
      <alignment vertical="center"/>
    </xf>
    <xf numFmtId="43" fontId="55" fillId="12" borderId="19" xfId="0" applyNumberFormat="1" applyFont="1" applyFill="1" applyBorder="1" applyAlignment="1">
      <alignment vertical="center"/>
    </xf>
    <xf numFmtId="43" fontId="54" fillId="12" borderId="18" xfId="0" applyNumberFormat="1" applyFont="1" applyFill="1" applyBorder="1" applyAlignment="1">
      <alignment vertical="center"/>
    </xf>
    <xf numFmtId="43" fontId="51" fillId="0" borderId="19" xfId="0" applyNumberFormat="1" applyFont="1" applyBorder="1" applyAlignment="1">
      <alignment vertical="center"/>
    </xf>
    <xf numFmtId="43" fontId="54" fillId="12" borderId="61" xfId="0" applyNumberFormat="1" applyFont="1" applyFill="1" applyBorder="1" applyAlignment="1">
      <alignment vertical="center"/>
    </xf>
    <xf numFmtId="43" fontId="54" fillId="12" borderId="67" xfId="0" applyNumberFormat="1" applyFont="1" applyFill="1" applyBorder="1" applyAlignment="1">
      <alignment vertical="center"/>
    </xf>
    <xf numFmtId="43" fontId="54" fillId="12" borderId="62" xfId="0" applyNumberFormat="1" applyFont="1" applyFill="1" applyBorder="1" applyAlignment="1">
      <alignment vertical="center"/>
    </xf>
    <xf numFmtId="43" fontId="51" fillId="12" borderId="62" xfId="0" applyNumberFormat="1" applyFont="1" applyFill="1" applyBorder="1" applyAlignment="1">
      <alignment vertical="center"/>
    </xf>
    <xf numFmtId="43" fontId="51" fillId="12" borderId="61" xfId="0" applyNumberFormat="1" applyFont="1" applyFill="1" applyBorder="1" applyAlignment="1">
      <alignment vertical="center"/>
    </xf>
    <xf numFmtId="43" fontId="51" fillId="12" borderId="67" xfId="0" applyNumberFormat="1" applyFont="1" applyFill="1" applyBorder="1" applyAlignment="1">
      <alignment vertical="center"/>
    </xf>
    <xf numFmtId="0" fontId="51" fillId="0" borderId="68" xfId="0" applyFont="1" applyBorder="1" applyAlignment="1">
      <alignment horizontal="center" vertical="center"/>
    </xf>
    <xf numFmtId="0" fontId="51" fillId="0" borderId="29" xfId="0" applyFont="1" applyBorder="1" applyAlignment="1">
      <alignment vertical="center" wrapText="1"/>
    </xf>
    <xf numFmtId="43" fontId="51" fillId="0" borderId="33" xfId="0" applyNumberFormat="1" applyFont="1" applyBorder="1" applyAlignment="1">
      <alignment vertical="center"/>
    </xf>
    <xf numFmtId="0" fontId="51" fillId="0" borderId="37" xfId="0" applyFont="1" applyBorder="1" applyAlignment="1">
      <alignment vertical="center" wrapText="1"/>
    </xf>
    <xf numFmtId="43" fontId="54" fillId="0" borderId="43" xfId="0" applyNumberFormat="1" applyFont="1" applyBorder="1" applyAlignment="1">
      <alignment vertical="center"/>
    </xf>
    <xf numFmtId="43" fontId="54" fillId="0" borderId="45" xfId="0" applyNumberFormat="1" applyFont="1" applyBorder="1" applyAlignment="1">
      <alignment vertical="center"/>
    </xf>
    <xf numFmtId="0" fontId="51" fillId="0" borderId="10" xfId="0" applyFont="1" applyBorder="1" applyAlignment="1">
      <alignment vertical="center" wrapText="1"/>
    </xf>
    <xf numFmtId="43" fontId="54" fillId="0" borderId="10" xfId="1" applyNumberFormat="1" applyFont="1" applyFill="1" applyBorder="1" applyAlignment="1">
      <alignment vertical="center"/>
    </xf>
    <xf numFmtId="43" fontId="54" fillId="0" borderId="58" xfId="0" applyNumberFormat="1" applyFont="1" applyBorder="1" applyAlignment="1">
      <alignment vertical="center"/>
    </xf>
    <xf numFmtId="43" fontId="54" fillId="0" borderId="49" xfId="0" applyNumberFormat="1" applyFont="1" applyBorder="1" applyAlignment="1">
      <alignment vertical="center"/>
    </xf>
    <xf numFmtId="43" fontId="54" fillId="0" borderId="59" xfId="0" applyNumberFormat="1" applyFont="1" applyBorder="1" applyAlignment="1">
      <alignment vertical="center"/>
    </xf>
    <xf numFmtId="43" fontId="51" fillId="12" borderId="19" xfId="0" applyNumberFormat="1" applyFont="1" applyFill="1" applyBorder="1" applyAlignment="1">
      <alignment vertical="center"/>
    </xf>
    <xf numFmtId="43" fontId="51" fillId="0" borderId="58" xfId="0" applyNumberFormat="1" applyFont="1" applyBorder="1" applyAlignment="1">
      <alignment vertical="center"/>
    </xf>
    <xf numFmtId="43" fontId="51" fillId="0" borderId="49" xfId="0" applyNumberFormat="1" applyFont="1" applyBorder="1" applyAlignment="1">
      <alignment vertical="center"/>
    </xf>
    <xf numFmtId="43" fontId="51" fillId="0" borderId="59" xfId="0" applyNumberFormat="1" applyFont="1" applyBorder="1" applyAlignment="1">
      <alignment vertical="center"/>
    </xf>
    <xf numFmtId="43" fontId="53" fillId="12" borderId="72" xfId="0" applyNumberFormat="1" applyFont="1" applyFill="1" applyBorder="1" applyAlignment="1">
      <alignment vertical="center"/>
    </xf>
    <xf numFmtId="43" fontId="54" fillId="12" borderId="70" xfId="0" applyNumberFormat="1" applyFont="1" applyFill="1" applyBorder="1" applyAlignment="1">
      <alignment vertical="center"/>
    </xf>
    <xf numFmtId="43" fontId="54" fillId="12" borderId="0" xfId="0" applyNumberFormat="1" applyFont="1" applyFill="1" applyBorder="1" applyAlignment="1">
      <alignment vertical="center"/>
    </xf>
    <xf numFmtId="43" fontId="55" fillId="12" borderId="51" xfId="0" applyNumberFormat="1" applyFont="1" applyFill="1" applyBorder="1" applyAlignment="1">
      <alignment vertical="center"/>
    </xf>
    <xf numFmtId="43" fontId="53" fillId="12" borderId="51" xfId="0" applyNumberFormat="1" applyFont="1" applyFill="1" applyBorder="1" applyAlignment="1">
      <alignment vertical="center"/>
    </xf>
    <xf numFmtId="43" fontId="51" fillId="12" borderId="70" xfId="0" applyNumberFormat="1" applyFont="1" applyFill="1" applyBorder="1" applyAlignment="1">
      <alignment vertical="center"/>
    </xf>
    <xf numFmtId="43" fontId="51" fillId="12" borderId="0" xfId="0" applyNumberFormat="1" applyFont="1" applyFill="1" applyBorder="1" applyAlignment="1">
      <alignment vertical="center"/>
    </xf>
    <xf numFmtId="43" fontId="53" fillId="12" borderId="66" xfId="0" applyNumberFormat="1" applyFont="1" applyFill="1" applyBorder="1" applyAlignment="1">
      <alignment vertical="center"/>
    </xf>
    <xf numFmtId="43" fontId="51" fillId="12" borderId="51" xfId="0" applyNumberFormat="1" applyFont="1" applyFill="1" applyBorder="1" applyAlignment="1">
      <alignment vertical="center"/>
    </xf>
    <xf numFmtId="43" fontId="51" fillId="0" borderId="29" xfId="0" applyNumberFormat="1" applyFont="1" applyFill="1" applyBorder="1" applyAlignment="1">
      <alignment vertical="center"/>
    </xf>
    <xf numFmtId="43" fontId="54" fillId="0" borderId="53" xfId="0" applyNumberFormat="1" applyFont="1" applyFill="1" applyBorder="1" applyAlignment="1">
      <alignment horizontal="right" vertical="center"/>
    </xf>
    <xf numFmtId="43" fontId="51" fillId="0" borderId="73" xfId="0" applyNumberFormat="1" applyFont="1" applyBorder="1" applyAlignment="1">
      <alignment vertical="center"/>
    </xf>
    <xf numFmtId="43" fontId="53" fillId="12" borderId="35" xfId="0" applyNumberFormat="1" applyFont="1" applyFill="1" applyBorder="1" applyAlignment="1">
      <alignment vertical="center"/>
    </xf>
    <xf numFmtId="43" fontId="51" fillId="0" borderId="33" xfId="0" applyNumberFormat="1" applyFont="1" applyFill="1" applyBorder="1" applyAlignment="1">
      <alignment vertical="center"/>
    </xf>
    <xf numFmtId="43" fontId="51" fillId="0" borderId="37" xfId="0" applyNumberFormat="1" applyFont="1" applyFill="1" applyBorder="1" applyAlignment="1">
      <alignment vertical="center"/>
    </xf>
    <xf numFmtId="43" fontId="54" fillId="0" borderId="43" xfId="0" applyNumberFormat="1" applyFont="1" applyFill="1" applyBorder="1" applyAlignment="1">
      <alignment horizontal="right" vertical="center"/>
    </xf>
    <xf numFmtId="43" fontId="51" fillId="0" borderId="44" xfId="0" applyNumberFormat="1" applyFont="1" applyBorder="1" applyAlignment="1">
      <alignment vertical="center"/>
    </xf>
    <xf numFmtId="43" fontId="53" fillId="12" borderId="39" xfId="0" applyNumberFormat="1" applyFont="1" applyFill="1" applyBorder="1" applyAlignment="1">
      <alignment vertical="center"/>
    </xf>
    <xf numFmtId="43" fontId="51" fillId="0" borderId="38" xfId="0" applyNumberFormat="1" applyFont="1" applyFill="1" applyBorder="1" applyAlignment="1">
      <alignment vertical="center"/>
    </xf>
    <xf numFmtId="0" fontId="51" fillId="0" borderId="93" xfId="0" applyFont="1" applyBorder="1" applyAlignment="1">
      <alignment vertical="center" wrapText="1"/>
    </xf>
    <xf numFmtId="43" fontId="51" fillId="0" borderId="93" xfId="0" applyNumberFormat="1" applyFont="1" applyFill="1" applyBorder="1" applyAlignment="1">
      <alignment vertical="center"/>
    </xf>
    <xf numFmtId="43" fontId="54" fillId="0" borderId="46" xfId="0" applyNumberFormat="1" applyFont="1" applyFill="1" applyBorder="1" applyAlignment="1">
      <alignment horizontal="right" vertical="center"/>
    </xf>
    <xf numFmtId="43" fontId="54" fillId="0" borderId="46" xfId="0" applyNumberFormat="1" applyFont="1" applyBorder="1" applyAlignment="1">
      <alignment vertical="center"/>
    </xf>
    <xf numFmtId="43" fontId="54" fillId="0" borderId="94" xfId="0" applyNumberFormat="1" applyFont="1" applyBorder="1" applyAlignment="1">
      <alignment vertical="center"/>
    </xf>
    <xf numFmtId="43" fontId="54" fillId="0" borderId="48" xfId="0" applyNumberFormat="1" applyFont="1" applyBorder="1" applyAlignment="1">
      <alignment vertical="center"/>
    </xf>
    <xf numFmtId="43" fontId="53" fillId="12" borderId="95" xfId="0" applyNumberFormat="1" applyFont="1" applyFill="1" applyBorder="1" applyAlignment="1">
      <alignment vertical="center"/>
    </xf>
    <xf numFmtId="43" fontId="51" fillId="0" borderId="46" xfId="0" applyNumberFormat="1" applyFont="1" applyBorder="1" applyAlignment="1">
      <alignment vertical="center"/>
    </xf>
    <xf numFmtId="43" fontId="51" fillId="0" borderId="94" xfId="0" applyNumberFormat="1" applyFont="1" applyBorder="1" applyAlignment="1">
      <alignment vertical="center"/>
    </xf>
    <xf numFmtId="43" fontId="51" fillId="0" borderId="47" xfId="0" applyNumberFormat="1" applyFont="1" applyBorder="1" applyAlignment="1">
      <alignment vertical="center"/>
    </xf>
    <xf numFmtId="43" fontId="53" fillId="12" borderId="128" xfId="0" applyNumberFormat="1" applyFont="1" applyFill="1" applyBorder="1" applyAlignment="1">
      <alignment vertical="center"/>
    </xf>
    <xf numFmtId="43" fontId="54" fillId="0" borderId="58" xfId="0" applyNumberFormat="1" applyFont="1" applyFill="1" applyBorder="1" applyAlignment="1">
      <alignment horizontal="right" vertical="center"/>
    </xf>
    <xf numFmtId="43" fontId="53" fillId="12" borderId="19" xfId="0" applyNumberFormat="1" applyFont="1" applyFill="1" applyBorder="1" applyAlignment="1">
      <alignment vertical="center"/>
    </xf>
    <xf numFmtId="43" fontId="51" fillId="0" borderId="74" xfId="0" applyNumberFormat="1" applyFont="1" applyBorder="1" applyAlignment="1">
      <alignment vertical="center"/>
    </xf>
    <xf numFmtId="43" fontId="53" fillId="12" borderId="18" xfId="0" applyNumberFormat="1" applyFont="1" applyFill="1" applyBorder="1" applyAlignment="1">
      <alignment vertical="center"/>
    </xf>
    <xf numFmtId="43" fontId="51" fillId="0" borderId="19" xfId="0" applyNumberFormat="1" applyFont="1" applyFill="1" applyBorder="1" applyAlignment="1">
      <alignment vertical="center"/>
    </xf>
    <xf numFmtId="43" fontId="54" fillId="12" borderId="63" xfId="0" applyNumberFormat="1" applyFont="1" applyFill="1" applyBorder="1" applyAlignment="1">
      <alignment vertical="center"/>
    </xf>
    <xf numFmtId="43" fontId="51" fillId="12" borderId="63" xfId="0" applyNumberFormat="1" applyFont="1" applyFill="1" applyBorder="1" applyAlignment="1">
      <alignment vertical="center"/>
    </xf>
    <xf numFmtId="0" fontId="51" fillId="0" borderId="75" xfId="0" applyFont="1" applyBorder="1" applyAlignment="1">
      <alignment horizontal="center" vertical="center"/>
    </xf>
    <xf numFmtId="0" fontId="51" fillId="0" borderId="76" xfId="0" applyFont="1" applyBorder="1" applyAlignment="1">
      <alignment vertical="center" wrapText="1"/>
    </xf>
    <xf numFmtId="43" fontId="54" fillId="0" borderId="76" xfId="0" applyNumberFormat="1" applyFont="1" applyFill="1" applyBorder="1" applyAlignment="1">
      <alignment vertical="center"/>
    </xf>
    <xf numFmtId="43" fontId="54" fillId="0" borderId="75" xfId="0" applyNumberFormat="1" applyFont="1" applyFill="1" applyBorder="1" applyAlignment="1">
      <alignment vertical="center"/>
    </xf>
    <xf numFmtId="43" fontId="54" fillId="0" borderId="77" xfId="0" applyNumberFormat="1" applyFont="1" applyFill="1" applyBorder="1" applyAlignment="1">
      <alignment vertical="center"/>
    </xf>
    <xf numFmtId="43" fontId="54" fillId="0" borderId="78" xfId="0" applyNumberFormat="1" applyFont="1" applyFill="1" applyBorder="1" applyAlignment="1">
      <alignment vertical="center"/>
    </xf>
    <xf numFmtId="43" fontId="55" fillId="12" borderId="79" xfId="0" applyNumberFormat="1" applyFont="1" applyFill="1" applyBorder="1" applyAlignment="1">
      <alignment vertical="center"/>
    </xf>
    <xf numFmtId="43" fontId="53" fillId="12" borderId="83" xfId="0" applyNumberFormat="1" applyFont="1" applyFill="1" applyBorder="1" applyAlignment="1">
      <alignment vertical="center"/>
    </xf>
    <xf numFmtId="43" fontId="51" fillId="0" borderId="79" xfId="0" applyNumberFormat="1" applyFont="1" applyFill="1" applyBorder="1" applyAlignment="1">
      <alignment vertical="center"/>
    </xf>
    <xf numFmtId="43" fontId="51" fillId="12" borderId="86" xfId="0" applyNumberFormat="1" applyFont="1" applyFill="1" applyBorder="1" applyAlignment="1">
      <alignment vertical="center"/>
    </xf>
    <xf numFmtId="43" fontId="54" fillId="12" borderId="84" xfId="0" applyNumberFormat="1" applyFont="1" applyFill="1" applyBorder="1" applyAlignment="1">
      <alignment vertical="center"/>
    </xf>
    <xf numFmtId="43" fontId="54" fillId="12" borderId="87" xfId="0" applyNumberFormat="1" applyFont="1" applyFill="1" applyBorder="1" applyAlignment="1">
      <alignment vertical="center"/>
    </xf>
    <xf numFmtId="43" fontId="54" fillId="12" borderId="88" xfId="0" applyNumberFormat="1" applyFont="1" applyFill="1" applyBorder="1" applyAlignment="1">
      <alignment vertical="center"/>
    </xf>
    <xf numFmtId="43" fontId="53" fillId="12" borderId="52" xfId="0" applyNumberFormat="1" applyFont="1" applyFill="1" applyBorder="1" applyAlignment="1">
      <alignment vertical="center"/>
    </xf>
    <xf numFmtId="43" fontId="54" fillId="12" borderId="89" xfId="0" applyNumberFormat="1" applyFont="1" applyFill="1" applyBorder="1" applyAlignment="1">
      <alignment vertical="center"/>
    </xf>
    <xf numFmtId="43" fontId="51" fillId="12" borderId="90" xfId="0" applyNumberFormat="1" applyFont="1" applyFill="1" applyBorder="1" applyAlignment="1">
      <alignment vertical="center"/>
    </xf>
    <xf numFmtId="43" fontId="51" fillId="12" borderId="87" xfId="0" applyNumberFormat="1" applyFont="1" applyFill="1" applyBorder="1" applyAlignment="1">
      <alignment vertical="center"/>
    </xf>
    <xf numFmtId="43" fontId="51" fillId="12" borderId="91" xfId="0" applyNumberFormat="1" applyFont="1" applyFill="1" applyBorder="1" applyAlignment="1">
      <alignment vertical="center"/>
    </xf>
    <xf numFmtId="43" fontId="53" fillId="12" borderId="92" xfId="0" applyNumberFormat="1" applyFont="1" applyFill="1" applyBorder="1" applyAlignment="1">
      <alignment vertical="center"/>
    </xf>
    <xf numFmtId="0" fontId="51" fillId="0" borderId="104" xfId="0" applyFont="1" applyBorder="1" applyAlignment="1">
      <alignment vertical="center" wrapText="1"/>
    </xf>
    <xf numFmtId="43" fontId="53" fillId="12" borderId="135" xfId="0" applyNumberFormat="1" applyFont="1" applyFill="1" applyBorder="1" applyAlignment="1">
      <alignment vertical="center"/>
    </xf>
    <xf numFmtId="43" fontId="53" fillId="12" borderId="36" xfId="0" applyNumberFormat="1" applyFont="1" applyFill="1" applyBorder="1" applyAlignment="1">
      <alignment vertical="center"/>
    </xf>
    <xf numFmtId="0" fontId="52" fillId="0" borderId="105" xfId="0" applyFont="1" applyBorder="1" applyAlignment="1">
      <alignment vertical="center" wrapText="1"/>
    </xf>
    <xf numFmtId="43" fontId="54" fillId="0" borderId="45" xfId="0" applyNumberFormat="1" applyFont="1" applyFill="1" applyBorder="1" applyAlignment="1">
      <alignment horizontal="right" vertical="center"/>
    </xf>
    <xf numFmtId="0" fontId="51" fillId="0" borderId="106" xfId="0" applyFont="1" applyBorder="1" applyAlignment="1">
      <alignment vertical="center" wrapText="1"/>
    </xf>
    <xf numFmtId="43" fontId="54" fillId="0" borderId="47" xfId="0" applyNumberFormat="1" applyFont="1" applyBorder="1" applyAlignment="1">
      <alignment vertical="center"/>
    </xf>
    <xf numFmtId="43" fontId="51" fillId="0" borderId="10" xfId="0" applyNumberFormat="1" applyFont="1" applyFill="1" applyBorder="1" applyAlignment="1">
      <alignment vertical="center"/>
    </xf>
    <xf numFmtId="43" fontId="53" fillId="5" borderId="86" xfId="0" applyNumberFormat="1" applyFont="1" applyFill="1" applyBorder="1" applyAlignment="1">
      <alignment vertical="center"/>
    </xf>
    <xf numFmtId="4" fontId="54" fillId="5" borderId="84" xfId="0" applyNumberFormat="1" applyFont="1" applyFill="1" applyBorder="1" applyAlignment="1">
      <alignment vertical="center"/>
    </xf>
    <xf numFmtId="4" fontId="54" fillId="5" borderId="87" xfId="0" applyNumberFormat="1" applyFont="1" applyFill="1" applyBorder="1" applyAlignment="1">
      <alignment vertical="center"/>
    </xf>
    <xf numFmtId="4" fontId="54" fillId="5" borderId="85" xfId="0" applyNumberFormat="1" applyFont="1" applyFill="1" applyBorder="1" applyAlignment="1">
      <alignment vertical="center"/>
    </xf>
    <xf numFmtId="4" fontId="55" fillId="5" borderId="86" xfId="0" applyNumberFormat="1" applyFont="1" applyFill="1" applyBorder="1" applyAlignment="1">
      <alignment vertical="center"/>
    </xf>
    <xf numFmtId="4" fontId="51" fillId="5" borderId="84" xfId="0" applyNumberFormat="1" applyFont="1" applyFill="1" applyBorder="1" applyAlignment="1">
      <alignment vertical="center"/>
    </xf>
    <xf numFmtId="4" fontId="51" fillId="5" borderId="87" xfId="0" applyNumberFormat="1" applyFont="1" applyFill="1" applyBorder="1" applyAlignment="1">
      <alignment vertical="center"/>
    </xf>
    <xf numFmtId="4" fontId="51" fillId="5" borderId="85" xfId="0" applyNumberFormat="1" applyFont="1" applyFill="1" applyBorder="1" applyAlignment="1">
      <alignment vertical="center"/>
    </xf>
    <xf numFmtId="4" fontId="53" fillId="5" borderId="86" xfId="0" applyNumberFormat="1" applyFont="1" applyFill="1" applyBorder="1" applyAlignment="1">
      <alignment vertical="center"/>
    </xf>
    <xf numFmtId="43" fontId="51" fillId="5" borderId="116" xfId="0" applyNumberFormat="1" applyFont="1" applyFill="1" applyBorder="1" applyAlignment="1">
      <alignment vertical="center"/>
    </xf>
    <xf numFmtId="0" fontId="51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7" fillId="3" borderId="37" xfId="0" applyFont="1" applyFill="1" applyBorder="1" applyAlignment="1">
      <alignment vertical="center" wrapText="1"/>
    </xf>
    <xf numFmtId="0" fontId="58" fillId="0" borderId="0" xfId="0" applyFont="1"/>
    <xf numFmtId="0" fontId="62" fillId="0" borderId="0" xfId="0" applyFont="1" applyAlignment="1">
      <alignment horizontal="left" vertical="center"/>
    </xf>
    <xf numFmtId="0" fontId="7" fillId="16" borderId="37" xfId="0" applyFont="1" applyFill="1" applyBorder="1" applyAlignment="1">
      <alignment vertical="center" wrapText="1"/>
    </xf>
    <xf numFmtId="43" fontId="31" fillId="0" borderId="34" xfId="0" applyNumberFormat="1" applyFont="1" applyFill="1" applyBorder="1" applyAlignment="1">
      <alignment vertical="center"/>
    </xf>
    <xf numFmtId="43" fontId="31" fillId="0" borderId="120" xfId="0" applyNumberFormat="1" applyFont="1" applyFill="1" applyBorder="1" applyAlignment="1">
      <alignment vertical="center"/>
    </xf>
    <xf numFmtId="0" fontId="31" fillId="16" borderId="37" xfId="0" applyFont="1" applyFill="1" applyBorder="1" applyAlignment="1">
      <alignment vertical="center" wrapText="1"/>
    </xf>
    <xf numFmtId="0" fontId="31" fillId="0" borderId="65" xfId="0" applyFont="1" applyFill="1" applyBorder="1" applyAlignment="1">
      <alignment vertical="center" wrapText="1"/>
    </xf>
    <xf numFmtId="0" fontId="2" fillId="16" borderId="56" xfId="0" applyFont="1" applyFill="1" applyBorder="1" applyAlignment="1">
      <alignment vertical="center" wrapText="1"/>
    </xf>
    <xf numFmtId="43" fontId="12" fillId="16" borderId="37" xfId="0" applyNumberFormat="1" applyFont="1" applyFill="1" applyBorder="1" applyAlignment="1">
      <alignment vertical="center"/>
    </xf>
    <xf numFmtId="43" fontId="12" fillId="16" borderId="65" xfId="0" applyNumberFormat="1" applyFont="1" applyFill="1" applyBorder="1" applyAlignment="1">
      <alignment vertical="center"/>
    </xf>
    <xf numFmtId="0" fontId="7" fillId="14" borderId="72" xfId="0" applyFont="1" applyFill="1" applyBorder="1" applyAlignment="1">
      <alignment vertical="center" wrapText="1"/>
    </xf>
    <xf numFmtId="0" fontId="2" fillId="16" borderId="57" xfId="0" applyFont="1" applyFill="1" applyBorder="1" applyAlignment="1">
      <alignment vertical="center" wrapText="1"/>
    </xf>
    <xf numFmtId="0" fontId="7" fillId="16" borderId="57" xfId="0" applyFont="1" applyFill="1" applyBorder="1" applyAlignment="1">
      <alignment vertical="center" wrapText="1"/>
    </xf>
    <xf numFmtId="0" fontId="31" fillId="0" borderId="37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/>
    </xf>
    <xf numFmtId="0" fontId="2" fillId="14" borderId="37" xfId="0" applyFont="1" applyFill="1" applyBorder="1" applyAlignment="1">
      <alignment vertical="center" wrapText="1"/>
    </xf>
    <xf numFmtId="0" fontId="2" fillId="14" borderId="10" xfId="0" applyFont="1" applyFill="1" applyBorder="1" applyAlignment="1">
      <alignment vertical="center" wrapText="1"/>
    </xf>
    <xf numFmtId="43" fontId="35" fillId="12" borderId="60" xfId="0" applyNumberFormat="1" applyFont="1" applyFill="1" applyBorder="1" applyAlignment="1">
      <alignment vertical="center"/>
    </xf>
    <xf numFmtId="0" fontId="30" fillId="0" borderId="65" xfId="0" applyFont="1" applyFill="1" applyBorder="1" applyAlignment="1">
      <alignment horizontal="center" vertical="center"/>
    </xf>
    <xf numFmtId="43" fontId="34" fillId="12" borderId="61" xfId="0" applyNumberFormat="1" applyFont="1" applyFill="1" applyBorder="1" applyAlignment="1">
      <alignment vertical="center"/>
    </xf>
    <xf numFmtId="43" fontId="2" fillId="12" borderId="24" xfId="0" applyNumberFormat="1" applyFont="1" applyFill="1" applyBorder="1" applyAlignment="1">
      <alignment vertical="center"/>
    </xf>
    <xf numFmtId="43" fontId="2" fillId="12" borderId="62" xfId="0" applyNumberFormat="1" applyFont="1" applyFill="1" applyBorder="1" applyAlignment="1">
      <alignment vertical="center"/>
    </xf>
    <xf numFmtId="43" fontId="2" fillId="12" borderId="61" xfId="0" applyNumberFormat="1" applyFont="1" applyFill="1" applyBorder="1" applyAlignment="1">
      <alignment vertical="center"/>
    </xf>
    <xf numFmtId="43" fontId="31" fillId="12" borderId="95" xfId="0" applyNumberFormat="1" applyFont="1" applyFill="1" applyBorder="1" applyAlignment="1">
      <alignment vertical="center"/>
    </xf>
    <xf numFmtId="43" fontId="31" fillId="12" borderId="128" xfId="0" applyNumberFormat="1" applyFont="1" applyFill="1" applyBorder="1" applyAlignment="1">
      <alignment vertical="center"/>
    </xf>
    <xf numFmtId="43" fontId="31" fillId="0" borderId="95" xfId="0" applyNumberFormat="1" applyFont="1" applyBorder="1" applyAlignment="1">
      <alignment vertical="center"/>
    </xf>
    <xf numFmtId="43" fontId="31" fillId="12" borderId="126" xfId="0" applyNumberFormat="1" applyFont="1" applyFill="1" applyBorder="1" applyAlignment="1">
      <alignment vertical="center"/>
    </xf>
    <xf numFmtId="43" fontId="31" fillId="0" borderId="11" xfId="0" applyNumberFormat="1" applyFont="1" applyFill="1" applyBorder="1" applyAlignment="1">
      <alignment vertical="center"/>
    </xf>
    <xf numFmtId="43" fontId="31" fillId="0" borderId="11" xfId="0" applyNumberFormat="1" applyFont="1" applyBorder="1" applyAlignment="1">
      <alignment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112" xfId="0" applyFont="1" applyFill="1" applyBorder="1" applyAlignment="1">
      <alignment horizontal="center" vertical="center"/>
    </xf>
    <xf numFmtId="0" fontId="31" fillId="16" borderId="93" xfId="0" applyFont="1" applyFill="1" applyBorder="1" applyAlignment="1">
      <alignment vertical="center" wrapText="1"/>
    </xf>
    <xf numFmtId="0" fontId="7" fillId="16" borderId="10" xfId="0" applyFont="1" applyFill="1" applyBorder="1" applyAlignment="1">
      <alignment vertical="center" wrapText="1"/>
    </xf>
    <xf numFmtId="43" fontId="8" fillId="12" borderId="62" xfId="0" applyNumberFormat="1" applyFont="1" applyFill="1" applyBorder="1" applyAlignment="1">
      <alignment vertical="center"/>
    </xf>
    <xf numFmtId="43" fontId="8" fillId="12" borderId="33" xfId="0" applyNumberFormat="1" applyFont="1" applyFill="1" applyBorder="1" applyAlignment="1">
      <alignment vertical="center"/>
    </xf>
    <xf numFmtId="43" fontId="8" fillId="12" borderId="38" xfId="0" applyNumberFormat="1" applyFont="1" applyFill="1" applyBorder="1" applyAlignment="1">
      <alignment vertical="center"/>
    </xf>
    <xf numFmtId="43" fontId="8" fillId="12" borderId="57" xfId="0" applyNumberFormat="1" applyFont="1" applyFill="1" applyBorder="1" applyAlignment="1">
      <alignment vertical="center"/>
    </xf>
    <xf numFmtId="43" fontId="8" fillId="12" borderId="60" xfId="0" applyNumberFormat="1" applyFont="1" applyFill="1" applyBorder="1" applyAlignment="1">
      <alignment vertical="center"/>
    </xf>
    <xf numFmtId="43" fontId="8" fillId="12" borderId="95" xfId="0" applyNumberFormat="1" applyFont="1" applyFill="1" applyBorder="1" applyAlignment="1">
      <alignment vertical="center"/>
    </xf>
    <xf numFmtId="43" fontId="8" fillId="12" borderId="19" xfId="0" applyNumberFormat="1" applyFont="1" applyFill="1" applyBorder="1" applyAlignment="1">
      <alignment vertical="center"/>
    </xf>
    <xf numFmtId="43" fontId="7" fillId="12" borderId="35" xfId="0" applyNumberFormat="1" applyFont="1" applyFill="1" applyBorder="1" applyAlignment="1">
      <alignment vertical="center"/>
    </xf>
    <xf numFmtId="43" fontId="7" fillId="12" borderId="39" xfId="0" applyNumberFormat="1" applyFont="1" applyFill="1" applyBorder="1" applyAlignment="1">
      <alignment vertical="center"/>
    </xf>
    <xf numFmtId="43" fontId="7" fillId="12" borderId="111" xfId="0" applyNumberFormat="1" applyFont="1" applyFill="1" applyBorder="1" applyAlignment="1">
      <alignment vertical="center"/>
    </xf>
    <xf numFmtId="0" fontId="30" fillId="16" borderId="29" xfId="0" applyFont="1" applyFill="1" applyBorder="1" applyAlignment="1">
      <alignment vertical="center" wrapText="1"/>
    </xf>
    <xf numFmtId="0" fontId="30" fillId="16" borderId="10" xfId="0" applyFont="1" applyFill="1" applyBorder="1" applyAlignment="1">
      <alignment vertical="center" wrapText="1"/>
    </xf>
    <xf numFmtId="0" fontId="30" fillId="16" borderId="93" xfId="0" applyFont="1" applyFill="1" applyBorder="1" applyAlignment="1">
      <alignment vertical="center" wrapText="1"/>
    </xf>
    <xf numFmtId="0" fontId="2" fillId="16" borderId="93" xfId="0" applyFont="1" applyFill="1" applyBorder="1" applyAlignment="1">
      <alignment vertical="center" wrapText="1"/>
    </xf>
    <xf numFmtId="0" fontId="31" fillId="16" borderId="76" xfId="0" applyFont="1" applyFill="1" applyBorder="1" applyAlignment="1">
      <alignment vertical="center" wrapText="1"/>
    </xf>
    <xf numFmtId="0" fontId="30" fillId="0" borderId="93" xfId="0" applyFont="1" applyFill="1" applyBorder="1" applyAlignment="1">
      <alignment horizontal="center" vertical="center"/>
    </xf>
    <xf numFmtId="0" fontId="30" fillId="16" borderId="57" xfId="0" applyFont="1" applyFill="1" applyBorder="1" applyAlignment="1">
      <alignment vertical="center" wrapText="1"/>
    </xf>
    <xf numFmtId="0" fontId="26" fillId="0" borderId="134" xfId="0" applyFont="1" applyFill="1" applyBorder="1" applyAlignment="1">
      <alignment vertical="center" wrapText="1"/>
    </xf>
    <xf numFmtId="0" fontId="30" fillId="0" borderId="57" xfId="0" applyFont="1" applyFill="1" applyBorder="1" applyAlignment="1">
      <alignment vertical="center" wrapText="1"/>
    </xf>
    <xf numFmtId="0" fontId="30" fillId="0" borderId="68" xfId="0" applyFont="1" applyFill="1" applyBorder="1" applyAlignment="1">
      <alignment horizontal="center" vertical="center"/>
    </xf>
    <xf numFmtId="0" fontId="30" fillId="0" borderId="75" xfId="0" applyFont="1" applyFill="1" applyBorder="1" applyAlignment="1">
      <alignment horizontal="center" vertical="center"/>
    </xf>
    <xf numFmtId="43" fontId="43" fillId="16" borderId="37" xfId="0" applyNumberFormat="1" applyFont="1" applyFill="1" applyBorder="1" applyAlignment="1">
      <alignment vertical="center"/>
    </xf>
    <xf numFmtId="0" fontId="30" fillId="16" borderId="133" xfId="0" applyFont="1" applyFill="1" applyBorder="1" applyAlignment="1">
      <alignment vertical="center" wrapText="1"/>
    </xf>
    <xf numFmtId="43" fontId="35" fillId="12" borderId="133" xfId="0" applyNumberFormat="1" applyFont="1" applyFill="1" applyBorder="1" applyAlignment="1">
      <alignment vertical="center"/>
    </xf>
    <xf numFmtId="43" fontId="31" fillId="0" borderId="112" xfId="0" applyNumberFormat="1" applyFont="1" applyBorder="1" applyAlignment="1">
      <alignment vertical="center"/>
    </xf>
    <xf numFmtId="43" fontId="35" fillId="12" borderId="128" xfId="0" applyNumberFormat="1" applyFont="1" applyFill="1" applyBorder="1" applyAlignment="1">
      <alignment vertical="center"/>
    </xf>
    <xf numFmtId="0" fontId="30" fillId="0" borderId="43" xfId="0" applyFont="1" applyFill="1" applyBorder="1" applyAlignment="1">
      <alignment horizontal="center" vertical="center"/>
    </xf>
    <xf numFmtId="0" fontId="30" fillId="0" borderId="58" xfId="0" applyFont="1" applyFill="1" applyBorder="1" applyAlignment="1">
      <alignment horizontal="center" vertical="center"/>
    </xf>
    <xf numFmtId="0" fontId="2" fillId="14" borderId="41" xfId="0" applyFont="1" applyFill="1" applyBorder="1" applyAlignment="1">
      <alignment vertical="center" wrapText="1"/>
    </xf>
    <xf numFmtId="0" fontId="2" fillId="14" borderId="49" xfId="0" applyFont="1" applyFill="1" applyBorder="1" applyAlignment="1">
      <alignment vertical="center" wrapText="1"/>
    </xf>
    <xf numFmtId="43" fontId="12" fillId="16" borderId="93" xfId="1" applyNumberFormat="1" applyFont="1" applyFill="1" applyBorder="1" applyAlignment="1">
      <alignment vertical="center"/>
    </xf>
    <xf numFmtId="43" fontId="12" fillId="16" borderId="10" xfId="1" applyNumberFormat="1" applyFont="1" applyFill="1" applyBorder="1" applyAlignment="1">
      <alignment vertical="center"/>
    </xf>
    <xf numFmtId="43" fontId="12" fillId="16" borderId="29" xfId="0" applyNumberFormat="1" applyFont="1" applyFill="1" applyBorder="1" applyAlignment="1">
      <alignment vertical="center"/>
    </xf>
    <xf numFmtId="43" fontId="12" fillId="16" borderId="93" xfId="0" applyNumberFormat="1" applyFont="1" applyFill="1" applyBorder="1" applyAlignment="1">
      <alignment vertical="center"/>
    </xf>
    <xf numFmtId="43" fontId="12" fillId="16" borderId="10" xfId="0" applyNumberFormat="1" applyFont="1" applyFill="1" applyBorder="1" applyAlignment="1">
      <alignment vertical="center"/>
    </xf>
    <xf numFmtId="43" fontId="12" fillId="16" borderId="76" xfId="0" applyNumberFormat="1" applyFont="1" applyFill="1" applyBorder="1" applyAlignment="1">
      <alignment vertical="center"/>
    </xf>
    <xf numFmtId="43" fontId="12" fillId="14" borderId="41" xfId="0" applyNumberFormat="1" applyFont="1" applyFill="1" applyBorder="1" applyAlignment="1">
      <alignment vertical="center"/>
    </xf>
    <xf numFmtId="43" fontId="12" fillId="14" borderId="49" xfId="0" applyNumberFormat="1" applyFont="1" applyFill="1" applyBorder="1" applyAlignment="1">
      <alignment vertical="center"/>
    </xf>
    <xf numFmtId="43" fontId="12" fillId="14" borderId="37" xfId="0" applyNumberFormat="1" applyFont="1" applyFill="1" applyBorder="1" applyAlignment="1">
      <alignment vertical="center"/>
    </xf>
    <xf numFmtId="43" fontId="12" fillId="14" borderId="10" xfId="0" applyNumberFormat="1" applyFont="1" applyFill="1" applyBorder="1" applyAlignment="1">
      <alignment vertical="center"/>
    </xf>
    <xf numFmtId="43" fontId="12" fillId="14" borderId="72" xfId="0" applyNumberFormat="1" applyFont="1" applyFill="1" applyBorder="1" applyAlignment="1">
      <alignment vertical="center"/>
    </xf>
    <xf numFmtId="0" fontId="7" fillId="3" borderId="65" xfId="0" applyFont="1" applyFill="1" applyBorder="1" applyAlignment="1">
      <alignment vertical="center" wrapText="1"/>
    </xf>
    <xf numFmtId="0" fontId="7" fillId="0" borderId="65" xfId="0" applyFont="1" applyFill="1" applyBorder="1" applyAlignment="1">
      <alignment vertical="center" wrapText="1"/>
    </xf>
    <xf numFmtId="43" fontId="7" fillId="17" borderId="41" xfId="0" applyNumberFormat="1" applyFont="1" applyFill="1" applyBorder="1" applyAlignment="1">
      <alignment vertical="center"/>
    </xf>
    <xf numFmtId="43" fontId="54" fillId="17" borderId="53" xfId="0" applyNumberFormat="1" applyFont="1" applyFill="1" applyBorder="1" applyAlignment="1">
      <alignment vertical="center"/>
    </xf>
    <xf numFmtId="43" fontId="54" fillId="17" borderId="54" xfId="0" applyNumberFormat="1" applyFont="1" applyFill="1" applyBorder="1" applyAlignment="1">
      <alignment vertical="center"/>
    </xf>
    <xf numFmtId="43" fontId="54" fillId="17" borderId="43" xfId="0" applyNumberFormat="1" applyFont="1" applyFill="1" applyBorder="1" applyAlignment="1">
      <alignment vertical="center"/>
    </xf>
    <xf numFmtId="43" fontId="54" fillId="17" borderId="41" xfId="0" applyNumberFormat="1" applyFont="1" applyFill="1" applyBorder="1" applyAlignment="1">
      <alignment vertical="center"/>
    </xf>
    <xf numFmtId="43" fontId="54" fillId="17" borderId="46" xfId="0" applyNumberFormat="1" applyFont="1" applyFill="1" applyBorder="1" applyAlignment="1">
      <alignment vertical="center"/>
    </xf>
    <xf numFmtId="43" fontId="54" fillId="17" borderId="94" xfId="0" applyNumberFormat="1" applyFont="1" applyFill="1" applyBorder="1" applyAlignment="1">
      <alignment vertical="center"/>
    </xf>
    <xf numFmtId="43" fontId="54" fillId="17" borderId="58" xfId="0" applyNumberFormat="1" applyFont="1" applyFill="1" applyBorder="1" applyAlignment="1">
      <alignment vertical="center"/>
    </xf>
    <xf numFmtId="43" fontId="54" fillId="17" borderId="49" xfId="0" applyNumberFormat="1" applyFont="1" applyFill="1" applyBorder="1" applyAlignment="1">
      <alignment vertical="center"/>
    </xf>
    <xf numFmtId="43" fontId="54" fillId="17" borderId="75" xfId="0" applyNumberFormat="1" applyFont="1" applyFill="1" applyBorder="1" applyAlignment="1">
      <alignment vertical="center"/>
    </xf>
    <xf numFmtId="43" fontId="54" fillId="17" borderId="77" xfId="0" applyNumberFormat="1" applyFont="1" applyFill="1" applyBorder="1" applyAlignment="1">
      <alignment vertical="center"/>
    </xf>
    <xf numFmtId="43" fontId="54" fillId="17" borderId="53" xfId="0" applyNumberFormat="1" applyFont="1" applyFill="1" applyBorder="1" applyAlignment="1">
      <alignment horizontal="right" vertical="center"/>
    </xf>
    <xf numFmtId="43" fontId="54" fillId="17" borderId="43" xfId="0" applyNumberFormat="1" applyFont="1" applyFill="1" applyBorder="1" applyAlignment="1">
      <alignment horizontal="right" vertical="center"/>
    </xf>
    <xf numFmtId="43" fontId="54" fillId="17" borderId="46" xfId="0" applyNumberFormat="1" applyFont="1" applyFill="1" applyBorder="1" applyAlignment="1">
      <alignment horizontal="right" vertical="center"/>
    </xf>
    <xf numFmtId="43" fontId="54" fillId="17" borderId="58" xfId="0" applyNumberFormat="1" applyFont="1" applyFill="1" applyBorder="1" applyAlignment="1">
      <alignment horizontal="right" vertical="center"/>
    </xf>
    <xf numFmtId="43" fontId="54" fillId="17" borderId="68" xfId="0" applyNumberFormat="1" applyFont="1" applyFill="1" applyBorder="1" applyAlignment="1">
      <alignment vertical="center"/>
    </xf>
    <xf numFmtId="43" fontId="54" fillId="17" borderId="40" xfId="0" applyNumberFormat="1" applyFont="1" applyFill="1" applyBorder="1" applyAlignment="1">
      <alignment vertical="center"/>
    </xf>
    <xf numFmtId="43" fontId="54" fillId="17" borderId="112" xfId="0" applyNumberFormat="1" applyFont="1" applyFill="1" applyBorder="1" applyAlignment="1">
      <alignment vertical="center"/>
    </xf>
    <xf numFmtId="43" fontId="54" fillId="17" borderId="9" xfId="0" applyNumberFormat="1" applyFont="1" applyFill="1" applyBorder="1" applyAlignment="1">
      <alignment vertical="center" wrapText="1"/>
    </xf>
    <xf numFmtId="43" fontId="54" fillId="17" borderId="49" xfId="0" applyNumberFormat="1" applyFont="1" applyFill="1" applyBorder="1" applyAlignment="1">
      <alignment vertical="center" wrapText="1"/>
    </xf>
    <xf numFmtId="43" fontId="54" fillId="17" borderId="99" xfId="0" applyNumberFormat="1" applyFont="1" applyFill="1" applyBorder="1" applyAlignment="1">
      <alignment vertical="center"/>
    </xf>
    <xf numFmtId="43" fontId="54" fillId="17" borderId="102" xfId="0" applyNumberFormat="1" applyFont="1" applyFill="1" applyBorder="1" applyAlignment="1">
      <alignment vertical="center"/>
    </xf>
    <xf numFmtId="43" fontId="54" fillId="17" borderId="44" xfId="0" applyNumberFormat="1" applyFont="1" applyFill="1" applyBorder="1" applyAlignment="1">
      <alignment vertical="center"/>
    </xf>
    <xf numFmtId="43" fontId="54" fillId="17" borderId="0" xfId="0" applyNumberFormat="1" applyFont="1" applyFill="1" applyAlignment="1">
      <alignment vertical="center"/>
    </xf>
    <xf numFmtId="43" fontId="54" fillId="17" borderId="47" xfId="0" applyNumberFormat="1" applyFont="1" applyFill="1" applyBorder="1" applyAlignment="1">
      <alignment vertical="center"/>
    </xf>
    <xf numFmtId="43" fontId="54" fillId="17" borderId="9" xfId="0" applyNumberFormat="1" applyFont="1" applyFill="1" applyBorder="1" applyAlignment="1">
      <alignment vertical="center"/>
    </xf>
    <xf numFmtId="0" fontId="53" fillId="12" borderId="84" xfId="0" applyFont="1" applyFill="1" applyBorder="1" applyAlignment="1">
      <alignment horizontal="left" vertical="center"/>
    </xf>
    <xf numFmtId="0" fontId="53" fillId="12" borderId="85" xfId="0" applyFont="1" applyFill="1" applyBorder="1" applyAlignment="1">
      <alignment horizontal="left" vertical="center"/>
    </xf>
    <xf numFmtId="0" fontId="53" fillId="12" borderId="61" xfId="0" applyFont="1" applyFill="1" applyBorder="1" applyAlignment="1">
      <alignment horizontal="left" vertical="center"/>
    </xf>
    <xf numFmtId="0" fontId="53" fillId="12" borderId="62" xfId="0" applyFont="1" applyFill="1" applyBorder="1" applyAlignment="1">
      <alignment horizontal="left" vertical="center"/>
    </xf>
    <xf numFmtId="0" fontId="53" fillId="5" borderId="84" xfId="0" applyFont="1" applyFill="1" applyBorder="1" applyAlignment="1">
      <alignment horizontal="left" vertical="center"/>
    </xf>
    <xf numFmtId="0" fontId="53" fillId="5" borderId="85" xfId="0" applyFont="1" applyFill="1" applyBorder="1" applyAlignment="1">
      <alignment horizontal="left" vertical="center"/>
    </xf>
    <xf numFmtId="0" fontId="53" fillId="13" borderId="4" xfId="0" applyFont="1" applyFill="1" applyBorder="1" applyAlignment="1">
      <alignment horizontal="center" vertical="center"/>
    </xf>
    <xf numFmtId="0" fontId="53" fillId="13" borderId="5" xfId="0" applyFont="1" applyFill="1" applyBorder="1" applyAlignment="1">
      <alignment horizontal="center" vertical="center"/>
    </xf>
    <xf numFmtId="0" fontId="53" fillId="13" borderId="6" xfId="0" applyFont="1" applyFill="1" applyBorder="1" applyAlignment="1">
      <alignment horizontal="center" vertical="center"/>
    </xf>
    <xf numFmtId="0" fontId="53" fillId="13" borderId="7" xfId="0" applyFont="1" applyFill="1" applyBorder="1" applyAlignment="1">
      <alignment horizontal="center" vertical="center" wrapText="1"/>
    </xf>
    <xf numFmtId="0" fontId="53" fillId="13" borderId="18" xfId="0" applyFont="1" applyFill="1" applyBorder="1" applyAlignment="1">
      <alignment horizontal="center" vertical="center" wrapText="1"/>
    </xf>
    <xf numFmtId="0" fontId="53" fillId="12" borderId="70" xfId="0" applyFont="1" applyFill="1" applyBorder="1" applyAlignment="1">
      <alignment horizontal="left" vertical="center"/>
    </xf>
    <xf numFmtId="0" fontId="53" fillId="12" borderId="71" xfId="0" applyFont="1" applyFill="1" applyBorder="1" applyAlignment="1">
      <alignment horizontal="left" vertical="center"/>
    </xf>
    <xf numFmtId="0" fontId="53" fillId="13" borderId="8" xfId="0" applyFont="1" applyFill="1" applyBorder="1" applyAlignment="1">
      <alignment horizontal="center" vertical="center"/>
    </xf>
    <xf numFmtId="0" fontId="53" fillId="13" borderId="19" xfId="0" applyFont="1" applyFill="1" applyBorder="1" applyAlignment="1">
      <alignment horizontal="center" vertical="center"/>
    </xf>
    <xf numFmtId="0" fontId="55" fillId="12" borderId="20" xfId="0" applyFont="1" applyFill="1" applyBorder="1" applyAlignment="1">
      <alignment horizontal="left" vertical="center"/>
    </xf>
    <xf numFmtId="0" fontId="55" fillId="12" borderId="21" xfId="0" applyFont="1" applyFill="1" applyBorder="1" applyAlignment="1">
      <alignment horizontal="left" vertical="center"/>
    </xf>
    <xf numFmtId="0" fontId="55" fillId="12" borderId="22" xfId="0" applyFont="1" applyFill="1" applyBorder="1" applyAlignment="1">
      <alignment horizontal="left" vertical="center"/>
    </xf>
    <xf numFmtId="0" fontId="53" fillId="13" borderId="1" xfId="0" applyFont="1" applyFill="1" applyBorder="1" applyAlignment="1">
      <alignment horizontal="center" vertical="center"/>
    </xf>
    <xf numFmtId="0" fontId="53" fillId="13" borderId="9" xfId="0" applyFont="1" applyFill="1" applyBorder="1" applyAlignment="1">
      <alignment horizontal="center" vertical="center"/>
    </xf>
    <xf numFmtId="0" fontId="53" fillId="13" borderId="2" xfId="0" applyFont="1" applyFill="1" applyBorder="1" applyAlignment="1">
      <alignment horizontal="center" vertical="center" wrapText="1"/>
    </xf>
    <xf numFmtId="0" fontId="53" fillId="13" borderId="10" xfId="0" applyFont="1" applyFill="1" applyBorder="1" applyAlignment="1">
      <alignment horizontal="center" vertical="center" wrapText="1"/>
    </xf>
    <xf numFmtId="0" fontId="53" fillId="13" borderId="3" xfId="0" applyFont="1" applyFill="1" applyBorder="1" applyAlignment="1">
      <alignment horizontal="center" vertical="center" wrapText="1"/>
    </xf>
    <xf numFmtId="0" fontId="53" fillId="13" borderId="11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/>
    </xf>
    <xf numFmtId="0" fontId="35" fillId="7" borderId="19" xfId="0" applyFont="1" applyFill="1" applyBorder="1" applyAlignment="1">
      <alignment horizontal="center" vertical="center"/>
    </xf>
    <xf numFmtId="0" fontId="35" fillId="12" borderId="20" xfId="0" applyFont="1" applyFill="1" applyBorder="1" applyAlignment="1">
      <alignment horizontal="left" vertical="center"/>
    </xf>
    <xf numFmtId="0" fontId="35" fillId="12" borderId="21" xfId="0" applyFont="1" applyFill="1" applyBorder="1" applyAlignment="1">
      <alignment horizontal="left" vertical="center"/>
    </xf>
    <xf numFmtId="0" fontId="34" fillId="7" borderId="1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center" vertical="center"/>
    </xf>
    <xf numFmtId="0" fontId="34" fillId="7" borderId="2" xfId="0" applyFont="1" applyFill="1" applyBorder="1" applyAlignment="1">
      <alignment horizontal="center" vertical="center" wrapText="1"/>
    </xf>
    <xf numFmtId="0" fontId="34" fillId="7" borderId="10" xfId="0" applyFont="1" applyFill="1" applyBorder="1" applyAlignment="1">
      <alignment horizontal="center" vertical="center" wrapText="1"/>
    </xf>
    <xf numFmtId="0" fontId="34" fillId="7" borderId="3" xfId="0" applyFont="1" applyFill="1" applyBorder="1" applyAlignment="1">
      <alignment horizontal="center" vertical="center" wrapText="1"/>
    </xf>
    <xf numFmtId="0" fontId="34" fillId="7" borderId="11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/>
    </xf>
    <xf numFmtId="0" fontId="35" fillId="7" borderId="5" xfId="0" applyFont="1" applyFill="1" applyBorder="1" applyAlignment="1">
      <alignment horizontal="center" vertical="center"/>
    </xf>
    <xf numFmtId="0" fontId="35" fillId="7" borderId="6" xfId="0" applyFont="1" applyFill="1" applyBorder="1" applyAlignment="1">
      <alignment horizontal="center" vertical="center"/>
    </xf>
    <xf numFmtId="0" fontId="35" fillId="7" borderId="7" xfId="0" applyFont="1" applyFill="1" applyBorder="1" applyAlignment="1">
      <alignment horizontal="center" vertical="center" wrapText="1"/>
    </xf>
    <xf numFmtId="0" fontId="35" fillId="7" borderId="18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09" xfId="0" applyFont="1" applyFill="1" applyBorder="1" applyAlignment="1">
      <alignment horizontal="center" vertical="center" wrapText="1"/>
    </xf>
    <xf numFmtId="0" fontId="6" fillId="2" borderId="1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left" vertical="center"/>
    </xf>
    <xf numFmtId="0" fontId="8" fillId="3" borderId="21" xfId="0" applyFont="1" applyFill="1" applyBorder="1" applyAlignment="1">
      <alignment horizontal="left" vertical="center"/>
    </xf>
    <xf numFmtId="0" fontId="6" fillId="5" borderId="84" xfId="0" applyFont="1" applyFill="1" applyBorder="1" applyAlignment="1">
      <alignment horizontal="left" vertical="center"/>
    </xf>
    <xf numFmtId="0" fontId="6" fillId="5" borderId="85" xfId="0" applyFont="1" applyFill="1" applyBorder="1" applyAlignment="1">
      <alignment horizontal="left" vertical="center"/>
    </xf>
    <xf numFmtId="0" fontId="6" fillId="3" borderId="61" xfId="0" applyFont="1" applyFill="1" applyBorder="1" applyAlignment="1">
      <alignment horizontal="left" vertical="center"/>
    </xf>
    <xf numFmtId="0" fontId="6" fillId="3" borderId="62" xfId="0" applyFont="1" applyFill="1" applyBorder="1" applyAlignment="1">
      <alignment horizontal="left" vertical="center"/>
    </xf>
    <xf numFmtId="0" fontId="6" fillId="3" borderId="70" xfId="0" applyFont="1" applyFill="1" applyBorder="1" applyAlignment="1">
      <alignment horizontal="left" vertical="center"/>
    </xf>
    <xf numFmtId="0" fontId="6" fillId="3" borderId="71" xfId="0" applyFont="1" applyFill="1" applyBorder="1" applyAlignment="1">
      <alignment horizontal="left" vertical="center"/>
    </xf>
    <xf numFmtId="0" fontId="6" fillId="3" borderId="84" xfId="0" applyFont="1" applyFill="1" applyBorder="1" applyAlignment="1">
      <alignment horizontal="left" vertical="center"/>
    </xf>
    <xf numFmtId="0" fontId="6" fillId="3" borderId="85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center" vertical="center"/>
    </xf>
    <xf numFmtId="0" fontId="9" fillId="9" borderId="109" xfId="0" applyFont="1" applyFill="1" applyBorder="1" applyAlignment="1">
      <alignment horizontal="center" vertical="center" wrapText="1"/>
    </xf>
    <xf numFmtId="0" fontId="9" fillId="9" borderId="110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9" borderId="11" xfId="0" applyFont="1" applyFill="1" applyBorder="1" applyAlignment="1">
      <alignment horizontal="center" vertical="center" wrapText="1"/>
    </xf>
    <xf numFmtId="0" fontId="6" fillId="8" borderId="61" xfId="0" applyFont="1" applyFill="1" applyBorder="1" applyAlignment="1">
      <alignment horizontal="left" vertical="center"/>
    </xf>
    <xf numFmtId="0" fontId="6" fillId="8" borderId="62" xfId="0" applyFont="1" applyFill="1" applyBorder="1" applyAlignment="1">
      <alignment horizontal="left" vertical="center"/>
    </xf>
    <xf numFmtId="0" fontId="6" fillId="6" borderId="84" xfId="0" applyFont="1" applyFill="1" applyBorder="1" applyAlignment="1">
      <alignment horizontal="left" vertical="center"/>
    </xf>
    <xf numFmtId="0" fontId="6" fillId="6" borderId="85" xfId="0" applyFont="1" applyFill="1" applyBorder="1" applyAlignment="1">
      <alignment horizontal="left" vertical="center"/>
    </xf>
    <xf numFmtId="0" fontId="8" fillId="8" borderId="22" xfId="0" applyFont="1" applyFill="1" applyBorder="1" applyAlignment="1">
      <alignment horizontal="left" vertical="center"/>
    </xf>
    <xf numFmtId="0" fontId="6" fillId="8" borderId="70" xfId="0" applyFont="1" applyFill="1" applyBorder="1" applyAlignment="1">
      <alignment horizontal="left" vertical="center"/>
    </xf>
    <xf numFmtId="0" fontId="6" fillId="8" borderId="71" xfId="0" applyFont="1" applyFill="1" applyBorder="1" applyAlignment="1">
      <alignment horizontal="left" vertical="center"/>
    </xf>
    <xf numFmtId="0" fontId="6" fillId="8" borderId="84" xfId="0" applyFont="1" applyFill="1" applyBorder="1" applyAlignment="1">
      <alignment horizontal="left" vertical="center"/>
    </xf>
    <xf numFmtId="0" fontId="6" fillId="8" borderId="85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9" fillId="7" borderId="109" xfId="0" applyFont="1" applyFill="1" applyBorder="1" applyAlignment="1">
      <alignment horizontal="center" vertical="center" wrapText="1"/>
    </xf>
    <xf numFmtId="0" fontId="9" fillId="7" borderId="110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left" vertical="center"/>
    </xf>
    <xf numFmtId="0" fontId="8" fillId="8" borderId="2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left" vertical="center"/>
    </xf>
    <xf numFmtId="0" fontId="69" fillId="0" borderId="0" xfId="0" applyFont="1" applyAlignment="1">
      <alignment vertical="center" wrapText="1"/>
    </xf>
    <xf numFmtId="0" fontId="67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69" fillId="0" borderId="0" xfId="0" applyFont="1"/>
    <xf numFmtId="0" fontId="69" fillId="0" borderId="0" xfId="0" applyFont="1" applyAlignment="1">
      <alignment horizontal="left" vertical="center"/>
    </xf>
    <xf numFmtId="0" fontId="72" fillId="7" borderId="1" xfId="0" applyFont="1" applyFill="1" applyBorder="1" applyAlignment="1">
      <alignment horizontal="center" vertical="center"/>
    </xf>
    <xf numFmtId="0" fontId="72" fillId="7" borderId="2" xfId="0" applyFont="1" applyFill="1" applyBorder="1" applyAlignment="1">
      <alignment horizontal="center" vertical="center" wrapText="1"/>
    </xf>
    <xf numFmtId="0" fontId="66" fillId="7" borderId="3" xfId="0" applyFont="1" applyFill="1" applyBorder="1" applyAlignment="1">
      <alignment horizontal="center" vertical="center" wrapText="1"/>
    </xf>
    <xf numFmtId="0" fontId="66" fillId="7" borderId="4" xfId="0" applyFont="1" applyFill="1" applyBorder="1" applyAlignment="1">
      <alignment horizontal="center" vertical="center"/>
    </xf>
    <xf numFmtId="0" fontId="66" fillId="7" borderId="5" xfId="0" applyFont="1" applyFill="1" applyBorder="1" applyAlignment="1">
      <alignment horizontal="center" vertical="center"/>
    </xf>
    <xf numFmtId="0" fontId="66" fillId="7" borderId="6" xfId="0" applyFont="1" applyFill="1" applyBorder="1" applyAlignment="1">
      <alignment horizontal="center" vertical="center"/>
    </xf>
    <xf numFmtId="0" fontId="66" fillId="7" borderId="7" xfId="0" applyFont="1" applyFill="1" applyBorder="1" applyAlignment="1">
      <alignment horizontal="center" vertical="center" wrapText="1"/>
    </xf>
    <xf numFmtId="0" fontId="66" fillId="7" borderId="8" xfId="0" applyFont="1" applyFill="1" applyBorder="1" applyAlignment="1">
      <alignment horizontal="center" vertical="center"/>
    </xf>
    <xf numFmtId="0" fontId="72" fillId="7" borderId="9" xfId="0" applyFont="1" applyFill="1" applyBorder="1" applyAlignment="1">
      <alignment horizontal="center" vertical="center"/>
    </xf>
    <xf numFmtId="0" fontId="72" fillId="7" borderId="10" xfId="0" applyFont="1" applyFill="1" applyBorder="1" applyAlignment="1">
      <alignment horizontal="center" vertical="center" wrapText="1"/>
    </xf>
    <xf numFmtId="0" fontId="66" fillId="7" borderId="11" xfId="0" applyFont="1" applyFill="1" applyBorder="1" applyAlignment="1">
      <alignment horizontal="center" vertical="center" wrapText="1"/>
    </xf>
    <xf numFmtId="187" fontId="67" fillId="7" borderId="12" xfId="0" applyNumberFormat="1" applyFont="1" applyFill="1" applyBorder="1" applyAlignment="1">
      <alignment horizontal="center" vertical="center"/>
    </xf>
    <xf numFmtId="187" fontId="67" fillId="7" borderId="13" xfId="0" applyNumberFormat="1" applyFont="1" applyFill="1" applyBorder="1" applyAlignment="1">
      <alignment horizontal="center" vertical="center"/>
    </xf>
    <xf numFmtId="187" fontId="67" fillId="7" borderId="14" xfId="0" applyNumberFormat="1" applyFont="1" applyFill="1" applyBorder="1" applyAlignment="1">
      <alignment horizontal="center" vertical="center"/>
    </xf>
    <xf numFmtId="0" fontId="68" fillId="7" borderId="15" xfId="0" applyFont="1" applyFill="1" applyBorder="1" applyAlignment="1">
      <alignment horizontal="center" vertical="center"/>
    </xf>
    <xf numFmtId="187" fontId="67" fillId="7" borderId="16" xfId="0" applyNumberFormat="1" applyFont="1" applyFill="1" applyBorder="1" applyAlignment="1">
      <alignment horizontal="center" vertical="center"/>
    </xf>
    <xf numFmtId="0" fontId="68" fillId="7" borderId="17" xfId="0" applyFont="1" applyFill="1" applyBorder="1" applyAlignment="1">
      <alignment horizontal="center" vertical="center"/>
    </xf>
    <xf numFmtId="0" fontId="66" fillId="7" borderId="18" xfId="0" applyFont="1" applyFill="1" applyBorder="1" applyAlignment="1">
      <alignment horizontal="center" vertical="center" wrapText="1"/>
    </xf>
    <xf numFmtId="0" fontId="66" fillId="7" borderId="19" xfId="0" applyFont="1" applyFill="1" applyBorder="1" applyAlignment="1">
      <alignment horizontal="center" vertical="center"/>
    </xf>
    <xf numFmtId="0" fontId="66" fillId="12" borderId="20" xfId="0" applyFont="1" applyFill="1" applyBorder="1" applyAlignment="1">
      <alignment horizontal="left" vertical="center"/>
    </xf>
    <xf numFmtId="0" fontId="66" fillId="12" borderId="21" xfId="0" applyFont="1" applyFill="1" applyBorder="1" applyAlignment="1">
      <alignment horizontal="left" vertical="center"/>
    </xf>
    <xf numFmtId="43" fontId="66" fillId="12" borderId="22" xfId="0" applyNumberFormat="1" applyFont="1" applyFill="1" applyBorder="1" applyAlignment="1">
      <alignment vertical="center"/>
    </xf>
    <xf numFmtId="43" fontId="67" fillId="12" borderId="23" xfId="0" applyNumberFormat="1" applyFont="1" applyFill="1" applyBorder="1" applyAlignment="1">
      <alignment vertical="center"/>
    </xf>
    <xf numFmtId="43" fontId="67" fillId="12" borderId="24" xfId="0" applyNumberFormat="1" applyFont="1" applyFill="1" applyBorder="1" applyAlignment="1">
      <alignment vertical="center"/>
    </xf>
    <xf numFmtId="43" fontId="67" fillId="12" borderId="25" xfId="0" applyNumberFormat="1" applyFont="1" applyFill="1" applyBorder="1" applyAlignment="1">
      <alignment vertical="center"/>
    </xf>
    <xf numFmtId="43" fontId="68" fillId="12" borderId="26" xfId="0" applyNumberFormat="1" applyFont="1" applyFill="1" applyBorder="1" applyAlignment="1">
      <alignment vertical="center"/>
    </xf>
    <xf numFmtId="43" fontId="66" fillId="12" borderId="27" xfId="0" applyNumberFormat="1" applyFont="1" applyFill="1" applyBorder="1" applyAlignment="1">
      <alignment vertical="center"/>
    </xf>
    <xf numFmtId="43" fontId="67" fillId="12" borderId="28" xfId="0" applyNumberFormat="1" applyFont="1" applyFill="1" applyBorder="1" applyAlignment="1">
      <alignment vertical="center"/>
    </xf>
    <xf numFmtId="0" fontId="67" fillId="14" borderId="29" xfId="0" applyFont="1" applyFill="1" applyBorder="1" applyAlignment="1">
      <alignment horizontal="center" vertical="center"/>
    </xf>
    <xf numFmtId="0" fontId="67" fillId="0" borderId="29" xfId="0" applyFont="1" applyBorder="1" applyAlignment="1">
      <alignment vertical="center" wrapText="1"/>
    </xf>
    <xf numFmtId="43" fontId="67" fillId="0" borderId="29" xfId="0" applyNumberFormat="1" applyFont="1" applyFill="1" applyBorder="1" applyAlignment="1">
      <alignment vertical="center"/>
    </xf>
    <xf numFmtId="43" fontId="67" fillId="3" borderId="30" xfId="0" applyNumberFormat="1" applyFont="1" applyFill="1" applyBorder="1" applyAlignment="1">
      <alignment vertical="center"/>
    </xf>
    <xf numFmtId="43" fontId="67" fillId="3" borderId="31" xfId="0" applyNumberFormat="1" applyFont="1" applyFill="1" applyBorder="1" applyAlignment="1">
      <alignment vertical="center"/>
    </xf>
    <xf numFmtId="43" fontId="67" fillId="3" borderId="32" xfId="0" applyNumberFormat="1" applyFont="1" applyFill="1" applyBorder="1" applyAlignment="1">
      <alignment vertical="center"/>
    </xf>
    <xf numFmtId="43" fontId="68" fillId="12" borderId="33" xfId="0" applyNumberFormat="1" applyFont="1" applyFill="1" applyBorder="1" applyAlignment="1">
      <alignment vertical="center"/>
    </xf>
    <xf numFmtId="43" fontId="67" fillId="0" borderId="30" xfId="0" applyNumberFormat="1" applyFont="1" applyFill="1" applyBorder="1" applyAlignment="1">
      <alignment vertical="center"/>
    </xf>
    <xf numFmtId="43" fontId="67" fillId="0" borderId="31" xfId="0" applyNumberFormat="1" applyFont="1" applyFill="1" applyBorder="1" applyAlignment="1">
      <alignment vertical="center"/>
    </xf>
    <xf numFmtId="43" fontId="67" fillId="0" borderId="32" xfId="0" applyNumberFormat="1" applyFont="1" applyFill="1" applyBorder="1" applyAlignment="1">
      <alignment vertical="center"/>
    </xf>
    <xf numFmtId="43" fontId="67" fillId="12" borderId="35" xfId="0" applyNumberFormat="1" applyFont="1" applyFill="1" applyBorder="1" applyAlignment="1">
      <alignment vertical="center"/>
    </xf>
    <xf numFmtId="43" fontId="67" fillId="0" borderId="36" xfId="0" applyNumberFormat="1" applyFont="1" applyBorder="1" applyAlignment="1">
      <alignment vertical="center"/>
    </xf>
    <xf numFmtId="0" fontId="67" fillId="14" borderId="37" xfId="0" applyFont="1" applyFill="1" applyBorder="1" applyAlignment="1">
      <alignment horizontal="center" vertical="center"/>
    </xf>
    <xf numFmtId="0" fontId="67" fillId="0" borderId="37" xfId="0" applyFont="1" applyBorder="1" applyAlignment="1">
      <alignment vertical="center" wrapText="1"/>
    </xf>
    <xf numFmtId="43" fontId="66" fillId="10" borderId="37" xfId="0" applyNumberFormat="1" applyFont="1" applyFill="1" applyBorder="1" applyAlignment="1">
      <alignment vertical="center"/>
    </xf>
    <xf numFmtId="43" fontId="68" fillId="12" borderId="38" xfId="0" applyNumberFormat="1" applyFont="1" applyFill="1" applyBorder="1" applyAlignment="1">
      <alignment vertical="center"/>
    </xf>
    <xf numFmtId="43" fontId="67" fillId="12" borderId="39" xfId="0" applyNumberFormat="1" applyFont="1" applyFill="1" applyBorder="1" applyAlignment="1">
      <alignment vertical="center"/>
    </xf>
    <xf numFmtId="43" fontId="67" fillId="0" borderId="37" xfId="0" applyNumberFormat="1" applyFont="1" applyFill="1" applyBorder="1" applyAlignment="1">
      <alignment vertical="center"/>
    </xf>
    <xf numFmtId="43" fontId="67" fillId="3" borderId="40" xfId="0" applyNumberFormat="1" applyFont="1" applyFill="1" applyBorder="1" applyAlignment="1">
      <alignment vertical="center"/>
    </xf>
    <xf numFmtId="43" fontId="67" fillId="3" borderId="41" xfId="0" applyNumberFormat="1" applyFont="1" applyFill="1" applyBorder="1" applyAlignment="1">
      <alignment vertical="center"/>
    </xf>
    <xf numFmtId="43" fontId="67" fillId="3" borderId="42" xfId="0" applyNumberFormat="1" applyFont="1" applyFill="1" applyBorder="1" applyAlignment="1">
      <alignment vertical="center"/>
    </xf>
    <xf numFmtId="43" fontId="67" fillId="0" borderId="40" xfId="0" applyNumberFormat="1" applyFont="1" applyFill="1" applyBorder="1" applyAlignment="1">
      <alignment vertical="center"/>
    </xf>
    <xf numFmtId="43" fontId="67" fillId="0" borderId="41" xfId="0" applyNumberFormat="1" applyFont="1" applyFill="1" applyBorder="1" applyAlignment="1">
      <alignment vertical="center"/>
    </xf>
    <xf numFmtId="43" fontId="67" fillId="0" borderId="42" xfId="0" applyNumberFormat="1" applyFont="1" applyFill="1" applyBorder="1" applyAlignment="1">
      <alignment vertical="center"/>
    </xf>
    <xf numFmtId="43" fontId="67" fillId="3" borderId="43" xfId="0" applyNumberFormat="1" applyFont="1" applyFill="1" applyBorder="1" applyAlignment="1">
      <alignment vertical="center"/>
    </xf>
    <xf numFmtId="43" fontId="67" fillId="3" borderId="44" xfId="0" applyNumberFormat="1" applyFont="1" applyFill="1" applyBorder="1" applyAlignment="1">
      <alignment vertical="center"/>
    </xf>
    <xf numFmtId="43" fontId="67" fillId="3" borderId="45" xfId="0" applyNumberFormat="1" applyFont="1" applyFill="1" applyBorder="1" applyAlignment="1">
      <alignment vertical="center"/>
    </xf>
    <xf numFmtId="43" fontId="67" fillId="0" borderId="43" xfId="0" applyNumberFormat="1" applyFont="1" applyFill="1" applyBorder="1" applyAlignment="1">
      <alignment vertical="center"/>
    </xf>
    <xf numFmtId="43" fontId="67" fillId="0" borderId="44" xfId="0" applyNumberFormat="1" applyFont="1" applyFill="1" applyBorder="1" applyAlignment="1">
      <alignment vertical="center"/>
    </xf>
    <xf numFmtId="43" fontId="67" fillId="0" borderId="45" xfId="0" applyNumberFormat="1" applyFont="1" applyFill="1" applyBorder="1" applyAlignment="1">
      <alignment vertical="center"/>
    </xf>
    <xf numFmtId="0" fontId="67" fillId="0" borderId="37" xfId="0" applyFont="1" applyFill="1" applyBorder="1" applyAlignment="1">
      <alignment vertical="center" wrapText="1"/>
    </xf>
    <xf numFmtId="0" fontId="67" fillId="15" borderId="37" xfId="0" applyFont="1" applyFill="1" applyBorder="1" applyAlignment="1">
      <alignment vertical="center" wrapText="1"/>
    </xf>
    <xf numFmtId="43" fontId="67" fillId="0" borderId="40" xfId="0" applyNumberFormat="1" applyFont="1" applyBorder="1" applyAlignment="1">
      <alignment vertical="center"/>
    </xf>
    <xf numFmtId="43" fontId="67" fillId="0" borderId="41" xfId="0" applyNumberFormat="1" applyFont="1" applyBorder="1" applyAlignment="1">
      <alignment vertical="center"/>
    </xf>
    <xf numFmtId="43" fontId="67" fillId="0" borderId="42" xfId="0" applyNumberFormat="1" applyFont="1" applyBorder="1" applyAlignment="1">
      <alignment vertical="center"/>
    </xf>
    <xf numFmtId="43" fontId="70" fillId="12" borderId="38" xfId="0" applyNumberFormat="1" applyFont="1" applyFill="1" applyBorder="1" applyAlignment="1">
      <alignment vertical="center"/>
    </xf>
    <xf numFmtId="43" fontId="67" fillId="3" borderId="0" xfId="0" applyNumberFormat="1" applyFont="1" applyFill="1" applyAlignment="1">
      <alignment vertical="center"/>
    </xf>
    <xf numFmtId="43" fontId="67" fillId="0" borderId="0" xfId="0" applyNumberFormat="1" applyFont="1" applyFill="1" applyAlignment="1">
      <alignment vertical="center"/>
    </xf>
    <xf numFmtId="0" fontId="67" fillId="0" borderId="37" xfId="0" applyFont="1" applyFill="1" applyBorder="1" applyAlignment="1">
      <alignment horizontal="center" vertical="center"/>
    </xf>
    <xf numFmtId="0" fontId="67" fillId="16" borderId="37" xfId="0" applyFont="1" applyFill="1" applyBorder="1" applyAlignment="1">
      <alignment vertical="center" wrapText="1"/>
    </xf>
    <xf numFmtId="43" fontId="67" fillId="16" borderId="37" xfId="0" applyNumberFormat="1" applyFont="1" applyFill="1" applyBorder="1" applyAlignment="1">
      <alignment vertical="center"/>
    </xf>
    <xf numFmtId="43" fontId="67" fillId="3" borderId="121" xfId="0" applyNumberFormat="1" applyFont="1" applyFill="1" applyBorder="1" applyAlignment="1">
      <alignment vertical="center"/>
    </xf>
    <xf numFmtId="43" fontId="67" fillId="0" borderId="121" xfId="0" applyNumberFormat="1" applyFont="1" applyFill="1" applyBorder="1" applyAlignment="1">
      <alignment vertical="center"/>
    </xf>
    <xf numFmtId="43" fontId="67" fillId="0" borderId="38" xfId="0" applyNumberFormat="1" applyFont="1" applyBorder="1" applyAlignment="1">
      <alignment vertical="center"/>
    </xf>
    <xf numFmtId="0" fontId="67" fillId="0" borderId="65" xfId="0" applyFont="1" applyFill="1" applyBorder="1" applyAlignment="1">
      <alignment vertical="center" wrapText="1"/>
    </xf>
    <xf numFmtId="43" fontId="66" fillId="10" borderId="65" xfId="0" applyNumberFormat="1" applyFont="1" applyFill="1" applyBorder="1" applyAlignment="1">
      <alignment vertical="center"/>
    </xf>
    <xf numFmtId="43" fontId="68" fillId="12" borderId="36" xfId="0" applyNumberFormat="1" applyFont="1" applyFill="1" applyBorder="1" applyAlignment="1">
      <alignment vertical="center"/>
    </xf>
    <xf numFmtId="43" fontId="67" fillId="12" borderId="111" xfId="0" applyNumberFormat="1" applyFont="1" applyFill="1" applyBorder="1" applyAlignment="1">
      <alignment vertical="center"/>
    </xf>
    <xf numFmtId="0" fontId="67" fillId="0" borderId="72" xfId="0" applyFont="1" applyFill="1" applyBorder="1" applyAlignment="1">
      <alignment horizontal="center" vertical="center"/>
    </xf>
    <xf numFmtId="0" fontId="67" fillId="14" borderId="72" xfId="0" applyFont="1" applyFill="1" applyBorder="1" applyAlignment="1">
      <alignment vertical="center" wrapText="1"/>
    </xf>
    <xf numFmtId="43" fontId="67" fillId="14" borderId="72" xfId="0" applyNumberFormat="1" applyFont="1" applyFill="1" applyBorder="1" applyAlignment="1">
      <alignment vertical="center"/>
    </xf>
    <xf numFmtId="43" fontId="67" fillId="3" borderId="34" xfId="0" applyNumberFormat="1" applyFont="1" applyFill="1" applyBorder="1" applyAlignment="1">
      <alignment vertical="center"/>
    </xf>
    <xf numFmtId="43" fontId="67" fillId="3" borderId="120" xfId="0" applyNumberFormat="1" applyFont="1" applyFill="1" applyBorder="1" applyAlignment="1">
      <alignment vertical="center"/>
    </xf>
    <xf numFmtId="43" fontId="68" fillId="12" borderId="51" xfId="0" applyNumberFormat="1" applyFont="1" applyFill="1" applyBorder="1" applyAlignment="1">
      <alignment vertical="center"/>
    </xf>
    <xf numFmtId="43" fontId="67" fillId="0" borderId="34" xfId="0" applyNumberFormat="1" applyFont="1" applyFill="1" applyBorder="1" applyAlignment="1">
      <alignment vertical="center"/>
    </xf>
    <xf numFmtId="43" fontId="67" fillId="0" borderId="120" xfId="0" applyNumberFormat="1" applyFont="1" applyFill="1" applyBorder="1" applyAlignment="1">
      <alignment vertical="center"/>
    </xf>
    <xf numFmtId="0" fontId="66" fillId="12" borderId="22" xfId="0" applyFont="1" applyFill="1" applyBorder="1" applyAlignment="1">
      <alignment horizontal="left" vertical="center"/>
    </xf>
    <xf numFmtId="43" fontId="67" fillId="12" borderId="20" xfId="0" applyNumberFormat="1" applyFont="1" applyFill="1" applyBorder="1" applyAlignment="1">
      <alignment vertical="center"/>
    </xf>
    <xf numFmtId="43" fontId="67" fillId="12" borderId="21" xfId="0" applyNumberFormat="1" applyFont="1" applyFill="1" applyBorder="1" applyAlignment="1">
      <alignment vertical="center"/>
    </xf>
    <xf numFmtId="43" fontId="66" fillId="12" borderId="64" xfId="0" applyNumberFormat="1" applyFont="1" applyFill="1" applyBorder="1" applyAlignment="1">
      <alignment vertical="center"/>
    </xf>
    <xf numFmtId="43" fontId="67" fillId="12" borderId="26" xfId="0" applyNumberFormat="1" applyFont="1" applyFill="1" applyBorder="1" applyAlignment="1">
      <alignment vertical="center"/>
    </xf>
    <xf numFmtId="43" fontId="67" fillId="3" borderId="53" xfId="0" applyNumberFormat="1" applyFont="1" applyFill="1" applyBorder="1" applyAlignment="1">
      <alignment vertical="center"/>
    </xf>
    <xf numFmtId="43" fontId="67" fillId="3" borderId="54" xfId="0" applyNumberFormat="1" applyFont="1" applyFill="1" applyBorder="1" applyAlignment="1">
      <alignment vertical="center"/>
    </xf>
    <xf numFmtId="43" fontId="67" fillId="3" borderId="55" xfId="0" applyNumberFormat="1" applyFont="1" applyFill="1" applyBorder="1" applyAlignment="1">
      <alignment vertical="center"/>
    </xf>
    <xf numFmtId="43" fontId="68" fillId="12" borderId="56" xfId="0" applyNumberFormat="1" applyFont="1" applyFill="1" applyBorder="1" applyAlignment="1">
      <alignment vertical="center"/>
    </xf>
    <xf numFmtId="43" fontId="67" fillId="0" borderId="53" xfId="0" applyNumberFormat="1" applyFont="1" applyFill="1" applyBorder="1" applyAlignment="1">
      <alignment vertical="center"/>
    </xf>
    <xf numFmtId="43" fontId="67" fillId="0" borderId="54" xfId="0" applyNumberFormat="1" applyFont="1" applyFill="1" applyBorder="1" applyAlignment="1">
      <alignment vertical="center"/>
    </xf>
    <xf numFmtId="43" fontId="67" fillId="0" borderId="55" xfId="0" applyNumberFormat="1" applyFont="1" applyFill="1" applyBorder="1" applyAlignment="1">
      <alignment vertical="center"/>
    </xf>
    <xf numFmtId="43" fontId="67" fillId="12" borderId="66" xfId="0" applyNumberFormat="1" applyFont="1" applyFill="1" applyBorder="1" applyAlignment="1">
      <alignment vertical="center"/>
    </xf>
    <xf numFmtId="43" fontId="68" fillId="12" borderId="57" xfId="0" applyNumberFormat="1" applyFont="1" applyFill="1" applyBorder="1" applyAlignment="1">
      <alignment vertical="center"/>
    </xf>
    <xf numFmtId="43" fontId="67" fillId="0" borderId="37" xfId="0" applyNumberFormat="1" applyFont="1" applyFill="1" applyBorder="1" applyAlignment="1">
      <alignment vertical="center" wrapText="1"/>
    </xf>
    <xf numFmtId="43" fontId="67" fillId="0" borderId="93" xfId="0" applyNumberFormat="1" applyFont="1" applyFill="1" applyBorder="1" applyAlignment="1">
      <alignment vertical="center" wrapText="1"/>
    </xf>
    <xf numFmtId="43" fontId="67" fillId="3" borderId="43" xfId="0" applyNumberFormat="1" applyFont="1" applyFill="1" applyBorder="1" applyAlignment="1">
      <alignment vertical="center" wrapText="1"/>
    </xf>
    <xf numFmtId="43" fontId="67" fillId="3" borderId="41" xfId="0" applyNumberFormat="1" applyFont="1" applyFill="1" applyBorder="1" applyAlignment="1">
      <alignment vertical="center" wrapText="1"/>
    </xf>
    <xf numFmtId="43" fontId="67" fillId="3" borderId="45" xfId="0" applyNumberFormat="1" applyFont="1" applyFill="1" applyBorder="1" applyAlignment="1">
      <alignment vertical="center" wrapText="1"/>
    </xf>
    <xf numFmtId="43" fontId="67" fillId="0" borderId="43" xfId="0" applyNumberFormat="1" applyFont="1" applyFill="1" applyBorder="1" applyAlignment="1">
      <alignment vertical="center" wrapText="1"/>
    </xf>
    <xf numFmtId="43" fontId="67" fillId="0" borderId="41" xfId="0" applyNumberFormat="1" applyFont="1" applyFill="1" applyBorder="1" applyAlignment="1">
      <alignment vertical="center" wrapText="1"/>
    </xf>
    <xf numFmtId="43" fontId="67" fillId="0" borderId="45" xfId="0" applyNumberFormat="1" applyFont="1" applyFill="1" applyBorder="1" applyAlignment="1">
      <alignment vertical="center" wrapText="1"/>
    </xf>
    <xf numFmtId="43" fontId="67" fillId="0" borderId="40" xfId="0" applyNumberFormat="1" applyFont="1" applyBorder="1" applyAlignment="1">
      <alignment vertical="center" wrapText="1"/>
    </xf>
    <xf numFmtId="43" fontId="67" fillId="0" borderId="41" xfId="0" applyNumberFormat="1" applyFont="1" applyBorder="1" applyAlignment="1">
      <alignment vertical="center" wrapText="1"/>
    </xf>
    <xf numFmtId="43" fontId="67" fillId="0" borderId="101" xfId="0" applyNumberFormat="1" applyFont="1" applyBorder="1" applyAlignment="1">
      <alignment vertical="center" wrapText="1"/>
    </xf>
    <xf numFmtId="43" fontId="67" fillId="0" borderId="65" xfId="0" applyNumberFormat="1" applyFont="1" applyFill="1" applyBorder="1" applyAlignment="1">
      <alignment vertical="center"/>
    </xf>
    <xf numFmtId="43" fontId="67" fillId="3" borderId="102" xfId="0" applyNumberFormat="1" applyFont="1" applyFill="1" applyBorder="1" applyAlignment="1">
      <alignment vertical="center"/>
    </xf>
    <xf numFmtId="43" fontId="67" fillId="0" borderId="102" xfId="0" applyNumberFormat="1" applyFont="1" applyFill="1" applyBorder="1" applyAlignment="1">
      <alignment vertical="center"/>
    </xf>
    <xf numFmtId="43" fontId="67" fillId="12" borderId="131" xfId="0" applyNumberFormat="1" applyFont="1" applyFill="1" applyBorder="1" applyAlignment="1">
      <alignment vertical="center"/>
    </xf>
    <xf numFmtId="43" fontId="67" fillId="0" borderId="116" xfId="0" applyNumberFormat="1" applyFont="1" applyBorder="1" applyAlignment="1">
      <alignment vertical="center"/>
    </xf>
    <xf numFmtId="0" fontId="72" fillId="12" borderId="61" xfId="0" applyFont="1" applyFill="1" applyBorder="1" applyAlignment="1">
      <alignment horizontal="left" vertical="center"/>
    </xf>
    <xf numFmtId="0" fontId="72" fillId="12" borderId="62" xfId="0" applyFont="1" applyFill="1" applyBorder="1" applyAlignment="1">
      <alignment horizontal="left" vertical="center"/>
    </xf>
    <xf numFmtId="43" fontId="72" fillId="12" borderId="61" xfId="0" applyNumberFormat="1" applyFont="1" applyFill="1" applyBorder="1" applyAlignment="1">
      <alignment vertical="center"/>
    </xf>
    <xf numFmtId="43" fontId="69" fillId="12" borderId="24" xfId="0" applyNumberFormat="1" applyFont="1" applyFill="1" applyBorder="1" applyAlignment="1">
      <alignment vertical="center"/>
    </xf>
    <xf numFmtId="43" fontId="69" fillId="12" borderId="62" xfId="0" applyNumberFormat="1" applyFont="1" applyFill="1" applyBorder="1" applyAlignment="1">
      <alignment vertical="center"/>
    </xf>
    <xf numFmtId="43" fontId="69" fillId="12" borderId="61" xfId="0" applyNumberFormat="1" applyFont="1" applyFill="1" applyBorder="1" applyAlignment="1">
      <alignment vertical="center"/>
    </xf>
    <xf numFmtId="0" fontId="69" fillId="0" borderId="29" xfId="0" applyFont="1" applyFill="1" applyBorder="1" applyAlignment="1">
      <alignment horizontal="center" vertical="center"/>
    </xf>
    <xf numFmtId="0" fontId="69" fillId="16" borderId="56" xfId="0" applyFont="1" applyFill="1" applyBorder="1" applyAlignment="1">
      <alignment vertical="center" wrapText="1"/>
    </xf>
    <xf numFmtId="43" fontId="67" fillId="16" borderId="65" xfId="0" applyNumberFormat="1" applyFont="1" applyFill="1" applyBorder="1" applyAlignment="1">
      <alignment vertical="center"/>
    </xf>
    <xf numFmtId="43" fontId="67" fillId="0" borderId="53" xfId="0" applyNumberFormat="1" applyFont="1" applyBorder="1" applyAlignment="1">
      <alignment vertical="center"/>
    </xf>
    <xf numFmtId="43" fontId="67" fillId="0" borderId="54" xfId="0" applyNumberFormat="1" applyFont="1" applyBorder="1" applyAlignment="1">
      <alignment vertical="center"/>
    </xf>
    <xf numFmtId="43" fontId="67" fillId="0" borderId="55" xfId="0" applyNumberFormat="1" applyFont="1" applyBorder="1" applyAlignment="1">
      <alignment vertical="center"/>
    </xf>
    <xf numFmtId="0" fontId="69" fillId="0" borderId="37" xfId="0" applyFont="1" applyFill="1" applyBorder="1" applyAlignment="1">
      <alignment horizontal="center" vertical="center"/>
    </xf>
    <xf numFmtId="0" fontId="67" fillId="16" borderId="57" xfId="0" applyFont="1" applyFill="1" applyBorder="1" applyAlignment="1">
      <alignment vertical="center" wrapText="1"/>
    </xf>
    <xf numFmtId="43" fontId="67" fillId="0" borderId="43" xfId="0" applyNumberFormat="1" applyFont="1" applyBorder="1" applyAlignment="1">
      <alignment vertical="center"/>
    </xf>
    <xf numFmtId="43" fontId="67" fillId="0" borderId="45" xfId="0" applyNumberFormat="1" applyFont="1" applyBorder="1" applyAlignment="1">
      <alignment vertical="center"/>
    </xf>
    <xf numFmtId="0" fontId="69" fillId="16" borderId="57" xfId="0" applyFont="1" applyFill="1" applyBorder="1" applyAlignment="1">
      <alignment vertical="center" wrapText="1"/>
    </xf>
    <xf numFmtId="0" fontId="69" fillId="0" borderId="65" xfId="0" applyFont="1" applyFill="1" applyBorder="1" applyAlignment="1">
      <alignment horizontal="center" vertical="center"/>
    </xf>
    <xf numFmtId="0" fontId="69" fillId="14" borderId="37" xfId="0" applyFont="1" applyFill="1" applyBorder="1" applyAlignment="1">
      <alignment vertical="center" wrapText="1"/>
    </xf>
    <xf numFmtId="43" fontId="67" fillId="14" borderId="37" xfId="0" applyNumberFormat="1" applyFont="1" applyFill="1" applyBorder="1" applyAlignment="1">
      <alignment vertical="center"/>
    </xf>
    <xf numFmtId="0" fontId="69" fillId="14" borderId="10" xfId="0" applyFont="1" applyFill="1" applyBorder="1" applyAlignment="1">
      <alignment vertical="center" wrapText="1"/>
    </xf>
    <xf numFmtId="43" fontId="67" fillId="14" borderId="10" xfId="0" applyNumberFormat="1" applyFont="1" applyFill="1" applyBorder="1" applyAlignment="1">
      <alignment vertical="center"/>
    </xf>
    <xf numFmtId="43" fontId="67" fillId="3" borderId="9" xfId="0" applyNumberFormat="1" applyFont="1" applyFill="1" applyBorder="1" applyAlignment="1">
      <alignment vertical="center"/>
    </xf>
    <xf numFmtId="43" fontId="67" fillId="3" borderId="49" xfId="0" applyNumberFormat="1" applyFont="1" applyFill="1" applyBorder="1" applyAlignment="1">
      <alignment vertical="center"/>
    </xf>
    <xf numFmtId="43" fontId="67" fillId="3" borderId="59" xfId="0" applyNumberFormat="1" applyFont="1" applyFill="1" applyBorder="1" applyAlignment="1">
      <alignment vertical="center"/>
    </xf>
    <xf numFmtId="43" fontId="68" fillId="12" borderId="60" xfId="0" applyNumberFormat="1" applyFont="1" applyFill="1" applyBorder="1" applyAlignment="1">
      <alignment vertical="center"/>
    </xf>
    <xf numFmtId="43" fontId="67" fillId="0" borderId="9" xfId="0" applyNumberFormat="1" applyFont="1" applyFill="1" applyBorder="1" applyAlignment="1">
      <alignment vertical="center"/>
    </xf>
    <xf numFmtId="43" fontId="67" fillId="0" borderId="49" xfId="0" applyNumberFormat="1" applyFont="1" applyFill="1" applyBorder="1" applyAlignment="1">
      <alignment vertical="center"/>
    </xf>
    <xf numFmtId="43" fontId="67" fillId="0" borderId="59" xfId="0" applyNumberFormat="1" applyFont="1" applyFill="1" applyBorder="1" applyAlignment="1">
      <alignment vertical="center"/>
    </xf>
    <xf numFmtId="43" fontId="67" fillId="12" borderId="18" xfId="0" applyNumberFormat="1" applyFont="1" applyFill="1" applyBorder="1" applyAlignment="1">
      <alignment vertical="center"/>
    </xf>
    <xf numFmtId="43" fontId="67" fillId="0" borderId="19" xfId="0" applyNumberFormat="1" applyFont="1" applyBorder="1" applyAlignment="1">
      <alignment vertical="center"/>
    </xf>
    <xf numFmtId="43" fontId="67" fillId="12" borderId="61" xfId="0" applyNumberFormat="1" applyFont="1" applyFill="1" applyBorder="1" applyAlignment="1">
      <alignment vertical="center"/>
    </xf>
    <xf numFmtId="43" fontId="67" fillId="12" borderId="67" xfId="0" applyNumberFormat="1" applyFont="1" applyFill="1" applyBorder="1" applyAlignment="1">
      <alignment vertical="center"/>
    </xf>
    <xf numFmtId="43" fontId="68" fillId="12" borderId="62" xfId="0" applyNumberFormat="1" applyFont="1" applyFill="1" applyBorder="1" applyAlignment="1">
      <alignment vertical="center"/>
    </xf>
    <xf numFmtId="0" fontId="69" fillId="14" borderId="68" xfId="0" applyFont="1" applyFill="1" applyBorder="1" applyAlignment="1">
      <alignment horizontal="center" vertical="center"/>
    </xf>
    <xf numFmtId="0" fontId="67" fillId="0" borderId="29" xfId="0" applyFont="1" applyFill="1" applyBorder="1" applyAlignment="1">
      <alignment vertical="center" wrapText="1"/>
    </xf>
    <xf numFmtId="43" fontId="67" fillId="3" borderId="29" xfId="0" applyNumberFormat="1" applyFont="1" applyFill="1" applyBorder="1" applyAlignment="1">
      <alignment vertical="center"/>
    </xf>
    <xf numFmtId="43" fontId="67" fillId="3" borderId="69" xfId="0" applyNumberFormat="1" applyFont="1" applyFill="1" applyBorder="1" applyAlignment="1">
      <alignment vertical="center"/>
    </xf>
    <xf numFmtId="43" fontId="67" fillId="0" borderId="69" xfId="0" applyNumberFormat="1" applyFont="1" applyFill="1" applyBorder="1" applyAlignment="1">
      <alignment vertical="center"/>
    </xf>
    <xf numFmtId="43" fontId="70" fillId="12" borderId="33" xfId="0" applyNumberFormat="1" applyFont="1" applyFill="1" applyBorder="1" applyAlignment="1">
      <alignment vertical="center"/>
    </xf>
    <xf numFmtId="43" fontId="67" fillId="0" borderId="33" xfId="0" applyNumberFormat="1" applyFont="1" applyBorder="1" applyAlignment="1">
      <alignment vertical="center"/>
    </xf>
    <xf numFmtId="0" fontId="69" fillId="0" borderId="40" xfId="0" applyFont="1" applyFill="1" applyBorder="1" applyAlignment="1">
      <alignment horizontal="center" vertical="center"/>
    </xf>
    <xf numFmtId="0" fontId="69" fillId="0" borderId="112" xfId="0" applyFont="1" applyFill="1" applyBorder="1" applyAlignment="1">
      <alignment horizontal="center" vertical="center"/>
    </xf>
    <xf numFmtId="0" fontId="67" fillId="16" borderId="93" xfId="0" applyFont="1" applyFill="1" applyBorder="1" applyAlignment="1">
      <alignment vertical="center" wrapText="1"/>
    </xf>
    <xf numFmtId="43" fontId="67" fillId="16" borderId="93" xfId="1" applyNumberFormat="1" applyFont="1" applyFill="1" applyBorder="1" applyAlignment="1">
      <alignment vertical="center"/>
    </xf>
    <xf numFmtId="43" fontId="67" fillId="3" borderId="46" xfId="0" applyNumberFormat="1" applyFont="1" applyFill="1" applyBorder="1" applyAlignment="1">
      <alignment vertical="center"/>
    </xf>
    <xf numFmtId="43" fontId="67" fillId="3" borderId="94" xfId="0" applyNumberFormat="1" applyFont="1" applyFill="1" applyBorder="1" applyAlignment="1">
      <alignment vertical="center"/>
    </xf>
    <xf numFmtId="43" fontId="67" fillId="3" borderId="48" xfId="0" applyNumberFormat="1" applyFont="1" applyFill="1" applyBorder="1" applyAlignment="1">
      <alignment vertical="center"/>
    </xf>
    <xf numFmtId="43" fontId="68" fillId="12" borderId="95" xfId="0" applyNumberFormat="1" applyFont="1" applyFill="1" applyBorder="1" applyAlignment="1">
      <alignment vertical="center"/>
    </xf>
    <xf numFmtId="43" fontId="67" fillId="0" borderId="46" xfId="0" applyNumberFormat="1" applyFont="1" applyBorder="1" applyAlignment="1">
      <alignment vertical="center"/>
    </xf>
    <xf numFmtId="43" fontId="67" fillId="0" borderId="94" xfId="0" applyNumberFormat="1" applyFont="1" applyBorder="1" applyAlignment="1">
      <alignment vertical="center"/>
    </xf>
    <xf numFmtId="43" fontId="67" fillId="0" borderId="48" xfId="0" applyNumberFormat="1" applyFont="1" applyBorder="1" applyAlignment="1">
      <alignment vertical="center"/>
    </xf>
    <xf numFmtId="43" fontId="67" fillId="0" borderId="46" xfId="0" applyNumberFormat="1" applyFont="1" applyFill="1" applyBorder="1" applyAlignment="1">
      <alignment vertical="center"/>
    </xf>
    <xf numFmtId="43" fontId="67" fillId="0" borderId="94" xfId="0" applyNumberFormat="1" applyFont="1" applyFill="1" applyBorder="1" applyAlignment="1">
      <alignment vertical="center"/>
    </xf>
    <xf numFmtId="43" fontId="67" fillId="0" borderId="48" xfId="0" applyNumberFormat="1" applyFont="1" applyFill="1" applyBorder="1" applyAlignment="1">
      <alignment vertical="center"/>
    </xf>
    <xf numFmtId="43" fontId="70" fillId="12" borderId="95" xfId="0" applyNumberFormat="1" applyFont="1" applyFill="1" applyBorder="1" applyAlignment="1">
      <alignment vertical="center"/>
    </xf>
    <xf numFmtId="43" fontId="67" fillId="12" borderId="128" xfId="0" applyNumberFormat="1" applyFont="1" applyFill="1" applyBorder="1" applyAlignment="1">
      <alignment vertical="center"/>
    </xf>
    <xf numFmtId="43" fontId="67" fillId="0" borderId="95" xfId="0" applyNumberFormat="1" applyFont="1" applyBorder="1" applyAlignment="1">
      <alignment vertical="center"/>
    </xf>
    <xf numFmtId="0" fontId="69" fillId="0" borderId="9" xfId="0" applyFont="1" applyFill="1" applyBorder="1" applyAlignment="1">
      <alignment horizontal="center" vertical="center"/>
    </xf>
    <xf numFmtId="0" fontId="67" fillId="16" borderId="10" xfId="0" applyFont="1" applyFill="1" applyBorder="1" applyAlignment="1">
      <alignment vertical="center" wrapText="1"/>
    </xf>
    <xf numFmtId="43" fontId="67" fillId="16" borderId="10" xfId="1" applyNumberFormat="1" applyFont="1" applyFill="1" applyBorder="1" applyAlignment="1">
      <alignment vertical="center"/>
    </xf>
    <xf numFmtId="43" fontId="67" fillId="3" borderId="11" xfId="0" applyNumberFormat="1" applyFont="1" applyFill="1" applyBorder="1" applyAlignment="1">
      <alignment vertical="center"/>
    </xf>
    <xf numFmtId="43" fontId="68" fillId="12" borderId="19" xfId="0" applyNumberFormat="1" applyFont="1" applyFill="1" applyBorder="1" applyAlignment="1">
      <alignment vertical="center"/>
    </xf>
    <xf numFmtId="43" fontId="67" fillId="0" borderId="9" xfId="0" applyNumberFormat="1" applyFont="1" applyBorder="1" applyAlignment="1">
      <alignment vertical="center"/>
    </xf>
    <xf numFmtId="43" fontId="67" fillId="0" borderId="49" xfId="0" applyNumberFormat="1" applyFont="1" applyBorder="1" applyAlignment="1">
      <alignment vertical="center"/>
    </xf>
    <xf numFmtId="43" fontId="67" fillId="0" borderId="11" xfId="0" applyNumberFormat="1" applyFont="1" applyBorder="1" applyAlignment="1">
      <alignment vertical="center"/>
    </xf>
    <xf numFmtId="43" fontId="67" fillId="0" borderId="11" xfId="0" applyNumberFormat="1" applyFont="1" applyFill="1" applyBorder="1" applyAlignment="1">
      <alignment vertical="center"/>
    </xf>
    <xf numFmtId="43" fontId="70" fillId="12" borderId="19" xfId="0" applyNumberFormat="1" applyFont="1" applyFill="1" applyBorder="1" applyAlignment="1">
      <alignment vertical="center"/>
    </xf>
    <xf numFmtId="0" fontId="72" fillId="12" borderId="70" xfId="0" applyFont="1" applyFill="1" applyBorder="1" applyAlignment="1">
      <alignment horizontal="left" vertical="center"/>
    </xf>
    <xf numFmtId="0" fontId="72" fillId="12" borderId="71" xfId="0" applyFont="1" applyFill="1" applyBorder="1" applyAlignment="1">
      <alignment horizontal="left" vertical="center"/>
    </xf>
    <xf numFmtId="43" fontId="66" fillId="12" borderId="72" xfId="0" applyNumberFormat="1" applyFont="1" applyFill="1" applyBorder="1" applyAlignment="1">
      <alignment vertical="center"/>
    </xf>
    <xf numFmtId="43" fontId="67" fillId="12" borderId="70" xfId="0" applyNumberFormat="1" applyFont="1" applyFill="1" applyBorder="1" applyAlignment="1">
      <alignment vertical="center"/>
    </xf>
    <xf numFmtId="43" fontId="67" fillId="12" borderId="126" xfId="0" applyNumberFormat="1" applyFont="1" applyFill="1" applyBorder="1" applyAlignment="1">
      <alignment vertical="center"/>
    </xf>
    <xf numFmtId="43" fontId="67" fillId="12" borderId="0" xfId="0" applyNumberFormat="1" applyFont="1" applyFill="1" applyBorder="1" applyAlignment="1">
      <alignment vertical="center"/>
    </xf>
    <xf numFmtId="43" fontId="66" fillId="12" borderId="66" xfId="0" applyNumberFormat="1" applyFont="1" applyFill="1" applyBorder="1" applyAlignment="1">
      <alignment vertical="center"/>
    </xf>
    <xf numFmtId="43" fontId="67" fillId="12" borderId="51" xfId="0" applyNumberFormat="1" applyFont="1" applyFill="1" applyBorder="1" applyAlignment="1">
      <alignment vertical="center"/>
    </xf>
    <xf numFmtId="0" fontId="69" fillId="0" borderId="68" xfId="0" applyFont="1" applyFill="1" applyBorder="1" applyAlignment="1">
      <alignment horizontal="center" vertical="center"/>
    </xf>
    <xf numFmtId="0" fontId="69" fillId="16" borderId="29" xfId="0" applyFont="1" applyFill="1" applyBorder="1" applyAlignment="1">
      <alignment vertical="center" wrapText="1"/>
    </xf>
    <xf numFmtId="43" fontId="67" fillId="16" borderId="29" xfId="0" applyNumberFormat="1" applyFont="1" applyFill="1" applyBorder="1" applyAlignment="1">
      <alignment vertical="center"/>
    </xf>
    <xf numFmtId="43" fontId="67" fillId="3" borderId="53" xfId="0" applyNumberFormat="1" applyFont="1" applyFill="1" applyBorder="1" applyAlignment="1">
      <alignment horizontal="right" vertical="center"/>
    </xf>
    <xf numFmtId="43" fontId="67" fillId="0" borderId="73" xfId="0" applyNumberFormat="1" applyFont="1" applyBorder="1" applyAlignment="1">
      <alignment vertical="center"/>
    </xf>
    <xf numFmtId="43" fontId="66" fillId="12" borderId="35" xfId="0" applyNumberFormat="1" applyFont="1" applyFill="1" applyBorder="1" applyAlignment="1">
      <alignment vertical="center"/>
    </xf>
    <xf numFmtId="43" fontId="67" fillId="0" borderId="33" xfId="0" applyNumberFormat="1" applyFont="1" applyFill="1" applyBorder="1" applyAlignment="1">
      <alignment vertical="center"/>
    </xf>
    <xf numFmtId="0" fontId="69" fillId="14" borderId="40" xfId="0" applyFont="1" applyFill="1" applyBorder="1" applyAlignment="1">
      <alignment horizontal="center" vertical="center"/>
    </xf>
    <xf numFmtId="43" fontId="67" fillId="3" borderId="43" xfId="0" applyNumberFormat="1" applyFont="1" applyFill="1" applyBorder="1" applyAlignment="1">
      <alignment horizontal="right" vertical="center"/>
    </xf>
    <xf numFmtId="43" fontId="67" fillId="0" borderId="44" xfId="0" applyNumberFormat="1" applyFont="1" applyBorder="1" applyAlignment="1">
      <alignment vertical="center"/>
    </xf>
    <xf numFmtId="43" fontId="66" fillId="12" borderId="39" xfId="0" applyNumberFormat="1" applyFont="1" applyFill="1" applyBorder="1" applyAlignment="1">
      <alignment vertical="center"/>
    </xf>
    <xf numFmtId="43" fontId="67" fillId="0" borderId="38" xfId="0" applyNumberFormat="1" applyFont="1" applyFill="1" applyBorder="1" applyAlignment="1">
      <alignment vertical="center"/>
    </xf>
    <xf numFmtId="0" fontId="69" fillId="16" borderId="93" xfId="0" applyFont="1" applyFill="1" applyBorder="1" applyAlignment="1">
      <alignment vertical="center" wrapText="1"/>
    </xf>
    <xf numFmtId="43" fontId="67" fillId="16" borderId="93" xfId="0" applyNumberFormat="1" applyFont="1" applyFill="1" applyBorder="1" applyAlignment="1">
      <alignment vertical="center"/>
    </xf>
    <xf numFmtId="43" fontId="67" fillId="0" borderId="43" xfId="0" applyNumberFormat="1" applyFont="1" applyFill="1" applyBorder="1" applyAlignment="1">
      <alignment horizontal="right" vertical="center"/>
    </xf>
    <xf numFmtId="43" fontId="67" fillId="0" borderId="47" xfId="0" applyNumberFormat="1" applyFont="1" applyBorder="1" applyAlignment="1">
      <alignment vertical="center"/>
    </xf>
    <xf numFmtId="0" fontId="69" fillId="16" borderId="10" xfId="0" applyFont="1" applyFill="1" applyBorder="1" applyAlignment="1">
      <alignment vertical="center" wrapText="1"/>
    </xf>
    <xf numFmtId="43" fontId="67" fillId="16" borderId="10" xfId="0" applyNumberFormat="1" applyFont="1" applyFill="1" applyBorder="1" applyAlignment="1">
      <alignment vertical="center"/>
    </xf>
    <xf numFmtId="43" fontId="67" fillId="3" borderId="58" xfId="0" applyNumberFormat="1" applyFont="1" applyFill="1" applyBorder="1" applyAlignment="1">
      <alignment horizontal="right" vertical="center"/>
    </xf>
    <xf numFmtId="43" fontId="67" fillId="0" borderId="58" xfId="0" applyNumberFormat="1" applyFont="1" applyBorder="1" applyAlignment="1">
      <alignment vertical="center"/>
    </xf>
    <xf numFmtId="43" fontId="67" fillId="0" borderId="59" xfId="0" applyNumberFormat="1" applyFont="1" applyBorder="1" applyAlignment="1">
      <alignment vertical="center"/>
    </xf>
    <xf numFmtId="43" fontId="67" fillId="0" borderId="74" xfId="0" applyNumberFormat="1" applyFont="1" applyBorder="1" applyAlignment="1">
      <alignment vertical="center"/>
    </xf>
    <xf numFmtId="43" fontId="66" fillId="12" borderId="18" xfId="0" applyNumberFormat="1" applyFont="1" applyFill="1" applyBorder="1" applyAlignment="1">
      <alignment vertical="center"/>
    </xf>
    <xf numFmtId="43" fontId="67" fillId="0" borderId="19" xfId="0" applyNumberFormat="1" applyFont="1" applyFill="1" applyBorder="1" applyAlignment="1">
      <alignment vertical="center"/>
    </xf>
    <xf numFmtId="43" fontId="67" fillId="12" borderId="63" xfId="0" applyNumberFormat="1" applyFont="1" applyFill="1" applyBorder="1" applyAlignment="1">
      <alignment vertical="center"/>
    </xf>
    <xf numFmtId="0" fontId="69" fillId="0" borderId="75" xfId="0" applyFont="1" applyFill="1" applyBorder="1" applyAlignment="1">
      <alignment horizontal="center" vertical="center"/>
    </xf>
    <xf numFmtId="0" fontId="67" fillId="16" borderId="76" xfId="0" applyFont="1" applyFill="1" applyBorder="1" applyAlignment="1">
      <alignment vertical="center" wrapText="1"/>
    </xf>
    <xf numFmtId="43" fontId="67" fillId="16" borderId="76" xfId="0" applyNumberFormat="1" applyFont="1" applyFill="1" applyBorder="1" applyAlignment="1">
      <alignment vertical="center"/>
    </xf>
    <xf numFmtId="43" fontId="67" fillId="3" borderId="75" xfId="0" applyNumberFormat="1" applyFont="1" applyFill="1" applyBorder="1" applyAlignment="1">
      <alignment vertical="center"/>
    </xf>
    <xf numFmtId="43" fontId="67" fillId="3" borderId="77" xfId="0" applyNumberFormat="1" applyFont="1" applyFill="1" applyBorder="1" applyAlignment="1">
      <alignment vertical="center"/>
    </xf>
    <xf numFmtId="43" fontId="67" fillId="3" borderId="78" xfId="0" applyNumberFormat="1" applyFont="1" applyFill="1" applyBorder="1" applyAlignment="1">
      <alignment vertical="center"/>
    </xf>
    <xf numFmtId="43" fontId="68" fillId="12" borderId="79" xfId="0" applyNumberFormat="1" applyFont="1" applyFill="1" applyBorder="1" applyAlignment="1">
      <alignment vertical="center"/>
    </xf>
    <xf numFmtId="43" fontId="67" fillId="0" borderId="75" xfId="0" applyNumberFormat="1" applyFont="1" applyFill="1" applyBorder="1" applyAlignment="1">
      <alignment vertical="center"/>
    </xf>
    <xf numFmtId="43" fontId="67" fillId="0" borderId="77" xfId="0" applyNumberFormat="1" applyFont="1" applyFill="1" applyBorder="1" applyAlignment="1">
      <alignment vertical="center"/>
    </xf>
    <xf numFmtId="43" fontId="67" fillId="0" borderId="78" xfId="0" applyNumberFormat="1" applyFont="1" applyFill="1" applyBorder="1" applyAlignment="1">
      <alignment vertical="center"/>
    </xf>
    <xf numFmtId="43" fontId="66" fillId="12" borderId="83" xfId="0" applyNumberFormat="1" applyFont="1" applyFill="1" applyBorder="1" applyAlignment="1">
      <alignment vertical="center"/>
    </xf>
    <xf numFmtId="43" fontId="67" fillId="0" borderId="79" xfId="0" applyNumberFormat="1" applyFont="1" applyFill="1" applyBorder="1" applyAlignment="1">
      <alignment vertical="center"/>
    </xf>
    <xf numFmtId="0" fontId="72" fillId="12" borderId="84" xfId="0" applyFont="1" applyFill="1" applyBorder="1" applyAlignment="1">
      <alignment horizontal="left" vertical="center"/>
    </xf>
    <xf numFmtId="0" fontId="72" fillId="12" borderId="85" xfId="0" applyFont="1" applyFill="1" applyBorder="1" applyAlignment="1">
      <alignment horizontal="left" vertical="center"/>
    </xf>
    <xf numFmtId="43" fontId="67" fillId="12" borderId="86" xfId="0" applyNumberFormat="1" applyFont="1" applyFill="1" applyBorder="1" applyAlignment="1">
      <alignment vertical="center"/>
    </xf>
    <xf numFmtId="43" fontId="67" fillId="12" borderId="84" xfId="0" applyNumberFormat="1" applyFont="1" applyFill="1" applyBorder="1" applyAlignment="1">
      <alignment vertical="center"/>
    </xf>
    <xf numFmtId="43" fontId="67" fillId="12" borderId="87" xfId="0" applyNumberFormat="1" applyFont="1" applyFill="1" applyBorder="1" applyAlignment="1">
      <alignment vertical="center"/>
    </xf>
    <xf numFmtId="43" fontId="67" fillId="12" borderId="88" xfId="0" applyNumberFormat="1" applyFont="1" applyFill="1" applyBorder="1" applyAlignment="1">
      <alignment vertical="center"/>
    </xf>
    <xf numFmtId="43" fontId="68" fillId="12" borderId="52" xfId="0" applyNumberFormat="1" applyFont="1" applyFill="1" applyBorder="1" applyAlignment="1">
      <alignment vertical="center"/>
    </xf>
    <xf numFmtId="43" fontId="67" fillId="12" borderId="89" xfId="0" applyNumberFormat="1" applyFont="1" applyFill="1" applyBorder="1" applyAlignment="1">
      <alignment vertical="center"/>
    </xf>
    <xf numFmtId="43" fontId="67" fillId="12" borderId="90" xfId="0" applyNumberFormat="1" applyFont="1" applyFill="1" applyBorder="1" applyAlignment="1">
      <alignment vertical="center"/>
    </xf>
    <xf numFmtId="43" fontId="67" fillId="12" borderId="91" xfId="0" applyNumberFormat="1" applyFont="1" applyFill="1" applyBorder="1" applyAlignment="1">
      <alignment vertical="center"/>
    </xf>
    <xf numFmtId="43" fontId="66" fillId="12" borderId="92" xfId="0" applyNumberFormat="1" applyFont="1" applyFill="1" applyBorder="1" applyAlignment="1">
      <alignment vertical="center"/>
    </xf>
    <xf numFmtId="43" fontId="67" fillId="12" borderId="52" xfId="0" applyNumberFormat="1" applyFont="1" applyFill="1" applyBorder="1" applyAlignment="1">
      <alignment vertical="center"/>
    </xf>
    <xf numFmtId="0" fontId="69" fillId="14" borderId="29" xfId="0" applyFont="1" applyFill="1" applyBorder="1" applyAlignment="1">
      <alignment horizontal="center" vertical="center"/>
    </xf>
    <xf numFmtId="0" fontId="75" fillId="0" borderId="134" xfId="0" applyFont="1" applyFill="1" applyBorder="1" applyAlignment="1">
      <alignment vertical="center" wrapText="1"/>
    </xf>
    <xf numFmtId="0" fontId="69" fillId="14" borderId="37" xfId="0" applyFont="1" applyFill="1" applyBorder="1" applyAlignment="1">
      <alignment horizontal="center" vertical="center"/>
    </xf>
    <xf numFmtId="0" fontId="69" fillId="0" borderId="57" xfId="0" applyFont="1" applyBorder="1" applyAlignment="1">
      <alignment vertical="center" wrapText="1"/>
    </xf>
    <xf numFmtId="0" fontId="69" fillId="0" borderId="57" xfId="0" applyFont="1" applyFill="1" applyBorder="1" applyAlignment="1">
      <alignment vertical="center" wrapText="1"/>
    </xf>
    <xf numFmtId="0" fontId="67" fillId="0" borderId="57" xfId="0" applyFont="1" applyBorder="1" applyAlignment="1">
      <alignment vertical="center" wrapText="1"/>
    </xf>
    <xf numFmtId="43" fontId="67" fillId="10" borderId="37" xfId="0" applyNumberFormat="1" applyFont="1" applyFill="1" applyBorder="1" applyAlignment="1">
      <alignment vertical="center"/>
    </xf>
    <xf numFmtId="43" fontId="67" fillId="3" borderId="45" xfId="0" applyNumberFormat="1" applyFont="1" applyFill="1" applyBorder="1" applyAlignment="1">
      <alignment horizontal="right" vertical="center"/>
    </xf>
    <xf numFmtId="0" fontId="69" fillId="0" borderId="133" xfId="0" applyFont="1" applyBorder="1" applyAlignment="1">
      <alignment vertical="center" wrapText="1"/>
    </xf>
    <xf numFmtId="43" fontId="67" fillId="0" borderId="93" xfId="0" applyNumberFormat="1" applyFont="1" applyFill="1" applyBorder="1" applyAlignment="1">
      <alignment vertical="center"/>
    </xf>
    <xf numFmtId="0" fontId="69" fillId="0" borderId="93" xfId="0" applyFont="1" applyFill="1" applyBorder="1" applyAlignment="1">
      <alignment horizontal="center" vertical="center"/>
    </xf>
    <xf numFmtId="0" fontId="69" fillId="16" borderId="133" xfId="0" applyFont="1" applyFill="1" applyBorder="1" applyAlignment="1">
      <alignment vertical="center" wrapText="1"/>
    </xf>
    <xf numFmtId="43" fontId="67" fillId="0" borderId="112" xfId="0" applyNumberFormat="1" applyFont="1" applyFill="1" applyBorder="1" applyAlignment="1">
      <alignment vertical="center"/>
    </xf>
    <xf numFmtId="0" fontId="69" fillId="14" borderId="93" xfId="0" applyFont="1" applyFill="1" applyBorder="1" applyAlignment="1">
      <alignment horizontal="center" vertical="center"/>
    </xf>
    <xf numFmtId="0" fontId="69" fillId="3" borderId="133" xfId="0" applyFont="1" applyFill="1" applyBorder="1" applyAlignment="1">
      <alignment vertical="center" wrapText="1"/>
    </xf>
    <xf numFmtId="43" fontId="66" fillId="10" borderId="93" xfId="0" applyNumberFormat="1" applyFont="1" applyFill="1" applyBorder="1" applyAlignment="1">
      <alignment vertical="center"/>
    </xf>
    <xf numFmtId="43" fontId="67" fillId="3" borderId="112" xfId="0" applyNumberFormat="1" applyFont="1" applyFill="1" applyBorder="1" applyAlignment="1">
      <alignment vertical="center"/>
    </xf>
    <xf numFmtId="43" fontId="68" fillId="12" borderId="133" xfId="0" applyNumberFormat="1" applyFont="1" applyFill="1" applyBorder="1" applyAlignment="1">
      <alignment vertical="center"/>
    </xf>
    <xf numFmtId="43" fontId="67" fillId="0" borderId="112" xfId="0" applyNumberFormat="1" applyFont="1" applyBorder="1" applyAlignment="1">
      <alignment vertical="center"/>
    </xf>
    <xf numFmtId="43" fontId="66" fillId="12" borderId="128" xfId="0" applyNumberFormat="1" applyFont="1" applyFill="1" applyBorder="1" applyAlignment="1">
      <alignment vertical="center"/>
    </xf>
    <xf numFmtId="43" fontId="67" fillId="0" borderId="95" xfId="0" applyNumberFormat="1" applyFont="1" applyFill="1" applyBorder="1" applyAlignment="1">
      <alignment vertical="center"/>
    </xf>
    <xf numFmtId="0" fontId="69" fillId="0" borderId="43" xfId="0" applyFont="1" applyFill="1" applyBorder="1" applyAlignment="1">
      <alignment horizontal="center" vertical="center"/>
    </xf>
    <xf numFmtId="0" fontId="69" fillId="14" borderId="41" xfId="0" applyFont="1" applyFill="1" applyBorder="1" applyAlignment="1">
      <alignment vertical="center" wrapText="1"/>
    </xf>
    <xf numFmtId="43" fontId="67" fillId="14" borderId="41" xfId="0" applyNumberFormat="1" applyFont="1" applyFill="1" applyBorder="1" applyAlignment="1">
      <alignment vertical="center"/>
    </xf>
    <xf numFmtId="0" fontId="69" fillId="0" borderId="58" xfId="0" applyFont="1" applyFill="1" applyBorder="1" applyAlignment="1">
      <alignment horizontal="center" vertical="center"/>
    </xf>
    <xf numFmtId="0" fontId="69" fillId="14" borderId="49" xfId="0" applyFont="1" applyFill="1" applyBorder="1" applyAlignment="1">
      <alignment vertical="center" wrapText="1"/>
    </xf>
    <xf numFmtId="43" fontId="67" fillId="14" borderId="49" xfId="0" applyNumberFormat="1" applyFont="1" applyFill="1" applyBorder="1" applyAlignment="1">
      <alignment vertical="center"/>
    </xf>
    <xf numFmtId="0" fontId="72" fillId="5" borderId="84" xfId="0" applyFont="1" applyFill="1" applyBorder="1" applyAlignment="1">
      <alignment horizontal="left" vertical="center"/>
    </xf>
    <xf numFmtId="0" fontId="72" fillId="5" borderId="85" xfId="0" applyFont="1" applyFill="1" applyBorder="1" applyAlignment="1">
      <alignment horizontal="left" vertical="center"/>
    </xf>
    <xf numFmtId="43" fontId="66" fillId="5" borderId="86" xfId="0" applyNumberFormat="1" applyFont="1" applyFill="1" applyBorder="1" applyAlignment="1">
      <alignment vertical="center"/>
    </xf>
    <xf numFmtId="4" fontId="67" fillId="5" borderId="84" xfId="0" applyNumberFormat="1" applyFont="1" applyFill="1" applyBorder="1" applyAlignment="1">
      <alignment vertical="center"/>
    </xf>
    <xf numFmtId="4" fontId="67" fillId="5" borderId="87" xfId="0" applyNumberFormat="1" applyFont="1" applyFill="1" applyBorder="1" applyAlignment="1">
      <alignment vertical="center"/>
    </xf>
    <xf numFmtId="4" fontId="67" fillId="5" borderId="85" xfId="0" applyNumberFormat="1" applyFont="1" applyFill="1" applyBorder="1" applyAlignment="1">
      <alignment vertical="center"/>
    </xf>
    <xf numFmtId="4" fontId="68" fillId="5" borderId="86" xfId="0" applyNumberFormat="1" applyFont="1" applyFill="1" applyBorder="1" applyAlignment="1">
      <alignment vertical="center"/>
    </xf>
    <xf numFmtId="4" fontId="66" fillId="5" borderId="86" xfId="0" applyNumberFormat="1" applyFont="1" applyFill="1" applyBorder="1" applyAlignment="1">
      <alignment vertical="center"/>
    </xf>
    <xf numFmtId="43" fontId="67" fillId="5" borderId="116" xfId="0" applyNumberFormat="1" applyFont="1" applyFill="1" applyBorder="1" applyAlignment="1">
      <alignment vertical="center"/>
    </xf>
    <xf numFmtId="0" fontId="67" fillId="0" borderId="0" xfId="0" applyFont="1"/>
    <xf numFmtId="0" fontId="70" fillId="0" borderId="0" xfId="0" applyFont="1"/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B4F2B5"/>
      <color rgb="FFFFFFB7"/>
      <color rgb="FFCFFBD9"/>
      <color rgb="FFFDE9F9"/>
      <color rgb="FFFCD8F5"/>
      <color rgb="FFFFF8E5"/>
      <color rgb="FFFAC2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2" tint="-0.499984740745262"/>
    <pageSetUpPr fitToPage="1"/>
  </sheetPr>
  <dimension ref="A1:IV110"/>
  <sheetViews>
    <sheetView zoomScale="90" zoomScaleNormal="90" workbookViewId="0">
      <pane xSplit="3" ySplit="5" topLeftCell="D6" activePane="bottomRight" state="frozen"/>
      <selection activeCell="D96" sqref="D96"/>
      <selection pane="topRight" activeCell="D96" sqref="D96"/>
      <selection pane="bottomLeft" activeCell="D96" sqref="D96"/>
      <selection pane="bottomRight" activeCell="E128" sqref="E128"/>
    </sheetView>
  </sheetViews>
  <sheetFormatPr defaultRowHeight="11.25"/>
  <cols>
    <col min="1" max="1" width="3.125" style="1113" customWidth="1"/>
    <col min="2" max="2" width="25.25" style="884" customWidth="1"/>
    <col min="3" max="3" width="13.5" style="885" customWidth="1"/>
    <col min="4" max="4" width="9.625" style="886" customWidth="1"/>
    <col min="5" max="6" width="10.25" style="886" bestFit="1" customWidth="1"/>
    <col min="7" max="7" width="12.625" style="885" bestFit="1" customWidth="1"/>
    <col min="8" max="8" width="11.25" style="885" customWidth="1"/>
    <col min="9" max="10" width="10.25" style="885" customWidth="1"/>
    <col min="11" max="11" width="12.625" style="885" customWidth="1"/>
    <col min="12" max="12" width="10.25" style="885" customWidth="1"/>
    <col min="13" max="13" width="9.875" style="885" bestFit="1" customWidth="1"/>
    <col min="14" max="14" width="10.25" style="885" customWidth="1"/>
    <col min="15" max="15" width="12.625" style="885" customWidth="1"/>
    <col min="16" max="16" width="9.875" style="885" customWidth="1"/>
    <col min="17" max="17" width="10.25" style="885" customWidth="1"/>
    <col min="18" max="18" width="9.875" style="885" customWidth="1"/>
    <col min="19" max="20" width="12.625" style="885" customWidth="1"/>
    <col min="21" max="21" width="11.25" style="885" bestFit="1" customWidth="1"/>
    <col min="22" max="256" width="9" style="885"/>
    <col min="257" max="257" width="3.125" style="885" customWidth="1"/>
    <col min="258" max="258" width="23.5" style="885" customWidth="1"/>
    <col min="259" max="259" width="13.5" style="885" customWidth="1"/>
    <col min="260" max="260" width="5.75" style="885" customWidth="1"/>
    <col min="261" max="261" width="9.875" style="885" customWidth="1"/>
    <col min="262" max="262" width="10.25" style="885" customWidth="1"/>
    <col min="263" max="263" width="11.375" style="885" customWidth="1"/>
    <col min="264" max="264" width="11.25" style="885" customWidth="1"/>
    <col min="265" max="266" width="10.25" style="885" customWidth="1"/>
    <col min="267" max="267" width="12.625" style="885" customWidth="1"/>
    <col min="268" max="270" width="10.25" style="885" customWidth="1"/>
    <col min="271" max="271" width="12.625" style="885" customWidth="1"/>
    <col min="272" max="272" width="9.875" style="885" customWidth="1"/>
    <col min="273" max="273" width="10.25" style="885" customWidth="1"/>
    <col min="274" max="274" width="9.875" style="885" customWidth="1"/>
    <col min="275" max="276" width="12.625" style="885" customWidth="1"/>
    <col min="277" max="277" width="12.125" style="885" customWidth="1"/>
    <col min="278" max="512" width="9" style="885"/>
    <col min="513" max="513" width="3.125" style="885" customWidth="1"/>
    <col min="514" max="514" width="23.5" style="885" customWidth="1"/>
    <col min="515" max="515" width="13.5" style="885" customWidth="1"/>
    <col min="516" max="516" width="5.75" style="885" customWidth="1"/>
    <col min="517" max="517" width="9.875" style="885" customWidth="1"/>
    <col min="518" max="518" width="10.25" style="885" customWidth="1"/>
    <col min="519" max="519" width="11.375" style="885" customWidth="1"/>
    <col min="520" max="520" width="11.25" style="885" customWidth="1"/>
    <col min="521" max="522" width="10.25" style="885" customWidth="1"/>
    <col min="523" max="523" width="12.625" style="885" customWidth="1"/>
    <col min="524" max="526" width="10.25" style="885" customWidth="1"/>
    <col min="527" max="527" width="12.625" style="885" customWidth="1"/>
    <col min="528" max="528" width="9.875" style="885" customWidth="1"/>
    <col min="529" max="529" width="10.25" style="885" customWidth="1"/>
    <col min="530" max="530" width="9.875" style="885" customWidth="1"/>
    <col min="531" max="532" width="12.625" style="885" customWidth="1"/>
    <col min="533" max="533" width="12.125" style="885" customWidth="1"/>
    <col min="534" max="768" width="9" style="885"/>
    <col min="769" max="769" width="3.125" style="885" customWidth="1"/>
    <col min="770" max="770" width="23.5" style="885" customWidth="1"/>
    <col min="771" max="771" width="13.5" style="885" customWidth="1"/>
    <col min="772" max="772" width="5.75" style="885" customWidth="1"/>
    <col min="773" max="773" width="9.875" style="885" customWidth="1"/>
    <col min="774" max="774" width="10.25" style="885" customWidth="1"/>
    <col min="775" max="775" width="11.375" style="885" customWidth="1"/>
    <col min="776" max="776" width="11.25" style="885" customWidth="1"/>
    <col min="777" max="778" width="10.25" style="885" customWidth="1"/>
    <col min="779" max="779" width="12.625" style="885" customWidth="1"/>
    <col min="780" max="782" width="10.25" style="885" customWidth="1"/>
    <col min="783" max="783" width="12.625" style="885" customWidth="1"/>
    <col min="784" max="784" width="9.875" style="885" customWidth="1"/>
    <col min="785" max="785" width="10.25" style="885" customWidth="1"/>
    <col min="786" max="786" width="9.875" style="885" customWidth="1"/>
    <col min="787" max="788" width="12.625" style="885" customWidth="1"/>
    <col min="789" max="789" width="12.125" style="885" customWidth="1"/>
    <col min="790" max="1024" width="9" style="885"/>
    <col min="1025" max="1025" width="3.125" style="885" customWidth="1"/>
    <col min="1026" max="1026" width="23.5" style="885" customWidth="1"/>
    <col min="1027" max="1027" width="13.5" style="885" customWidth="1"/>
    <col min="1028" max="1028" width="5.75" style="885" customWidth="1"/>
    <col min="1029" max="1029" width="9.875" style="885" customWidth="1"/>
    <col min="1030" max="1030" width="10.25" style="885" customWidth="1"/>
    <col min="1031" max="1031" width="11.375" style="885" customWidth="1"/>
    <col min="1032" max="1032" width="11.25" style="885" customWidth="1"/>
    <col min="1033" max="1034" width="10.25" style="885" customWidth="1"/>
    <col min="1035" max="1035" width="12.625" style="885" customWidth="1"/>
    <col min="1036" max="1038" width="10.25" style="885" customWidth="1"/>
    <col min="1039" max="1039" width="12.625" style="885" customWidth="1"/>
    <col min="1040" max="1040" width="9.875" style="885" customWidth="1"/>
    <col min="1041" max="1041" width="10.25" style="885" customWidth="1"/>
    <col min="1042" max="1042" width="9.875" style="885" customWidth="1"/>
    <col min="1043" max="1044" width="12.625" style="885" customWidth="1"/>
    <col min="1045" max="1045" width="12.125" style="885" customWidth="1"/>
    <col min="1046" max="1280" width="9" style="885"/>
    <col min="1281" max="1281" width="3.125" style="885" customWidth="1"/>
    <col min="1282" max="1282" width="23.5" style="885" customWidth="1"/>
    <col min="1283" max="1283" width="13.5" style="885" customWidth="1"/>
    <col min="1284" max="1284" width="5.75" style="885" customWidth="1"/>
    <col min="1285" max="1285" width="9.875" style="885" customWidth="1"/>
    <col min="1286" max="1286" width="10.25" style="885" customWidth="1"/>
    <col min="1287" max="1287" width="11.375" style="885" customWidth="1"/>
    <col min="1288" max="1288" width="11.25" style="885" customWidth="1"/>
    <col min="1289" max="1290" width="10.25" style="885" customWidth="1"/>
    <col min="1291" max="1291" width="12.625" style="885" customWidth="1"/>
    <col min="1292" max="1294" width="10.25" style="885" customWidth="1"/>
    <col min="1295" max="1295" width="12.625" style="885" customWidth="1"/>
    <col min="1296" max="1296" width="9.875" style="885" customWidth="1"/>
    <col min="1297" max="1297" width="10.25" style="885" customWidth="1"/>
    <col min="1298" max="1298" width="9.875" style="885" customWidth="1"/>
    <col min="1299" max="1300" width="12.625" style="885" customWidth="1"/>
    <col min="1301" max="1301" width="12.125" style="885" customWidth="1"/>
    <col min="1302" max="1536" width="9" style="885"/>
    <col min="1537" max="1537" width="3.125" style="885" customWidth="1"/>
    <col min="1538" max="1538" width="23.5" style="885" customWidth="1"/>
    <col min="1539" max="1539" width="13.5" style="885" customWidth="1"/>
    <col min="1540" max="1540" width="5.75" style="885" customWidth="1"/>
    <col min="1541" max="1541" width="9.875" style="885" customWidth="1"/>
    <col min="1542" max="1542" width="10.25" style="885" customWidth="1"/>
    <col min="1543" max="1543" width="11.375" style="885" customWidth="1"/>
    <col min="1544" max="1544" width="11.25" style="885" customWidth="1"/>
    <col min="1545" max="1546" width="10.25" style="885" customWidth="1"/>
    <col min="1547" max="1547" width="12.625" style="885" customWidth="1"/>
    <col min="1548" max="1550" width="10.25" style="885" customWidth="1"/>
    <col min="1551" max="1551" width="12.625" style="885" customWidth="1"/>
    <col min="1552" max="1552" width="9.875" style="885" customWidth="1"/>
    <col min="1553" max="1553" width="10.25" style="885" customWidth="1"/>
    <col min="1554" max="1554" width="9.875" style="885" customWidth="1"/>
    <col min="1555" max="1556" width="12.625" style="885" customWidth="1"/>
    <col min="1557" max="1557" width="12.125" style="885" customWidth="1"/>
    <col min="1558" max="1792" width="9" style="885"/>
    <col min="1793" max="1793" width="3.125" style="885" customWidth="1"/>
    <col min="1794" max="1794" width="23.5" style="885" customWidth="1"/>
    <col min="1795" max="1795" width="13.5" style="885" customWidth="1"/>
    <col min="1796" max="1796" width="5.75" style="885" customWidth="1"/>
    <col min="1797" max="1797" width="9.875" style="885" customWidth="1"/>
    <col min="1798" max="1798" width="10.25" style="885" customWidth="1"/>
    <col min="1799" max="1799" width="11.375" style="885" customWidth="1"/>
    <col min="1800" max="1800" width="11.25" style="885" customWidth="1"/>
    <col min="1801" max="1802" width="10.25" style="885" customWidth="1"/>
    <col min="1803" max="1803" width="12.625" style="885" customWidth="1"/>
    <col min="1804" max="1806" width="10.25" style="885" customWidth="1"/>
    <col min="1807" max="1807" width="12.625" style="885" customWidth="1"/>
    <col min="1808" max="1808" width="9.875" style="885" customWidth="1"/>
    <col min="1809" max="1809" width="10.25" style="885" customWidth="1"/>
    <col min="1810" max="1810" width="9.875" style="885" customWidth="1"/>
    <col min="1811" max="1812" width="12.625" style="885" customWidth="1"/>
    <col min="1813" max="1813" width="12.125" style="885" customWidth="1"/>
    <col min="1814" max="2048" width="9" style="885"/>
    <col min="2049" max="2049" width="3.125" style="885" customWidth="1"/>
    <col min="2050" max="2050" width="23.5" style="885" customWidth="1"/>
    <col min="2051" max="2051" width="13.5" style="885" customWidth="1"/>
    <col min="2052" max="2052" width="5.75" style="885" customWidth="1"/>
    <col min="2053" max="2053" width="9.875" style="885" customWidth="1"/>
    <col min="2054" max="2054" width="10.25" style="885" customWidth="1"/>
    <col min="2055" max="2055" width="11.375" style="885" customWidth="1"/>
    <col min="2056" max="2056" width="11.25" style="885" customWidth="1"/>
    <col min="2057" max="2058" width="10.25" style="885" customWidth="1"/>
    <col min="2059" max="2059" width="12.625" style="885" customWidth="1"/>
    <col min="2060" max="2062" width="10.25" style="885" customWidth="1"/>
    <col min="2063" max="2063" width="12.625" style="885" customWidth="1"/>
    <col min="2064" max="2064" width="9.875" style="885" customWidth="1"/>
    <col min="2065" max="2065" width="10.25" style="885" customWidth="1"/>
    <col min="2066" max="2066" width="9.875" style="885" customWidth="1"/>
    <col min="2067" max="2068" width="12.625" style="885" customWidth="1"/>
    <col min="2069" max="2069" width="12.125" style="885" customWidth="1"/>
    <col min="2070" max="2304" width="9" style="885"/>
    <col min="2305" max="2305" width="3.125" style="885" customWidth="1"/>
    <col min="2306" max="2306" width="23.5" style="885" customWidth="1"/>
    <col min="2307" max="2307" width="13.5" style="885" customWidth="1"/>
    <col min="2308" max="2308" width="5.75" style="885" customWidth="1"/>
    <col min="2309" max="2309" width="9.875" style="885" customWidth="1"/>
    <col min="2310" max="2310" width="10.25" style="885" customWidth="1"/>
    <col min="2311" max="2311" width="11.375" style="885" customWidth="1"/>
    <col min="2312" max="2312" width="11.25" style="885" customWidth="1"/>
    <col min="2313" max="2314" width="10.25" style="885" customWidth="1"/>
    <col min="2315" max="2315" width="12.625" style="885" customWidth="1"/>
    <col min="2316" max="2318" width="10.25" style="885" customWidth="1"/>
    <col min="2319" max="2319" width="12.625" style="885" customWidth="1"/>
    <col min="2320" max="2320" width="9.875" style="885" customWidth="1"/>
    <col min="2321" max="2321" width="10.25" style="885" customWidth="1"/>
    <col min="2322" max="2322" width="9.875" style="885" customWidth="1"/>
    <col min="2323" max="2324" width="12.625" style="885" customWidth="1"/>
    <col min="2325" max="2325" width="12.125" style="885" customWidth="1"/>
    <col min="2326" max="2560" width="9" style="885"/>
    <col min="2561" max="2561" width="3.125" style="885" customWidth="1"/>
    <col min="2562" max="2562" width="23.5" style="885" customWidth="1"/>
    <col min="2563" max="2563" width="13.5" style="885" customWidth="1"/>
    <col min="2564" max="2564" width="5.75" style="885" customWidth="1"/>
    <col min="2565" max="2565" width="9.875" style="885" customWidth="1"/>
    <col min="2566" max="2566" width="10.25" style="885" customWidth="1"/>
    <col min="2567" max="2567" width="11.375" style="885" customWidth="1"/>
    <col min="2568" max="2568" width="11.25" style="885" customWidth="1"/>
    <col min="2569" max="2570" width="10.25" style="885" customWidth="1"/>
    <col min="2571" max="2571" width="12.625" style="885" customWidth="1"/>
    <col min="2572" max="2574" width="10.25" style="885" customWidth="1"/>
    <col min="2575" max="2575" width="12.625" style="885" customWidth="1"/>
    <col min="2576" max="2576" width="9.875" style="885" customWidth="1"/>
    <col min="2577" max="2577" width="10.25" style="885" customWidth="1"/>
    <col min="2578" max="2578" width="9.875" style="885" customWidth="1"/>
    <col min="2579" max="2580" width="12.625" style="885" customWidth="1"/>
    <col min="2581" max="2581" width="12.125" style="885" customWidth="1"/>
    <col min="2582" max="2816" width="9" style="885"/>
    <col min="2817" max="2817" width="3.125" style="885" customWidth="1"/>
    <col min="2818" max="2818" width="23.5" style="885" customWidth="1"/>
    <col min="2819" max="2819" width="13.5" style="885" customWidth="1"/>
    <col min="2820" max="2820" width="5.75" style="885" customWidth="1"/>
    <col min="2821" max="2821" width="9.875" style="885" customWidth="1"/>
    <col min="2822" max="2822" width="10.25" style="885" customWidth="1"/>
    <col min="2823" max="2823" width="11.375" style="885" customWidth="1"/>
    <col min="2824" max="2824" width="11.25" style="885" customWidth="1"/>
    <col min="2825" max="2826" width="10.25" style="885" customWidth="1"/>
    <col min="2827" max="2827" width="12.625" style="885" customWidth="1"/>
    <col min="2828" max="2830" width="10.25" style="885" customWidth="1"/>
    <col min="2831" max="2831" width="12.625" style="885" customWidth="1"/>
    <col min="2832" max="2832" width="9.875" style="885" customWidth="1"/>
    <col min="2833" max="2833" width="10.25" style="885" customWidth="1"/>
    <col min="2834" max="2834" width="9.875" style="885" customWidth="1"/>
    <col min="2835" max="2836" width="12.625" style="885" customWidth="1"/>
    <col min="2837" max="2837" width="12.125" style="885" customWidth="1"/>
    <col min="2838" max="3072" width="9" style="885"/>
    <col min="3073" max="3073" width="3.125" style="885" customWidth="1"/>
    <col min="3074" max="3074" width="23.5" style="885" customWidth="1"/>
    <col min="3075" max="3075" width="13.5" style="885" customWidth="1"/>
    <col min="3076" max="3076" width="5.75" style="885" customWidth="1"/>
    <col min="3077" max="3077" width="9.875" style="885" customWidth="1"/>
    <col min="3078" max="3078" width="10.25" style="885" customWidth="1"/>
    <col min="3079" max="3079" width="11.375" style="885" customWidth="1"/>
    <col min="3080" max="3080" width="11.25" style="885" customWidth="1"/>
    <col min="3081" max="3082" width="10.25" style="885" customWidth="1"/>
    <col min="3083" max="3083" width="12.625" style="885" customWidth="1"/>
    <col min="3084" max="3086" width="10.25" style="885" customWidth="1"/>
    <col min="3087" max="3087" width="12.625" style="885" customWidth="1"/>
    <col min="3088" max="3088" width="9.875" style="885" customWidth="1"/>
    <col min="3089" max="3089" width="10.25" style="885" customWidth="1"/>
    <col min="3090" max="3090" width="9.875" style="885" customWidth="1"/>
    <col min="3091" max="3092" width="12.625" style="885" customWidth="1"/>
    <col min="3093" max="3093" width="12.125" style="885" customWidth="1"/>
    <col min="3094" max="3328" width="9" style="885"/>
    <col min="3329" max="3329" width="3.125" style="885" customWidth="1"/>
    <col min="3330" max="3330" width="23.5" style="885" customWidth="1"/>
    <col min="3331" max="3331" width="13.5" style="885" customWidth="1"/>
    <col min="3332" max="3332" width="5.75" style="885" customWidth="1"/>
    <col min="3333" max="3333" width="9.875" style="885" customWidth="1"/>
    <col min="3334" max="3334" width="10.25" style="885" customWidth="1"/>
    <col min="3335" max="3335" width="11.375" style="885" customWidth="1"/>
    <col min="3336" max="3336" width="11.25" style="885" customWidth="1"/>
    <col min="3337" max="3338" width="10.25" style="885" customWidth="1"/>
    <col min="3339" max="3339" width="12.625" style="885" customWidth="1"/>
    <col min="3340" max="3342" width="10.25" style="885" customWidth="1"/>
    <col min="3343" max="3343" width="12.625" style="885" customWidth="1"/>
    <col min="3344" max="3344" width="9.875" style="885" customWidth="1"/>
    <col min="3345" max="3345" width="10.25" style="885" customWidth="1"/>
    <col min="3346" max="3346" width="9.875" style="885" customWidth="1"/>
    <col min="3347" max="3348" width="12.625" style="885" customWidth="1"/>
    <col min="3349" max="3349" width="12.125" style="885" customWidth="1"/>
    <col min="3350" max="3584" width="9" style="885"/>
    <col min="3585" max="3585" width="3.125" style="885" customWidth="1"/>
    <col min="3586" max="3586" width="23.5" style="885" customWidth="1"/>
    <col min="3587" max="3587" width="13.5" style="885" customWidth="1"/>
    <col min="3588" max="3588" width="5.75" style="885" customWidth="1"/>
    <col min="3589" max="3589" width="9.875" style="885" customWidth="1"/>
    <col min="3590" max="3590" width="10.25" style="885" customWidth="1"/>
    <col min="3591" max="3591" width="11.375" style="885" customWidth="1"/>
    <col min="3592" max="3592" width="11.25" style="885" customWidth="1"/>
    <col min="3593" max="3594" width="10.25" style="885" customWidth="1"/>
    <col min="3595" max="3595" width="12.625" style="885" customWidth="1"/>
    <col min="3596" max="3598" width="10.25" style="885" customWidth="1"/>
    <col min="3599" max="3599" width="12.625" style="885" customWidth="1"/>
    <col min="3600" max="3600" width="9.875" style="885" customWidth="1"/>
    <col min="3601" max="3601" width="10.25" style="885" customWidth="1"/>
    <col min="3602" max="3602" width="9.875" style="885" customWidth="1"/>
    <col min="3603" max="3604" width="12.625" style="885" customWidth="1"/>
    <col min="3605" max="3605" width="12.125" style="885" customWidth="1"/>
    <col min="3606" max="3840" width="9" style="885"/>
    <col min="3841" max="3841" width="3.125" style="885" customWidth="1"/>
    <col min="3842" max="3842" width="23.5" style="885" customWidth="1"/>
    <col min="3843" max="3843" width="13.5" style="885" customWidth="1"/>
    <col min="3844" max="3844" width="5.75" style="885" customWidth="1"/>
    <col min="3845" max="3845" width="9.875" style="885" customWidth="1"/>
    <col min="3846" max="3846" width="10.25" style="885" customWidth="1"/>
    <col min="3847" max="3847" width="11.375" style="885" customWidth="1"/>
    <col min="3848" max="3848" width="11.25" style="885" customWidth="1"/>
    <col min="3849" max="3850" width="10.25" style="885" customWidth="1"/>
    <col min="3851" max="3851" width="12.625" style="885" customWidth="1"/>
    <col min="3852" max="3854" width="10.25" style="885" customWidth="1"/>
    <col min="3855" max="3855" width="12.625" style="885" customWidth="1"/>
    <col min="3856" max="3856" width="9.875" style="885" customWidth="1"/>
    <col min="3857" max="3857" width="10.25" style="885" customWidth="1"/>
    <col min="3858" max="3858" width="9.875" style="885" customWidth="1"/>
    <col min="3859" max="3860" width="12.625" style="885" customWidth="1"/>
    <col min="3861" max="3861" width="12.125" style="885" customWidth="1"/>
    <col min="3862" max="4096" width="9" style="885"/>
    <col min="4097" max="4097" width="3.125" style="885" customWidth="1"/>
    <col min="4098" max="4098" width="23.5" style="885" customWidth="1"/>
    <col min="4099" max="4099" width="13.5" style="885" customWidth="1"/>
    <col min="4100" max="4100" width="5.75" style="885" customWidth="1"/>
    <col min="4101" max="4101" width="9.875" style="885" customWidth="1"/>
    <col min="4102" max="4102" width="10.25" style="885" customWidth="1"/>
    <col min="4103" max="4103" width="11.375" style="885" customWidth="1"/>
    <col min="4104" max="4104" width="11.25" style="885" customWidth="1"/>
    <col min="4105" max="4106" width="10.25" style="885" customWidth="1"/>
    <col min="4107" max="4107" width="12.625" style="885" customWidth="1"/>
    <col min="4108" max="4110" width="10.25" style="885" customWidth="1"/>
    <col min="4111" max="4111" width="12.625" style="885" customWidth="1"/>
    <col min="4112" max="4112" width="9.875" style="885" customWidth="1"/>
    <col min="4113" max="4113" width="10.25" style="885" customWidth="1"/>
    <col min="4114" max="4114" width="9.875" style="885" customWidth="1"/>
    <col min="4115" max="4116" width="12.625" style="885" customWidth="1"/>
    <col min="4117" max="4117" width="12.125" style="885" customWidth="1"/>
    <col min="4118" max="4352" width="9" style="885"/>
    <col min="4353" max="4353" width="3.125" style="885" customWidth="1"/>
    <col min="4354" max="4354" width="23.5" style="885" customWidth="1"/>
    <col min="4355" max="4355" width="13.5" style="885" customWidth="1"/>
    <col min="4356" max="4356" width="5.75" style="885" customWidth="1"/>
    <col min="4357" max="4357" width="9.875" style="885" customWidth="1"/>
    <col min="4358" max="4358" width="10.25" style="885" customWidth="1"/>
    <col min="4359" max="4359" width="11.375" style="885" customWidth="1"/>
    <col min="4360" max="4360" width="11.25" style="885" customWidth="1"/>
    <col min="4361" max="4362" width="10.25" style="885" customWidth="1"/>
    <col min="4363" max="4363" width="12.625" style="885" customWidth="1"/>
    <col min="4364" max="4366" width="10.25" style="885" customWidth="1"/>
    <col min="4367" max="4367" width="12.625" style="885" customWidth="1"/>
    <col min="4368" max="4368" width="9.875" style="885" customWidth="1"/>
    <col min="4369" max="4369" width="10.25" style="885" customWidth="1"/>
    <col min="4370" max="4370" width="9.875" style="885" customWidth="1"/>
    <col min="4371" max="4372" width="12.625" style="885" customWidth="1"/>
    <col min="4373" max="4373" width="12.125" style="885" customWidth="1"/>
    <col min="4374" max="4608" width="9" style="885"/>
    <col min="4609" max="4609" width="3.125" style="885" customWidth="1"/>
    <col min="4610" max="4610" width="23.5" style="885" customWidth="1"/>
    <col min="4611" max="4611" width="13.5" style="885" customWidth="1"/>
    <col min="4612" max="4612" width="5.75" style="885" customWidth="1"/>
    <col min="4613" max="4613" width="9.875" style="885" customWidth="1"/>
    <col min="4614" max="4614" width="10.25" style="885" customWidth="1"/>
    <col min="4615" max="4615" width="11.375" style="885" customWidth="1"/>
    <col min="4616" max="4616" width="11.25" style="885" customWidth="1"/>
    <col min="4617" max="4618" width="10.25" style="885" customWidth="1"/>
    <col min="4619" max="4619" width="12.625" style="885" customWidth="1"/>
    <col min="4620" max="4622" width="10.25" style="885" customWidth="1"/>
    <col min="4623" max="4623" width="12.625" style="885" customWidth="1"/>
    <col min="4624" max="4624" width="9.875" style="885" customWidth="1"/>
    <col min="4625" max="4625" width="10.25" style="885" customWidth="1"/>
    <col min="4626" max="4626" width="9.875" style="885" customWidth="1"/>
    <col min="4627" max="4628" width="12.625" style="885" customWidth="1"/>
    <col min="4629" max="4629" width="12.125" style="885" customWidth="1"/>
    <col min="4630" max="4864" width="9" style="885"/>
    <col min="4865" max="4865" width="3.125" style="885" customWidth="1"/>
    <col min="4866" max="4866" width="23.5" style="885" customWidth="1"/>
    <col min="4867" max="4867" width="13.5" style="885" customWidth="1"/>
    <col min="4868" max="4868" width="5.75" style="885" customWidth="1"/>
    <col min="4869" max="4869" width="9.875" style="885" customWidth="1"/>
    <col min="4870" max="4870" width="10.25" style="885" customWidth="1"/>
    <col min="4871" max="4871" width="11.375" style="885" customWidth="1"/>
    <col min="4872" max="4872" width="11.25" style="885" customWidth="1"/>
    <col min="4873" max="4874" width="10.25" style="885" customWidth="1"/>
    <col min="4875" max="4875" width="12.625" style="885" customWidth="1"/>
    <col min="4876" max="4878" width="10.25" style="885" customWidth="1"/>
    <col min="4879" max="4879" width="12.625" style="885" customWidth="1"/>
    <col min="4880" max="4880" width="9.875" style="885" customWidth="1"/>
    <col min="4881" max="4881" width="10.25" style="885" customWidth="1"/>
    <col min="4882" max="4882" width="9.875" style="885" customWidth="1"/>
    <col min="4883" max="4884" width="12.625" style="885" customWidth="1"/>
    <col min="4885" max="4885" width="12.125" style="885" customWidth="1"/>
    <col min="4886" max="5120" width="9" style="885"/>
    <col min="5121" max="5121" width="3.125" style="885" customWidth="1"/>
    <col min="5122" max="5122" width="23.5" style="885" customWidth="1"/>
    <col min="5123" max="5123" width="13.5" style="885" customWidth="1"/>
    <col min="5124" max="5124" width="5.75" style="885" customWidth="1"/>
    <col min="5125" max="5125" width="9.875" style="885" customWidth="1"/>
    <col min="5126" max="5126" width="10.25" style="885" customWidth="1"/>
    <col min="5127" max="5127" width="11.375" style="885" customWidth="1"/>
    <col min="5128" max="5128" width="11.25" style="885" customWidth="1"/>
    <col min="5129" max="5130" width="10.25" style="885" customWidth="1"/>
    <col min="5131" max="5131" width="12.625" style="885" customWidth="1"/>
    <col min="5132" max="5134" width="10.25" style="885" customWidth="1"/>
    <col min="5135" max="5135" width="12.625" style="885" customWidth="1"/>
    <col min="5136" max="5136" width="9.875" style="885" customWidth="1"/>
    <col min="5137" max="5137" width="10.25" style="885" customWidth="1"/>
    <col min="5138" max="5138" width="9.875" style="885" customWidth="1"/>
    <col min="5139" max="5140" width="12.625" style="885" customWidth="1"/>
    <col min="5141" max="5141" width="12.125" style="885" customWidth="1"/>
    <col min="5142" max="5376" width="9" style="885"/>
    <col min="5377" max="5377" width="3.125" style="885" customWidth="1"/>
    <col min="5378" max="5378" width="23.5" style="885" customWidth="1"/>
    <col min="5379" max="5379" width="13.5" style="885" customWidth="1"/>
    <col min="5380" max="5380" width="5.75" style="885" customWidth="1"/>
    <col min="5381" max="5381" width="9.875" style="885" customWidth="1"/>
    <col min="5382" max="5382" width="10.25" style="885" customWidth="1"/>
    <col min="5383" max="5383" width="11.375" style="885" customWidth="1"/>
    <col min="5384" max="5384" width="11.25" style="885" customWidth="1"/>
    <col min="5385" max="5386" width="10.25" style="885" customWidth="1"/>
    <col min="5387" max="5387" width="12.625" style="885" customWidth="1"/>
    <col min="5388" max="5390" width="10.25" style="885" customWidth="1"/>
    <col min="5391" max="5391" width="12.625" style="885" customWidth="1"/>
    <col min="5392" max="5392" width="9.875" style="885" customWidth="1"/>
    <col min="5393" max="5393" width="10.25" style="885" customWidth="1"/>
    <col min="5394" max="5394" width="9.875" style="885" customWidth="1"/>
    <col min="5395" max="5396" width="12.625" style="885" customWidth="1"/>
    <col min="5397" max="5397" width="12.125" style="885" customWidth="1"/>
    <col min="5398" max="5632" width="9" style="885"/>
    <col min="5633" max="5633" width="3.125" style="885" customWidth="1"/>
    <col min="5634" max="5634" width="23.5" style="885" customWidth="1"/>
    <col min="5635" max="5635" width="13.5" style="885" customWidth="1"/>
    <col min="5636" max="5636" width="5.75" style="885" customWidth="1"/>
    <col min="5637" max="5637" width="9.875" style="885" customWidth="1"/>
    <col min="5638" max="5638" width="10.25" style="885" customWidth="1"/>
    <col min="5639" max="5639" width="11.375" style="885" customWidth="1"/>
    <col min="5640" max="5640" width="11.25" style="885" customWidth="1"/>
    <col min="5641" max="5642" width="10.25" style="885" customWidth="1"/>
    <col min="5643" max="5643" width="12.625" style="885" customWidth="1"/>
    <col min="5644" max="5646" width="10.25" style="885" customWidth="1"/>
    <col min="5647" max="5647" width="12.625" style="885" customWidth="1"/>
    <col min="5648" max="5648" width="9.875" style="885" customWidth="1"/>
    <col min="5649" max="5649" width="10.25" style="885" customWidth="1"/>
    <col min="5650" max="5650" width="9.875" style="885" customWidth="1"/>
    <col min="5651" max="5652" width="12.625" style="885" customWidth="1"/>
    <col min="5653" max="5653" width="12.125" style="885" customWidth="1"/>
    <col min="5654" max="5888" width="9" style="885"/>
    <col min="5889" max="5889" width="3.125" style="885" customWidth="1"/>
    <col min="5890" max="5890" width="23.5" style="885" customWidth="1"/>
    <col min="5891" max="5891" width="13.5" style="885" customWidth="1"/>
    <col min="5892" max="5892" width="5.75" style="885" customWidth="1"/>
    <col min="5893" max="5893" width="9.875" style="885" customWidth="1"/>
    <col min="5894" max="5894" width="10.25" style="885" customWidth="1"/>
    <col min="5895" max="5895" width="11.375" style="885" customWidth="1"/>
    <col min="5896" max="5896" width="11.25" style="885" customWidth="1"/>
    <col min="5897" max="5898" width="10.25" style="885" customWidth="1"/>
    <col min="5899" max="5899" width="12.625" style="885" customWidth="1"/>
    <col min="5900" max="5902" width="10.25" style="885" customWidth="1"/>
    <col min="5903" max="5903" width="12.625" style="885" customWidth="1"/>
    <col min="5904" max="5904" width="9.875" style="885" customWidth="1"/>
    <col min="5905" max="5905" width="10.25" style="885" customWidth="1"/>
    <col min="5906" max="5906" width="9.875" style="885" customWidth="1"/>
    <col min="5907" max="5908" width="12.625" style="885" customWidth="1"/>
    <col min="5909" max="5909" width="12.125" style="885" customWidth="1"/>
    <col min="5910" max="6144" width="9" style="885"/>
    <col min="6145" max="6145" width="3.125" style="885" customWidth="1"/>
    <col min="6146" max="6146" width="23.5" style="885" customWidth="1"/>
    <col min="6147" max="6147" width="13.5" style="885" customWidth="1"/>
    <col min="6148" max="6148" width="5.75" style="885" customWidth="1"/>
    <col min="6149" max="6149" width="9.875" style="885" customWidth="1"/>
    <col min="6150" max="6150" width="10.25" style="885" customWidth="1"/>
    <col min="6151" max="6151" width="11.375" style="885" customWidth="1"/>
    <col min="6152" max="6152" width="11.25" style="885" customWidth="1"/>
    <col min="6153" max="6154" width="10.25" style="885" customWidth="1"/>
    <col min="6155" max="6155" width="12.625" style="885" customWidth="1"/>
    <col min="6156" max="6158" width="10.25" style="885" customWidth="1"/>
    <col min="6159" max="6159" width="12.625" style="885" customWidth="1"/>
    <col min="6160" max="6160" width="9.875" style="885" customWidth="1"/>
    <col min="6161" max="6161" width="10.25" style="885" customWidth="1"/>
    <col min="6162" max="6162" width="9.875" style="885" customWidth="1"/>
    <col min="6163" max="6164" width="12.625" style="885" customWidth="1"/>
    <col min="6165" max="6165" width="12.125" style="885" customWidth="1"/>
    <col min="6166" max="6400" width="9" style="885"/>
    <col min="6401" max="6401" width="3.125" style="885" customWidth="1"/>
    <col min="6402" max="6402" width="23.5" style="885" customWidth="1"/>
    <col min="6403" max="6403" width="13.5" style="885" customWidth="1"/>
    <col min="6404" max="6404" width="5.75" style="885" customWidth="1"/>
    <col min="6405" max="6405" width="9.875" style="885" customWidth="1"/>
    <col min="6406" max="6406" width="10.25" style="885" customWidth="1"/>
    <col min="6407" max="6407" width="11.375" style="885" customWidth="1"/>
    <col min="6408" max="6408" width="11.25" style="885" customWidth="1"/>
    <col min="6409" max="6410" width="10.25" style="885" customWidth="1"/>
    <col min="6411" max="6411" width="12.625" style="885" customWidth="1"/>
    <col min="6412" max="6414" width="10.25" style="885" customWidth="1"/>
    <col min="6415" max="6415" width="12.625" style="885" customWidth="1"/>
    <col min="6416" max="6416" width="9.875" style="885" customWidth="1"/>
    <col min="6417" max="6417" width="10.25" style="885" customWidth="1"/>
    <col min="6418" max="6418" width="9.875" style="885" customWidth="1"/>
    <col min="6419" max="6420" width="12.625" style="885" customWidth="1"/>
    <col min="6421" max="6421" width="12.125" style="885" customWidth="1"/>
    <col min="6422" max="6656" width="9" style="885"/>
    <col min="6657" max="6657" width="3.125" style="885" customWidth="1"/>
    <col min="6658" max="6658" width="23.5" style="885" customWidth="1"/>
    <col min="6659" max="6659" width="13.5" style="885" customWidth="1"/>
    <col min="6660" max="6660" width="5.75" style="885" customWidth="1"/>
    <col min="6661" max="6661" width="9.875" style="885" customWidth="1"/>
    <col min="6662" max="6662" width="10.25" style="885" customWidth="1"/>
    <col min="6663" max="6663" width="11.375" style="885" customWidth="1"/>
    <col min="6664" max="6664" width="11.25" style="885" customWidth="1"/>
    <col min="6665" max="6666" width="10.25" style="885" customWidth="1"/>
    <col min="6667" max="6667" width="12.625" style="885" customWidth="1"/>
    <col min="6668" max="6670" width="10.25" style="885" customWidth="1"/>
    <col min="6671" max="6671" width="12.625" style="885" customWidth="1"/>
    <col min="6672" max="6672" width="9.875" style="885" customWidth="1"/>
    <col min="6673" max="6673" width="10.25" style="885" customWidth="1"/>
    <col min="6674" max="6674" width="9.875" style="885" customWidth="1"/>
    <col min="6675" max="6676" width="12.625" style="885" customWidth="1"/>
    <col min="6677" max="6677" width="12.125" style="885" customWidth="1"/>
    <col min="6678" max="6912" width="9" style="885"/>
    <col min="6913" max="6913" width="3.125" style="885" customWidth="1"/>
    <col min="6914" max="6914" width="23.5" style="885" customWidth="1"/>
    <col min="6915" max="6915" width="13.5" style="885" customWidth="1"/>
    <col min="6916" max="6916" width="5.75" style="885" customWidth="1"/>
    <col min="6917" max="6917" width="9.875" style="885" customWidth="1"/>
    <col min="6918" max="6918" width="10.25" style="885" customWidth="1"/>
    <col min="6919" max="6919" width="11.375" style="885" customWidth="1"/>
    <col min="6920" max="6920" width="11.25" style="885" customWidth="1"/>
    <col min="6921" max="6922" width="10.25" style="885" customWidth="1"/>
    <col min="6923" max="6923" width="12.625" style="885" customWidth="1"/>
    <col min="6924" max="6926" width="10.25" style="885" customWidth="1"/>
    <col min="6927" max="6927" width="12.625" style="885" customWidth="1"/>
    <col min="6928" max="6928" width="9.875" style="885" customWidth="1"/>
    <col min="6929" max="6929" width="10.25" style="885" customWidth="1"/>
    <col min="6930" max="6930" width="9.875" style="885" customWidth="1"/>
    <col min="6931" max="6932" width="12.625" style="885" customWidth="1"/>
    <col min="6933" max="6933" width="12.125" style="885" customWidth="1"/>
    <col min="6934" max="7168" width="9" style="885"/>
    <col min="7169" max="7169" width="3.125" style="885" customWidth="1"/>
    <col min="7170" max="7170" width="23.5" style="885" customWidth="1"/>
    <col min="7171" max="7171" width="13.5" style="885" customWidth="1"/>
    <col min="7172" max="7172" width="5.75" style="885" customWidth="1"/>
    <col min="7173" max="7173" width="9.875" style="885" customWidth="1"/>
    <col min="7174" max="7174" width="10.25" style="885" customWidth="1"/>
    <col min="7175" max="7175" width="11.375" style="885" customWidth="1"/>
    <col min="7176" max="7176" width="11.25" style="885" customWidth="1"/>
    <col min="7177" max="7178" width="10.25" style="885" customWidth="1"/>
    <col min="7179" max="7179" width="12.625" style="885" customWidth="1"/>
    <col min="7180" max="7182" width="10.25" style="885" customWidth="1"/>
    <col min="7183" max="7183" width="12.625" style="885" customWidth="1"/>
    <col min="7184" max="7184" width="9.875" style="885" customWidth="1"/>
    <col min="7185" max="7185" width="10.25" style="885" customWidth="1"/>
    <col min="7186" max="7186" width="9.875" style="885" customWidth="1"/>
    <col min="7187" max="7188" width="12.625" style="885" customWidth="1"/>
    <col min="7189" max="7189" width="12.125" style="885" customWidth="1"/>
    <col min="7190" max="7424" width="9" style="885"/>
    <col min="7425" max="7425" width="3.125" style="885" customWidth="1"/>
    <col min="7426" max="7426" width="23.5" style="885" customWidth="1"/>
    <col min="7427" max="7427" width="13.5" style="885" customWidth="1"/>
    <col min="7428" max="7428" width="5.75" style="885" customWidth="1"/>
    <col min="7429" max="7429" width="9.875" style="885" customWidth="1"/>
    <col min="7430" max="7430" width="10.25" style="885" customWidth="1"/>
    <col min="7431" max="7431" width="11.375" style="885" customWidth="1"/>
    <col min="7432" max="7432" width="11.25" style="885" customWidth="1"/>
    <col min="7433" max="7434" width="10.25" style="885" customWidth="1"/>
    <col min="7435" max="7435" width="12.625" style="885" customWidth="1"/>
    <col min="7436" max="7438" width="10.25" style="885" customWidth="1"/>
    <col min="7439" max="7439" width="12.625" style="885" customWidth="1"/>
    <col min="7440" max="7440" width="9.875" style="885" customWidth="1"/>
    <col min="7441" max="7441" width="10.25" style="885" customWidth="1"/>
    <col min="7442" max="7442" width="9.875" style="885" customWidth="1"/>
    <col min="7443" max="7444" width="12.625" style="885" customWidth="1"/>
    <col min="7445" max="7445" width="12.125" style="885" customWidth="1"/>
    <col min="7446" max="7680" width="9" style="885"/>
    <col min="7681" max="7681" width="3.125" style="885" customWidth="1"/>
    <col min="7682" max="7682" width="23.5" style="885" customWidth="1"/>
    <col min="7683" max="7683" width="13.5" style="885" customWidth="1"/>
    <col min="7684" max="7684" width="5.75" style="885" customWidth="1"/>
    <col min="7685" max="7685" width="9.875" style="885" customWidth="1"/>
    <col min="7686" max="7686" width="10.25" style="885" customWidth="1"/>
    <col min="7687" max="7687" width="11.375" style="885" customWidth="1"/>
    <col min="7688" max="7688" width="11.25" style="885" customWidth="1"/>
    <col min="7689" max="7690" width="10.25" style="885" customWidth="1"/>
    <col min="7691" max="7691" width="12.625" style="885" customWidth="1"/>
    <col min="7692" max="7694" width="10.25" style="885" customWidth="1"/>
    <col min="7695" max="7695" width="12.625" style="885" customWidth="1"/>
    <col min="7696" max="7696" width="9.875" style="885" customWidth="1"/>
    <col min="7697" max="7697" width="10.25" style="885" customWidth="1"/>
    <col min="7698" max="7698" width="9.875" style="885" customWidth="1"/>
    <col min="7699" max="7700" width="12.625" style="885" customWidth="1"/>
    <col min="7701" max="7701" width="12.125" style="885" customWidth="1"/>
    <col min="7702" max="7936" width="9" style="885"/>
    <col min="7937" max="7937" width="3.125" style="885" customWidth="1"/>
    <col min="7938" max="7938" width="23.5" style="885" customWidth="1"/>
    <col min="7939" max="7939" width="13.5" style="885" customWidth="1"/>
    <col min="7940" max="7940" width="5.75" style="885" customWidth="1"/>
    <col min="7941" max="7941" width="9.875" style="885" customWidth="1"/>
    <col min="7942" max="7942" width="10.25" style="885" customWidth="1"/>
    <col min="7943" max="7943" width="11.375" style="885" customWidth="1"/>
    <col min="7944" max="7944" width="11.25" style="885" customWidth="1"/>
    <col min="7945" max="7946" width="10.25" style="885" customWidth="1"/>
    <col min="7947" max="7947" width="12.625" style="885" customWidth="1"/>
    <col min="7948" max="7950" width="10.25" style="885" customWidth="1"/>
    <col min="7951" max="7951" width="12.625" style="885" customWidth="1"/>
    <col min="7952" max="7952" width="9.875" style="885" customWidth="1"/>
    <col min="7953" max="7953" width="10.25" style="885" customWidth="1"/>
    <col min="7954" max="7954" width="9.875" style="885" customWidth="1"/>
    <col min="7955" max="7956" width="12.625" style="885" customWidth="1"/>
    <col min="7957" max="7957" width="12.125" style="885" customWidth="1"/>
    <col min="7958" max="8192" width="9" style="885"/>
    <col min="8193" max="8193" width="3.125" style="885" customWidth="1"/>
    <col min="8194" max="8194" width="23.5" style="885" customWidth="1"/>
    <col min="8195" max="8195" width="13.5" style="885" customWidth="1"/>
    <col min="8196" max="8196" width="5.75" style="885" customWidth="1"/>
    <col min="8197" max="8197" width="9.875" style="885" customWidth="1"/>
    <col min="8198" max="8198" width="10.25" style="885" customWidth="1"/>
    <col min="8199" max="8199" width="11.375" style="885" customWidth="1"/>
    <col min="8200" max="8200" width="11.25" style="885" customWidth="1"/>
    <col min="8201" max="8202" width="10.25" style="885" customWidth="1"/>
    <col min="8203" max="8203" width="12.625" style="885" customWidth="1"/>
    <col min="8204" max="8206" width="10.25" style="885" customWidth="1"/>
    <col min="8207" max="8207" width="12.625" style="885" customWidth="1"/>
    <col min="8208" max="8208" width="9.875" style="885" customWidth="1"/>
    <col min="8209" max="8209" width="10.25" style="885" customWidth="1"/>
    <col min="8210" max="8210" width="9.875" style="885" customWidth="1"/>
    <col min="8211" max="8212" width="12.625" style="885" customWidth="1"/>
    <col min="8213" max="8213" width="12.125" style="885" customWidth="1"/>
    <col min="8214" max="8448" width="9" style="885"/>
    <col min="8449" max="8449" width="3.125" style="885" customWidth="1"/>
    <col min="8450" max="8450" width="23.5" style="885" customWidth="1"/>
    <col min="8451" max="8451" width="13.5" style="885" customWidth="1"/>
    <col min="8452" max="8452" width="5.75" style="885" customWidth="1"/>
    <col min="8453" max="8453" width="9.875" style="885" customWidth="1"/>
    <col min="8454" max="8454" width="10.25" style="885" customWidth="1"/>
    <col min="8455" max="8455" width="11.375" style="885" customWidth="1"/>
    <col min="8456" max="8456" width="11.25" style="885" customWidth="1"/>
    <col min="8457" max="8458" width="10.25" style="885" customWidth="1"/>
    <col min="8459" max="8459" width="12.625" style="885" customWidth="1"/>
    <col min="8460" max="8462" width="10.25" style="885" customWidth="1"/>
    <col min="8463" max="8463" width="12.625" style="885" customWidth="1"/>
    <col min="8464" max="8464" width="9.875" style="885" customWidth="1"/>
    <col min="8465" max="8465" width="10.25" style="885" customWidth="1"/>
    <col min="8466" max="8466" width="9.875" style="885" customWidth="1"/>
    <col min="8467" max="8468" width="12.625" style="885" customWidth="1"/>
    <col min="8469" max="8469" width="12.125" style="885" customWidth="1"/>
    <col min="8470" max="8704" width="9" style="885"/>
    <col min="8705" max="8705" width="3.125" style="885" customWidth="1"/>
    <col min="8706" max="8706" width="23.5" style="885" customWidth="1"/>
    <col min="8707" max="8707" width="13.5" style="885" customWidth="1"/>
    <col min="8708" max="8708" width="5.75" style="885" customWidth="1"/>
    <col min="8709" max="8709" width="9.875" style="885" customWidth="1"/>
    <col min="8710" max="8710" width="10.25" style="885" customWidth="1"/>
    <col min="8711" max="8711" width="11.375" style="885" customWidth="1"/>
    <col min="8712" max="8712" width="11.25" style="885" customWidth="1"/>
    <col min="8713" max="8714" width="10.25" style="885" customWidth="1"/>
    <col min="8715" max="8715" width="12.625" style="885" customWidth="1"/>
    <col min="8716" max="8718" width="10.25" style="885" customWidth="1"/>
    <col min="8719" max="8719" width="12.625" style="885" customWidth="1"/>
    <col min="8720" max="8720" width="9.875" style="885" customWidth="1"/>
    <col min="8721" max="8721" width="10.25" style="885" customWidth="1"/>
    <col min="8722" max="8722" width="9.875" style="885" customWidth="1"/>
    <col min="8723" max="8724" width="12.625" style="885" customWidth="1"/>
    <col min="8725" max="8725" width="12.125" style="885" customWidth="1"/>
    <col min="8726" max="8960" width="9" style="885"/>
    <col min="8961" max="8961" width="3.125" style="885" customWidth="1"/>
    <col min="8962" max="8962" width="23.5" style="885" customWidth="1"/>
    <col min="8963" max="8963" width="13.5" style="885" customWidth="1"/>
    <col min="8964" max="8964" width="5.75" style="885" customWidth="1"/>
    <col min="8965" max="8965" width="9.875" style="885" customWidth="1"/>
    <col min="8966" max="8966" width="10.25" style="885" customWidth="1"/>
    <col min="8967" max="8967" width="11.375" style="885" customWidth="1"/>
    <col min="8968" max="8968" width="11.25" style="885" customWidth="1"/>
    <col min="8969" max="8970" width="10.25" style="885" customWidth="1"/>
    <col min="8971" max="8971" width="12.625" style="885" customWidth="1"/>
    <col min="8972" max="8974" width="10.25" style="885" customWidth="1"/>
    <col min="8975" max="8975" width="12.625" style="885" customWidth="1"/>
    <col min="8976" max="8976" width="9.875" style="885" customWidth="1"/>
    <col min="8977" max="8977" width="10.25" style="885" customWidth="1"/>
    <col min="8978" max="8978" width="9.875" style="885" customWidth="1"/>
    <col min="8979" max="8980" width="12.625" style="885" customWidth="1"/>
    <col min="8981" max="8981" width="12.125" style="885" customWidth="1"/>
    <col min="8982" max="9216" width="9" style="885"/>
    <col min="9217" max="9217" width="3.125" style="885" customWidth="1"/>
    <col min="9218" max="9218" width="23.5" style="885" customWidth="1"/>
    <col min="9219" max="9219" width="13.5" style="885" customWidth="1"/>
    <col min="9220" max="9220" width="5.75" style="885" customWidth="1"/>
    <col min="9221" max="9221" width="9.875" style="885" customWidth="1"/>
    <col min="9222" max="9222" width="10.25" style="885" customWidth="1"/>
    <col min="9223" max="9223" width="11.375" style="885" customWidth="1"/>
    <col min="9224" max="9224" width="11.25" style="885" customWidth="1"/>
    <col min="9225" max="9226" width="10.25" style="885" customWidth="1"/>
    <col min="9227" max="9227" width="12.625" style="885" customWidth="1"/>
    <col min="9228" max="9230" width="10.25" style="885" customWidth="1"/>
    <col min="9231" max="9231" width="12.625" style="885" customWidth="1"/>
    <col min="9232" max="9232" width="9.875" style="885" customWidth="1"/>
    <col min="9233" max="9233" width="10.25" style="885" customWidth="1"/>
    <col min="9234" max="9234" width="9.875" style="885" customWidth="1"/>
    <col min="9235" max="9236" width="12.625" style="885" customWidth="1"/>
    <col min="9237" max="9237" width="12.125" style="885" customWidth="1"/>
    <col min="9238" max="9472" width="9" style="885"/>
    <col min="9473" max="9473" width="3.125" style="885" customWidth="1"/>
    <col min="9474" max="9474" width="23.5" style="885" customWidth="1"/>
    <col min="9475" max="9475" width="13.5" style="885" customWidth="1"/>
    <col min="9476" max="9476" width="5.75" style="885" customWidth="1"/>
    <col min="9477" max="9477" width="9.875" style="885" customWidth="1"/>
    <col min="9478" max="9478" width="10.25" style="885" customWidth="1"/>
    <col min="9479" max="9479" width="11.375" style="885" customWidth="1"/>
    <col min="9480" max="9480" width="11.25" style="885" customWidth="1"/>
    <col min="9481" max="9482" width="10.25" style="885" customWidth="1"/>
    <col min="9483" max="9483" width="12.625" style="885" customWidth="1"/>
    <col min="9484" max="9486" width="10.25" style="885" customWidth="1"/>
    <col min="9487" max="9487" width="12.625" style="885" customWidth="1"/>
    <col min="9488" max="9488" width="9.875" style="885" customWidth="1"/>
    <col min="9489" max="9489" width="10.25" style="885" customWidth="1"/>
    <col min="9490" max="9490" width="9.875" style="885" customWidth="1"/>
    <col min="9491" max="9492" width="12.625" style="885" customWidth="1"/>
    <col min="9493" max="9493" width="12.125" style="885" customWidth="1"/>
    <col min="9494" max="9728" width="9" style="885"/>
    <col min="9729" max="9729" width="3.125" style="885" customWidth="1"/>
    <col min="9730" max="9730" width="23.5" style="885" customWidth="1"/>
    <col min="9731" max="9731" width="13.5" style="885" customWidth="1"/>
    <col min="9732" max="9732" width="5.75" style="885" customWidth="1"/>
    <col min="9733" max="9733" width="9.875" style="885" customWidth="1"/>
    <col min="9734" max="9734" width="10.25" style="885" customWidth="1"/>
    <col min="9735" max="9735" width="11.375" style="885" customWidth="1"/>
    <col min="9736" max="9736" width="11.25" style="885" customWidth="1"/>
    <col min="9737" max="9738" width="10.25" style="885" customWidth="1"/>
    <col min="9739" max="9739" width="12.625" style="885" customWidth="1"/>
    <col min="9740" max="9742" width="10.25" style="885" customWidth="1"/>
    <col min="9743" max="9743" width="12.625" style="885" customWidth="1"/>
    <col min="9744" max="9744" width="9.875" style="885" customWidth="1"/>
    <col min="9745" max="9745" width="10.25" style="885" customWidth="1"/>
    <col min="9746" max="9746" width="9.875" style="885" customWidth="1"/>
    <col min="9747" max="9748" width="12.625" style="885" customWidth="1"/>
    <col min="9749" max="9749" width="12.125" style="885" customWidth="1"/>
    <col min="9750" max="9984" width="9" style="885"/>
    <col min="9985" max="9985" width="3.125" style="885" customWidth="1"/>
    <col min="9986" max="9986" width="23.5" style="885" customWidth="1"/>
    <col min="9987" max="9987" width="13.5" style="885" customWidth="1"/>
    <col min="9988" max="9988" width="5.75" style="885" customWidth="1"/>
    <col min="9989" max="9989" width="9.875" style="885" customWidth="1"/>
    <col min="9990" max="9990" width="10.25" style="885" customWidth="1"/>
    <col min="9991" max="9991" width="11.375" style="885" customWidth="1"/>
    <col min="9992" max="9992" width="11.25" style="885" customWidth="1"/>
    <col min="9993" max="9994" width="10.25" style="885" customWidth="1"/>
    <col min="9995" max="9995" width="12.625" style="885" customWidth="1"/>
    <col min="9996" max="9998" width="10.25" style="885" customWidth="1"/>
    <col min="9999" max="9999" width="12.625" style="885" customWidth="1"/>
    <col min="10000" max="10000" width="9.875" style="885" customWidth="1"/>
    <col min="10001" max="10001" width="10.25" style="885" customWidth="1"/>
    <col min="10002" max="10002" width="9.875" style="885" customWidth="1"/>
    <col min="10003" max="10004" width="12.625" style="885" customWidth="1"/>
    <col min="10005" max="10005" width="12.125" style="885" customWidth="1"/>
    <col min="10006" max="10240" width="9" style="885"/>
    <col min="10241" max="10241" width="3.125" style="885" customWidth="1"/>
    <col min="10242" max="10242" width="23.5" style="885" customWidth="1"/>
    <col min="10243" max="10243" width="13.5" style="885" customWidth="1"/>
    <col min="10244" max="10244" width="5.75" style="885" customWidth="1"/>
    <col min="10245" max="10245" width="9.875" style="885" customWidth="1"/>
    <col min="10246" max="10246" width="10.25" style="885" customWidth="1"/>
    <col min="10247" max="10247" width="11.375" style="885" customWidth="1"/>
    <col min="10248" max="10248" width="11.25" style="885" customWidth="1"/>
    <col min="10249" max="10250" width="10.25" style="885" customWidth="1"/>
    <col min="10251" max="10251" width="12.625" style="885" customWidth="1"/>
    <col min="10252" max="10254" width="10.25" style="885" customWidth="1"/>
    <col min="10255" max="10255" width="12.625" style="885" customWidth="1"/>
    <col min="10256" max="10256" width="9.875" style="885" customWidth="1"/>
    <col min="10257" max="10257" width="10.25" style="885" customWidth="1"/>
    <col min="10258" max="10258" width="9.875" style="885" customWidth="1"/>
    <col min="10259" max="10260" width="12.625" style="885" customWidth="1"/>
    <col min="10261" max="10261" width="12.125" style="885" customWidth="1"/>
    <col min="10262" max="10496" width="9" style="885"/>
    <col min="10497" max="10497" width="3.125" style="885" customWidth="1"/>
    <col min="10498" max="10498" width="23.5" style="885" customWidth="1"/>
    <col min="10499" max="10499" width="13.5" style="885" customWidth="1"/>
    <col min="10500" max="10500" width="5.75" style="885" customWidth="1"/>
    <col min="10501" max="10501" width="9.875" style="885" customWidth="1"/>
    <col min="10502" max="10502" width="10.25" style="885" customWidth="1"/>
    <col min="10503" max="10503" width="11.375" style="885" customWidth="1"/>
    <col min="10504" max="10504" width="11.25" style="885" customWidth="1"/>
    <col min="10505" max="10506" width="10.25" style="885" customWidth="1"/>
    <col min="10507" max="10507" width="12.625" style="885" customWidth="1"/>
    <col min="10508" max="10510" width="10.25" style="885" customWidth="1"/>
    <col min="10511" max="10511" width="12.625" style="885" customWidth="1"/>
    <col min="10512" max="10512" width="9.875" style="885" customWidth="1"/>
    <col min="10513" max="10513" width="10.25" style="885" customWidth="1"/>
    <col min="10514" max="10514" width="9.875" style="885" customWidth="1"/>
    <col min="10515" max="10516" width="12.625" style="885" customWidth="1"/>
    <col min="10517" max="10517" width="12.125" style="885" customWidth="1"/>
    <col min="10518" max="10752" width="9" style="885"/>
    <col min="10753" max="10753" width="3.125" style="885" customWidth="1"/>
    <col min="10754" max="10754" width="23.5" style="885" customWidth="1"/>
    <col min="10755" max="10755" width="13.5" style="885" customWidth="1"/>
    <col min="10756" max="10756" width="5.75" style="885" customWidth="1"/>
    <col min="10757" max="10757" width="9.875" style="885" customWidth="1"/>
    <col min="10758" max="10758" width="10.25" style="885" customWidth="1"/>
    <col min="10759" max="10759" width="11.375" style="885" customWidth="1"/>
    <col min="10760" max="10760" width="11.25" style="885" customWidth="1"/>
    <col min="10761" max="10762" width="10.25" style="885" customWidth="1"/>
    <col min="10763" max="10763" width="12.625" style="885" customWidth="1"/>
    <col min="10764" max="10766" width="10.25" style="885" customWidth="1"/>
    <col min="10767" max="10767" width="12.625" style="885" customWidth="1"/>
    <col min="10768" max="10768" width="9.875" style="885" customWidth="1"/>
    <col min="10769" max="10769" width="10.25" style="885" customWidth="1"/>
    <col min="10770" max="10770" width="9.875" style="885" customWidth="1"/>
    <col min="10771" max="10772" width="12.625" style="885" customWidth="1"/>
    <col min="10773" max="10773" width="12.125" style="885" customWidth="1"/>
    <col min="10774" max="11008" width="9" style="885"/>
    <col min="11009" max="11009" width="3.125" style="885" customWidth="1"/>
    <col min="11010" max="11010" width="23.5" style="885" customWidth="1"/>
    <col min="11011" max="11011" width="13.5" style="885" customWidth="1"/>
    <col min="11012" max="11012" width="5.75" style="885" customWidth="1"/>
    <col min="11013" max="11013" width="9.875" style="885" customWidth="1"/>
    <col min="11014" max="11014" width="10.25" style="885" customWidth="1"/>
    <col min="11015" max="11015" width="11.375" style="885" customWidth="1"/>
    <col min="11016" max="11016" width="11.25" style="885" customWidth="1"/>
    <col min="11017" max="11018" width="10.25" style="885" customWidth="1"/>
    <col min="11019" max="11019" width="12.625" style="885" customWidth="1"/>
    <col min="11020" max="11022" width="10.25" style="885" customWidth="1"/>
    <col min="11023" max="11023" width="12.625" style="885" customWidth="1"/>
    <col min="11024" max="11024" width="9.875" style="885" customWidth="1"/>
    <col min="11025" max="11025" width="10.25" style="885" customWidth="1"/>
    <col min="11026" max="11026" width="9.875" style="885" customWidth="1"/>
    <col min="11027" max="11028" width="12.625" style="885" customWidth="1"/>
    <col min="11029" max="11029" width="12.125" style="885" customWidth="1"/>
    <col min="11030" max="11264" width="9" style="885"/>
    <col min="11265" max="11265" width="3.125" style="885" customWidth="1"/>
    <col min="11266" max="11266" width="23.5" style="885" customWidth="1"/>
    <col min="11267" max="11267" width="13.5" style="885" customWidth="1"/>
    <col min="11268" max="11268" width="5.75" style="885" customWidth="1"/>
    <col min="11269" max="11269" width="9.875" style="885" customWidth="1"/>
    <col min="11270" max="11270" width="10.25" style="885" customWidth="1"/>
    <col min="11271" max="11271" width="11.375" style="885" customWidth="1"/>
    <col min="11272" max="11272" width="11.25" style="885" customWidth="1"/>
    <col min="11273" max="11274" width="10.25" style="885" customWidth="1"/>
    <col min="11275" max="11275" width="12.625" style="885" customWidth="1"/>
    <col min="11276" max="11278" width="10.25" style="885" customWidth="1"/>
    <col min="11279" max="11279" width="12.625" style="885" customWidth="1"/>
    <col min="11280" max="11280" width="9.875" style="885" customWidth="1"/>
    <col min="11281" max="11281" width="10.25" style="885" customWidth="1"/>
    <col min="11282" max="11282" width="9.875" style="885" customWidth="1"/>
    <col min="11283" max="11284" width="12.625" style="885" customWidth="1"/>
    <col min="11285" max="11285" width="12.125" style="885" customWidth="1"/>
    <col min="11286" max="11520" width="9" style="885"/>
    <col min="11521" max="11521" width="3.125" style="885" customWidth="1"/>
    <col min="11522" max="11522" width="23.5" style="885" customWidth="1"/>
    <col min="11523" max="11523" width="13.5" style="885" customWidth="1"/>
    <col min="11524" max="11524" width="5.75" style="885" customWidth="1"/>
    <col min="11525" max="11525" width="9.875" style="885" customWidth="1"/>
    <col min="11526" max="11526" width="10.25" style="885" customWidth="1"/>
    <col min="11527" max="11527" width="11.375" style="885" customWidth="1"/>
    <col min="11528" max="11528" width="11.25" style="885" customWidth="1"/>
    <col min="11529" max="11530" width="10.25" style="885" customWidth="1"/>
    <col min="11531" max="11531" width="12.625" style="885" customWidth="1"/>
    <col min="11532" max="11534" width="10.25" style="885" customWidth="1"/>
    <col min="11535" max="11535" width="12.625" style="885" customWidth="1"/>
    <col min="11536" max="11536" width="9.875" style="885" customWidth="1"/>
    <col min="11537" max="11537" width="10.25" style="885" customWidth="1"/>
    <col min="11538" max="11538" width="9.875" style="885" customWidth="1"/>
    <col min="11539" max="11540" width="12.625" style="885" customWidth="1"/>
    <col min="11541" max="11541" width="12.125" style="885" customWidth="1"/>
    <col min="11542" max="11776" width="9" style="885"/>
    <col min="11777" max="11777" width="3.125" style="885" customWidth="1"/>
    <col min="11778" max="11778" width="23.5" style="885" customWidth="1"/>
    <col min="11779" max="11779" width="13.5" style="885" customWidth="1"/>
    <col min="11780" max="11780" width="5.75" style="885" customWidth="1"/>
    <col min="11781" max="11781" width="9.875" style="885" customWidth="1"/>
    <col min="11782" max="11782" width="10.25" style="885" customWidth="1"/>
    <col min="11783" max="11783" width="11.375" style="885" customWidth="1"/>
    <col min="11784" max="11784" width="11.25" style="885" customWidth="1"/>
    <col min="11785" max="11786" width="10.25" style="885" customWidth="1"/>
    <col min="11787" max="11787" width="12.625" style="885" customWidth="1"/>
    <col min="11788" max="11790" width="10.25" style="885" customWidth="1"/>
    <col min="11791" max="11791" width="12.625" style="885" customWidth="1"/>
    <col min="11792" max="11792" width="9.875" style="885" customWidth="1"/>
    <col min="11793" max="11793" width="10.25" style="885" customWidth="1"/>
    <col min="11794" max="11794" width="9.875" style="885" customWidth="1"/>
    <col min="11795" max="11796" width="12.625" style="885" customWidth="1"/>
    <col min="11797" max="11797" width="12.125" style="885" customWidth="1"/>
    <col min="11798" max="12032" width="9" style="885"/>
    <col min="12033" max="12033" width="3.125" style="885" customWidth="1"/>
    <col min="12034" max="12034" width="23.5" style="885" customWidth="1"/>
    <col min="12035" max="12035" width="13.5" style="885" customWidth="1"/>
    <col min="12036" max="12036" width="5.75" style="885" customWidth="1"/>
    <col min="12037" max="12037" width="9.875" style="885" customWidth="1"/>
    <col min="12038" max="12038" width="10.25" style="885" customWidth="1"/>
    <col min="12039" max="12039" width="11.375" style="885" customWidth="1"/>
    <col min="12040" max="12040" width="11.25" style="885" customWidth="1"/>
    <col min="12041" max="12042" width="10.25" style="885" customWidth="1"/>
    <col min="12043" max="12043" width="12.625" style="885" customWidth="1"/>
    <col min="12044" max="12046" width="10.25" style="885" customWidth="1"/>
    <col min="12047" max="12047" width="12.625" style="885" customWidth="1"/>
    <col min="12048" max="12048" width="9.875" style="885" customWidth="1"/>
    <col min="12049" max="12049" width="10.25" style="885" customWidth="1"/>
    <col min="12050" max="12050" width="9.875" style="885" customWidth="1"/>
    <col min="12051" max="12052" width="12.625" style="885" customWidth="1"/>
    <col min="12053" max="12053" width="12.125" style="885" customWidth="1"/>
    <col min="12054" max="12288" width="9" style="885"/>
    <col min="12289" max="12289" width="3.125" style="885" customWidth="1"/>
    <col min="12290" max="12290" width="23.5" style="885" customWidth="1"/>
    <col min="12291" max="12291" width="13.5" style="885" customWidth="1"/>
    <col min="12292" max="12292" width="5.75" style="885" customWidth="1"/>
    <col min="12293" max="12293" width="9.875" style="885" customWidth="1"/>
    <col min="12294" max="12294" width="10.25" style="885" customWidth="1"/>
    <col min="12295" max="12295" width="11.375" style="885" customWidth="1"/>
    <col min="12296" max="12296" width="11.25" style="885" customWidth="1"/>
    <col min="12297" max="12298" width="10.25" style="885" customWidth="1"/>
    <col min="12299" max="12299" width="12.625" style="885" customWidth="1"/>
    <col min="12300" max="12302" width="10.25" style="885" customWidth="1"/>
    <col min="12303" max="12303" width="12.625" style="885" customWidth="1"/>
    <col min="12304" max="12304" width="9.875" style="885" customWidth="1"/>
    <col min="12305" max="12305" width="10.25" style="885" customWidth="1"/>
    <col min="12306" max="12306" width="9.875" style="885" customWidth="1"/>
    <col min="12307" max="12308" width="12.625" style="885" customWidth="1"/>
    <col min="12309" max="12309" width="12.125" style="885" customWidth="1"/>
    <col min="12310" max="12544" width="9" style="885"/>
    <col min="12545" max="12545" width="3.125" style="885" customWidth="1"/>
    <col min="12546" max="12546" width="23.5" style="885" customWidth="1"/>
    <col min="12547" max="12547" width="13.5" style="885" customWidth="1"/>
    <col min="12548" max="12548" width="5.75" style="885" customWidth="1"/>
    <col min="12549" max="12549" width="9.875" style="885" customWidth="1"/>
    <col min="12550" max="12550" width="10.25" style="885" customWidth="1"/>
    <col min="12551" max="12551" width="11.375" style="885" customWidth="1"/>
    <col min="12552" max="12552" width="11.25" style="885" customWidth="1"/>
    <col min="12553" max="12554" width="10.25" style="885" customWidth="1"/>
    <col min="12555" max="12555" width="12.625" style="885" customWidth="1"/>
    <col min="12556" max="12558" width="10.25" style="885" customWidth="1"/>
    <col min="12559" max="12559" width="12.625" style="885" customWidth="1"/>
    <col min="12560" max="12560" width="9.875" style="885" customWidth="1"/>
    <col min="12561" max="12561" width="10.25" style="885" customWidth="1"/>
    <col min="12562" max="12562" width="9.875" style="885" customWidth="1"/>
    <col min="12563" max="12564" width="12.625" style="885" customWidth="1"/>
    <col min="12565" max="12565" width="12.125" style="885" customWidth="1"/>
    <col min="12566" max="12800" width="9" style="885"/>
    <col min="12801" max="12801" width="3.125" style="885" customWidth="1"/>
    <col min="12802" max="12802" width="23.5" style="885" customWidth="1"/>
    <col min="12803" max="12803" width="13.5" style="885" customWidth="1"/>
    <col min="12804" max="12804" width="5.75" style="885" customWidth="1"/>
    <col min="12805" max="12805" width="9.875" style="885" customWidth="1"/>
    <col min="12806" max="12806" width="10.25" style="885" customWidth="1"/>
    <col min="12807" max="12807" width="11.375" style="885" customWidth="1"/>
    <col min="12808" max="12808" width="11.25" style="885" customWidth="1"/>
    <col min="12809" max="12810" width="10.25" style="885" customWidth="1"/>
    <col min="12811" max="12811" width="12.625" style="885" customWidth="1"/>
    <col min="12812" max="12814" width="10.25" style="885" customWidth="1"/>
    <col min="12815" max="12815" width="12.625" style="885" customWidth="1"/>
    <col min="12816" max="12816" width="9.875" style="885" customWidth="1"/>
    <col min="12817" max="12817" width="10.25" style="885" customWidth="1"/>
    <col min="12818" max="12818" width="9.875" style="885" customWidth="1"/>
    <col min="12819" max="12820" width="12.625" style="885" customWidth="1"/>
    <col min="12821" max="12821" width="12.125" style="885" customWidth="1"/>
    <col min="12822" max="13056" width="9" style="885"/>
    <col min="13057" max="13057" width="3.125" style="885" customWidth="1"/>
    <col min="13058" max="13058" width="23.5" style="885" customWidth="1"/>
    <col min="13059" max="13059" width="13.5" style="885" customWidth="1"/>
    <col min="13060" max="13060" width="5.75" style="885" customWidth="1"/>
    <col min="13061" max="13061" width="9.875" style="885" customWidth="1"/>
    <col min="13062" max="13062" width="10.25" style="885" customWidth="1"/>
    <col min="13063" max="13063" width="11.375" style="885" customWidth="1"/>
    <col min="13064" max="13064" width="11.25" style="885" customWidth="1"/>
    <col min="13065" max="13066" width="10.25" style="885" customWidth="1"/>
    <col min="13067" max="13067" width="12.625" style="885" customWidth="1"/>
    <col min="13068" max="13070" width="10.25" style="885" customWidth="1"/>
    <col min="13071" max="13071" width="12.625" style="885" customWidth="1"/>
    <col min="13072" max="13072" width="9.875" style="885" customWidth="1"/>
    <col min="13073" max="13073" width="10.25" style="885" customWidth="1"/>
    <col min="13074" max="13074" width="9.875" style="885" customWidth="1"/>
    <col min="13075" max="13076" width="12.625" style="885" customWidth="1"/>
    <col min="13077" max="13077" width="12.125" style="885" customWidth="1"/>
    <col min="13078" max="13312" width="9" style="885"/>
    <col min="13313" max="13313" width="3.125" style="885" customWidth="1"/>
    <col min="13314" max="13314" width="23.5" style="885" customWidth="1"/>
    <col min="13315" max="13315" width="13.5" style="885" customWidth="1"/>
    <col min="13316" max="13316" width="5.75" style="885" customWidth="1"/>
    <col min="13317" max="13317" width="9.875" style="885" customWidth="1"/>
    <col min="13318" max="13318" width="10.25" style="885" customWidth="1"/>
    <col min="13319" max="13319" width="11.375" style="885" customWidth="1"/>
    <col min="13320" max="13320" width="11.25" style="885" customWidth="1"/>
    <col min="13321" max="13322" width="10.25" style="885" customWidth="1"/>
    <col min="13323" max="13323" width="12.625" style="885" customWidth="1"/>
    <col min="13324" max="13326" width="10.25" style="885" customWidth="1"/>
    <col min="13327" max="13327" width="12.625" style="885" customWidth="1"/>
    <col min="13328" max="13328" width="9.875" style="885" customWidth="1"/>
    <col min="13329" max="13329" width="10.25" style="885" customWidth="1"/>
    <col min="13330" max="13330" width="9.875" style="885" customWidth="1"/>
    <col min="13331" max="13332" width="12.625" style="885" customWidth="1"/>
    <col min="13333" max="13333" width="12.125" style="885" customWidth="1"/>
    <col min="13334" max="13568" width="9" style="885"/>
    <col min="13569" max="13569" width="3.125" style="885" customWidth="1"/>
    <col min="13570" max="13570" width="23.5" style="885" customWidth="1"/>
    <col min="13571" max="13571" width="13.5" style="885" customWidth="1"/>
    <col min="13572" max="13572" width="5.75" style="885" customWidth="1"/>
    <col min="13573" max="13573" width="9.875" style="885" customWidth="1"/>
    <col min="13574" max="13574" width="10.25" style="885" customWidth="1"/>
    <col min="13575" max="13575" width="11.375" style="885" customWidth="1"/>
    <col min="13576" max="13576" width="11.25" style="885" customWidth="1"/>
    <col min="13577" max="13578" width="10.25" style="885" customWidth="1"/>
    <col min="13579" max="13579" width="12.625" style="885" customWidth="1"/>
    <col min="13580" max="13582" width="10.25" style="885" customWidth="1"/>
    <col min="13583" max="13583" width="12.625" style="885" customWidth="1"/>
    <col min="13584" max="13584" width="9.875" style="885" customWidth="1"/>
    <col min="13585" max="13585" width="10.25" style="885" customWidth="1"/>
    <col min="13586" max="13586" width="9.875" style="885" customWidth="1"/>
    <col min="13587" max="13588" width="12.625" style="885" customWidth="1"/>
    <col min="13589" max="13589" width="12.125" style="885" customWidth="1"/>
    <col min="13590" max="13824" width="9" style="885"/>
    <col min="13825" max="13825" width="3.125" style="885" customWidth="1"/>
    <col min="13826" max="13826" width="23.5" style="885" customWidth="1"/>
    <col min="13827" max="13827" width="13.5" style="885" customWidth="1"/>
    <col min="13828" max="13828" width="5.75" style="885" customWidth="1"/>
    <col min="13829" max="13829" width="9.875" style="885" customWidth="1"/>
    <col min="13830" max="13830" width="10.25" style="885" customWidth="1"/>
    <col min="13831" max="13831" width="11.375" style="885" customWidth="1"/>
    <col min="13832" max="13832" width="11.25" style="885" customWidth="1"/>
    <col min="13833" max="13834" width="10.25" style="885" customWidth="1"/>
    <col min="13835" max="13835" width="12.625" style="885" customWidth="1"/>
    <col min="13836" max="13838" width="10.25" style="885" customWidth="1"/>
    <col min="13839" max="13839" width="12.625" style="885" customWidth="1"/>
    <col min="13840" max="13840" width="9.875" style="885" customWidth="1"/>
    <col min="13841" max="13841" width="10.25" style="885" customWidth="1"/>
    <col min="13842" max="13842" width="9.875" style="885" customWidth="1"/>
    <col min="13843" max="13844" width="12.625" style="885" customWidth="1"/>
    <col min="13845" max="13845" width="12.125" style="885" customWidth="1"/>
    <col min="13846" max="14080" width="9" style="885"/>
    <col min="14081" max="14081" width="3.125" style="885" customWidth="1"/>
    <col min="14082" max="14082" width="23.5" style="885" customWidth="1"/>
    <col min="14083" max="14083" width="13.5" style="885" customWidth="1"/>
    <col min="14084" max="14084" width="5.75" style="885" customWidth="1"/>
    <col min="14085" max="14085" width="9.875" style="885" customWidth="1"/>
    <col min="14086" max="14086" width="10.25" style="885" customWidth="1"/>
    <col min="14087" max="14087" width="11.375" style="885" customWidth="1"/>
    <col min="14088" max="14088" width="11.25" style="885" customWidth="1"/>
    <col min="14089" max="14090" width="10.25" style="885" customWidth="1"/>
    <col min="14091" max="14091" width="12.625" style="885" customWidth="1"/>
    <col min="14092" max="14094" width="10.25" style="885" customWidth="1"/>
    <col min="14095" max="14095" width="12.625" style="885" customWidth="1"/>
    <col min="14096" max="14096" width="9.875" style="885" customWidth="1"/>
    <col min="14097" max="14097" width="10.25" style="885" customWidth="1"/>
    <col min="14098" max="14098" width="9.875" style="885" customWidth="1"/>
    <col min="14099" max="14100" width="12.625" style="885" customWidth="1"/>
    <col min="14101" max="14101" width="12.125" style="885" customWidth="1"/>
    <col min="14102" max="14336" width="9" style="885"/>
    <col min="14337" max="14337" width="3.125" style="885" customWidth="1"/>
    <col min="14338" max="14338" width="23.5" style="885" customWidth="1"/>
    <col min="14339" max="14339" width="13.5" style="885" customWidth="1"/>
    <col min="14340" max="14340" width="5.75" style="885" customWidth="1"/>
    <col min="14341" max="14341" width="9.875" style="885" customWidth="1"/>
    <col min="14342" max="14342" width="10.25" style="885" customWidth="1"/>
    <col min="14343" max="14343" width="11.375" style="885" customWidth="1"/>
    <col min="14344" max="14344" width="11.25" style="885" customWidth="1"/>
    <col min="14345" max="14346" width="10.25" style="885" customWidth="1"/>
    <col min="14347" max="14347" width="12.625" style="885" customWidth="1"/>
    <col min="14348" max="14350" width="10.25" style="885" customWidth="1"/>
    <col min="14351" max="14351" width="12.625" style="885" customWidth="1"/>
    <col min="14352" max="14352" width="9.875" style="885" customWidth="1"/>
    <col min="14353" max="14353" width="10.25" style="885" customWidth="1"/>
    <col min="14354" max="14354" width="9.875" style="885" customWidth="1"/>
    <col min="14355" max="14356" width="12.625" style="885" customWidth="1"/>
    <col min="14357" max="14357" width="12.125" style="885" customWidth="1"/>
    <col min="14358" max="14592" width="9" style="885"/>
    <col min="14593" max="14593" width="3.125" style="885" customWidth="1"/>
    <col min="14594" max="14594" width="23.5" style="885" customWidth="1"/>
    <col min="14595" max="14595" width="13.5" style="885" customWidth="1"/>
    <col min="14596" max="14596" width="5.75" style="885" customWidth="1"/>
    <col min="14597" max="14597" width="9.875" style="885" customWidth="1"/>
    <col min="14598" max="14598" width="10.25" style="885" customWidth="1"/>
    <col min="14599" max="14599" width="11.375" style="885" customWidth="1"/>
    <col min="14600" max="14600" width="11.25" style="885" customWidth="1"/>
    <col min="14601" max="14602" width="10.25" style="885" customWidth="1"/>
    <col min="14603" max="14603" width="12.625" style="885" customWidth="1"/>
    <col min="14604" max="14606" width="10.25" style="885" customWidth="1"/>
    <col min="14607" max="14607" width="12.625" style="885" customWidth="1"/>
    <col min="14608" max="14608" width="9.875" style="885" customWidth="1"/>
    <col min="14609" max="14609" width="10.25" style="885" customWidth="1"/>
    <col min="14610" max="14610" width="9.875" style="885" customWidth="1"/>
    <col min="14611" max="14612" width="12.625" style="885" customWidth="1"/>
    <col min="14613" max="14613" width="12.125" style="885" customWidth="1"/>
    <col min="14614" max="14848" width="9" style="885"/>
    <col min="14849" max="14849" width="3.125" style="885" customWidth="1"/>
    <col min="14850" max="14850" width="23.5" style="885" customWidth="1"/>
    <col min="14851" max="14851" width="13.5" style="885" customWidth="1"/>
    <col min="14852" max="14852" width="5.75" style="885" customWidth="1"/>
    <col min="14853" max="14853" width="9.875" style="885" customWidth="1"/>
    <col min="14854" max="14854" width="10.25" style="885" customWidth="1"/>
    <col min="14855" max="14855" width="11.375" style="885" customWidth="1"/>
    <col min="14856" max="14856" width="11.25" style="885" customWidth="1"/>
    <col min="14857" max="14858" width="10.25" style="885" customWidth="1"/>
    <col min="14859" max="14859" width="12.625" style="885" customWidth="1"/>
    <col min="14860" max="14862" width="10.25" style="885" customWidth="1"/>
    <col min="14863" max="14863" width="12.625" style="885" customWidth="1"/>
    <col min="14864" max="14864" width="9.875" style="885" customWidth="1"/>
    <col min="14865" max="14865" width="10.25" style="885" customWidth="1"/>
    <col min="14866" max="14866" width="9.875" style="885" customWidth="1"/>
    <col min="14867" max="14868" width="12.625" style="885" customWidth="1"/>
    <col min="14869" max="14869" width="12.125" style="885" customWidth="1"/>
    <col min="14870" max="15104" width="9" style="885"/>
    <col min="15105" max="15105" width="3.125" style="885" customWidth="1"/>
    <col min="15106" max="15106" width="23.5" style="885" customWidth="1"/>
    <col min="15107" max="15107" width="13.5" style="885" customWidth="1"/>
    <col min="15108" max="15108" width="5.75" style="885" customWidth="1"/>
    <col min="15109" max="15109" width="9.875" style="885" customWidth="1"/>
    <col min="15110" max="15110" width="10.25" style="885" customWidth="1"/>
    <col min="15111" max="15111" width="11.375" style="885" customWidth="1"/>
    <col min="15112" max="15112" width="11.25" style="885" customWidth="1"/>
    <col min="15113" max="15114" width="10.25" style="885" customWidth="1"/>
    <col min="15115" max="15115" width="12.625" style="885" customWidth="1"/>
    <col min="15116" max="15118" width="10.25" style="885" customWidth="1"/>
    <col min="15119" max="15119" width="12.625" style="885" customWidth="1"/>
    <col min="15120" max="15120" width="9.875" style="885" customWidth="1"/>
    <col min="15121" max="15121" width="10.25" style="885" customWidth="1"/>
    <col min="15122" max="15122" width="9.875" style="885" customWidth="1"/>
    <col min="15123" max="15124" width="12.625" style="885" customWidth="1"/>
    <col min="15125" max="15125" width="12.125" style="885" customWidth="1"/>
    <col min="15126" max="15360" width="9" style="885"/>
    <col min="15361" max="15361" width="3.125" style="885" customWidth="1"/>
    <col min="15362" max="15362" width="23.5" style="885" customWidth="1"/>
    <col min="15363" max="15363" width="13.5" style="885" customWidth="1"/>
    <col min="15364" max="15364" width="5.75" style="885" customWidth="1"/>
    <col min="15365" max="15365" width="9.875" style="885" customWidth="1"/>
    <col min="15366" max="15366" width="10.25" style="885" customWidth="1"/>
    <col min="15367" max="15367" width="11.375" style="885" customWidth="1"/>
    <col min="15368" max="15368" width="11.25" style="885" customWidth="1"/>
    <col min="15369" max="15370" width="10.25" style="885" customWidth="1"/>
    <col min="15371" max="15371" width="12.625" style="885" customWidth="1"/>
    <col min="15372" max="15374" width="10.25" style="885" customWidth="1"/>
    <col min="15375" max="15375" width="12.625" style="885" customWidth="1"/>
    <col min="15376" max="15376" width="9.875" style="885" customWidth="1"/>
    <col min="15377" max="15377" width="10.25" style="885" customWidth="1"/>
    <col min="15378" max="15378" width="9.875" style="885" customWidth="1"/>
    <col min="15379" max="15380" width="12.625" style="885" customWidth="1"/>
    <col min="15381" max="15381" width="12.125" style="885" customWidth="1"/>
    <col min="15382" max="15616" width="9" style="885"/>
    <col min="15617" max="15617" width="3.125" style="885" customWidth="1"/>
    <col min="15618" max="15618" width="23.5" style="885" customWidth="1"/>
    <col min="15619" max="15619" width="13.5" style="885" customWidth="1"/>
    <col min="15620" max="15620" width="5.75" style="885" customWidth="1"/>
    <col min="15621" max="15621" width="9.875" style="885" customWidth="1"/>
    <col min="15622" max="15622" width="10.25" style="885" customWidth="1"/>
    <col min="15623" max="15623" width="11.375" style="885" customWidth="1"/>
    <col min="15624" max="15624" width="11.25" style="885" customWidth="1"/>
    <col min="15625" max="15626" width="10.25" style="885" customWidth="1"/>
    <col min="15627" max="15627" width="12.625" style="885" customWidth="1"/>
    <col min="15628" max="15630" width="10.25" style="885" customWidth="1"/>
    <col min="15631" max="15631" width="12.625" style="885" customWidth="1"/>
    <col min="15632" max="15632" width="9.875" style="885" customWidth="1"/>
    <col min="15633" max="15633" width="10.25" style="885" customWidth="1"/>
    <col min="15634" max="15634" width="9.875" style="885" customWidth="1"/>
    <col min="15635" max="15636" width="12.625" style="885" customWidth="1"/>
    <col min="15637" max="15637" width="12.125" style="885" customWidth="1"/>
    <col min="15638" max="15872" width="9" style="885"/>
    <col min="15873" max="15873" width="3.125" style="885" customWidth="1"/>
    <col min="15874" max="15874" width="23.5" style="885" customWidth="1"/>
    <col min="15875" max="15875" width="13.5" style="885" customWidth="1"/>
    <col min="15876" max="15876" width="5.75" style="885" customWidth="1"/>
    <col min="15877" max="15877" width="9.875" style="885" customWidth="1"/>
    <col min="15878" max="15878" width="10.25" style="885" customWidth="1"/>
    <col min="15879" max="15879" width="11.375" style="885" customWidth="1"/>
    <col min="15880" max="15880" width="11.25" style="885" customWidth="1"/>
    <col min="15881" max="15882" width="10.25" style="885" customWidth="1"/>
    <col min="15883" max="15883" width="12.625" style="885" customWidth="1"/>
    <col min="15884" max="15886" width="10.25" style="885" customWidth="1"/>
    <col min="15887" max="15887" width="12.625" style="885" customWidth="1"/>
    <col min="15888" max="15888" width="9.875" style="885" customWidth="1"/>
    <col min="15889" max="15889" width="10.25" style="885" customWidth="1"/>
    <col min="15890" max="15890" width="9.875" style="885" customWidth="1"/>
    <col min="15891" max="15892" width="12.625" style="885" customWidth="1"/>
    <col min="15893" max="15893" width="12.125" style="885" customWidth="1"/>
    <col min="15894" max="16128" width="9" style="885"/>
    <col min="16129" max="16129" width="3.125" style="885" customWidth="1"/>
    <col min="16130" max="16130" width="23.5" style="885" customWidth="1"/>
    <col min="16131" max="16131" width="13.5" style="885" customWidth="1"/>
    <col min="16132" max="16132" width="5.75" style="885" customWidth="1"/>
    <col min="16133" max="16133" width="9.875" style="885" customWidth="1"/>
    <col min="16134" max="16134" width="10.25" style="885" customWidth="1"/>
    <col min="16135" max="16135" width="11.375" style="885" customWidth="1"/>
    <col min="16136" max="16136" width="11.25" style="885" customWidth="1"/>
    <col min="16137" max="16138" width="10.25" style="885" customWidth="1"/>
    <col min="16139" max="16139" width="12.625" style="885" customWidth="1"/>
    <col min="16140" max="16142" width="10.25" style="885" customWidth="1"/>
    <col min="16143" max="16143" width="12.625" style="885" customWidth="1"/>
    <col min="16144" max="16144" width="9.875" style="885" customWidth="1"/>
    <col min="16145" max="16145" width="10.25" style="885" customWidth="1"/>
    <col min="16146" max="16146" width="9.875" style="885" customWidth="1"/>
    <col min="16147" max="16148" width="12.625" style="885" customWidth="1"/>
    <col min="16149" max="16149" width="12.125" style="885" customWidth="1"/>
    <col min="16150" max="16384" width="9" style="885"/>
  </cols>
  <sheetData>
    <row r="1" spans="1:21" ht="24.95" customHeight="1">
      <c r="A1" s="883" t="s">
        <v>204</v>
      </c>
    </row>
    <row r="2" spans="1:21" ht="24.95" customHeight="1">
      <c r="A2" s="887" t="s">
        <v>196</v>
      </c>
    </row>
    <row r="3" spans="1:21" ht="24.95" customHeight="1" thickBot="1">
      <c r="A3" s="887" t="s">
        <v>197</v>
      </c>
    </row>
    <row r="4" spans="1:21" ht="24.95" customHeight="1">
      <c r="A4" s="1239" t="s">
        <v>3</v>
      </c>
      <c r="B4" s="1241" t="s">
        <v>4</v>
      </c>
      <c r="C4" s="1243" t="s">
        <v>5</v>
      </c>
      <c r="D4" s="1227" t="s">
        <v>6</v>
      </c>
      <c r="E4" s="1228"/>
      <c r="F4" s="1228"/>
      <c r="G4" s="1229"/>
      <c r="H4" s="1227" t="s">
        <v>7</v>
      </c>
      <c r="I4" s="1228"/>
      <c r="J4" s="1228"/>
      <c r="K4" s="1229"/>
      <c r="L4" s="1227" t="s">
        <v>8</v>
      </c>
      <c r="M4" s="1228"/>
      <c r="N4" s="1228"/>
      <c r="O4" s="1229"/>
      <c r="P4" s="1227" t="s">
        <v>9</v>
      </c>
      <c r="Q4" s="1228"/>
      <c r="R4" s="1228"/>
      <c r="S4" s="1229"/>
      <c r="T4" s="1230" t="s">
        <v>10</v>
      </c>
      <c r="U4" s="1234" t="s">
        <v>11</v>
      </c>
    </row>
    <row r="5" spans="1:21" ht="24.95" customHeight="1" thickBot="1">
      <c r="A5" s="1240"/>
      <c r="B5" s="1242"/>
      <c r="C5" s="1244"/>
      <c r="D5" s="888">
        <v>42614</v>
      </c>
      <c r="E5" s="889">
        <v>42644</v>
      </c>
      <c r="F5" s="890">
        <v>42675</v>
      </c>
      <c r="G5" s="891" t="s">
        <v>12</v>
      </c>
      <c r="H5" s="892">
        <v>42705</v>
      </c>
      <c r="I5" s="893">
        <v>42736</v>
      </c>
      <c r="J5" s="894">
        <v>42767</v>
      </c>
      <c r="K5" s="895" t="s">
        <v>12</v>
      </c>
      <c r="L5" s="892">
        <v>42430</v>
      </c>
      <c r="M5" s="893">
        <v>42461</v>
      </c>
      <c r="N5" s="894">
        <v>42491</v>
      </c>
      <c r="O5" s="895" t="s">
        <v>12</v>
      </c>
      <c r="P5" s="892">
        <v>42522</v>
      </c>
      <c r="Q5" s="893">
        <v>42552</v>
      </c>
      <c r="R5" s="894">
        <v>42583</v>
      </c>
      <c r="S5" s="895" t="s">
        <v>12</v>
      </c>
      <c r="T5" s="1231"/>
      <c r="U5" s="1235"/>
    </row>
    <row r="6" spans="1:21" ht="24.95" customHeight="1" thickBot="1">
      <c r="A6" s="1236" t="s">
        <v>13</v>
      </c>
      <c r="B6" s="1237"/>
      <c r="C6" s="896">
        <f>SUM(C7:C44)</f>
        <v>8785920</v>
      </c>
      <c r="D6" s="897">
        <f>SUM(D7:D44)</f>
        <v>728240</v>
      </c>
      <c r="E6" s="898">
        <f>SUM(E7:E44)</f>
        <v>734120</v>
      </c>
      <c r="F6" s="899">
        <f>SUM(F7:F44)</f>
        <v>734120</v>
      </c>
      <c r="G6" s="900">
        <f t="shared" ref="G6:G47" si="0">SUM(D6:F6)</f>
        <v>2196480</v>
      </c>
      <c r="H6" s="901">
        <f>SUM(H7:H44)</f>
        <v>728240</v>
      </c>
      <c r="I6" s="902">
        <f>SUM(I7:I44)</f>
        <v>734120</v>
      </c>
      <c r="J6" s="903">
        <f>SUM(J7:J44)</f>
        <v>734120</v>
      </c>
      <c r="K6" s="904">
        <f t="shared" ref="K6:K44" si="1">SUM(H6:J6)</f>
        <v>2196480</v>
      </c>
      <c r="L6" s="901">
        <f>SUM(L7:L44)</f>
        <v>734120</v>
      </c>
      <c r="M6" s="902">
        <f>SUM(M7:M44)</f>
        <v>728240</v>
      </c>
      <c r="N6" s="903">
        <f>SUM(N7:N44)</f>
        <v>734120</v>
      </c>
      <c r="O6" s="904">
        <f>SUM(L6:N6)</f>
        <v>2196480</v>
      </c>
      <c r="P6" s="901">
        <f>SUM(P7:P44)</f>
        <v>734120</v>
      </c>
      <c r="Q6" s="902">
        <f>SUM(Q7:Q44)</f>
        <v>734120</v>
      </c>
      <c r="R6" s="903">
        <f>SUM(R7:R44)</f>
        <v>728240</v>
      </c>
      <c r="S6" s="904">
        <f>SUM(P6:R6)</f>
        <v>2196480</v>
      </c>
      <c r="T6" s="905">
        <f>G6+K6+O6+S6</f>
        <v>8785920</v>
      </c>
      <c r="U6" s="906">
        <f>C6-T6</f>
        <v>0</v>
      </c>
    </row>
    <row r="7" spans="1:21" ht="34.5" thickTop="1">
      <c r="A7" s="907">
        <v>1</v>
      </c>
      <c r="B7" s="908" t="s">
        <v>14</v>
      </c>
      <c r="C7" s="909">
        <v>36000</v>
      </c>
      <c r="D7" s="910">
        <v>3000</v>
      </c>
      <c r="E7" s="911">
        <v>3000</v>
      </c>
      <c r="F7" s="912">
        <v>3000</v>
      </c>
      <c r="G7" s="913">
        <f t="shared" si="0"/>
        <v>9000</v>
      </c>
      <c r="H7" s="910">
        <v>3000</v>
      </c>
      <c r="I7" s="911">
        <v>3000</v>
      </c>
      <c r="J7" s="912">
        <v>3000</v>
      </c>
      <c r="K7" s="913">
        <f t="shared" si="1"/>
        <v>9000</v>
      </c>
      <c r="L7" s="910">
        <v>3000</v>
      </c>
      <c r="M7" s="911">
        <v>3000</v>
      </c>
      <c r="N7" s="912">
        <v>3000</v>
      </c>
      <c r="O7" s="913">
        <f t="shared" ref="O7:O39" si="2">SUM(L7:N7)</f>
        <v>9000</v>
      </c>
      <c r="P7" s="910">
        <v>3000</v>
      </c>
      <c r="Q7" s="911">
        <v>3000</v>
      </c>
      <c r="R7" s="912">
        <v>3000</v>
      </c>
      <c r="S7" s="913">
        <f t="shared" ref="S7:S39" si="3">SUM(P7:R7)</f>
        <v>9000</v>
      </c>
      <c r="T7" s="914">
        <f t="shared" ref="T7:T81" si="4">G7+K7+O7+S7</f>
        <v>36000</v>
      </c>
      <c r="U7" s="915">
        <f>C7-T7</f>
        <v>0</v>
      </c>
    </row>
    <row r="8" spans="1:21" ht="22.5">
      <c r="A8" s="916">
        <v>2</v>
      </c>
      <c r="B8" s="917" t="s">
        <v>15</v>
      </c>
      <c r="C8" s="918">
        <v>36000</v>
      </c>
      <c r="D8" s="910">
        <v>3000</v>
      </c>
      <c r="E8" s="919">
        <v>3000</v>
      </c>
      <c r="F8" s="912">
        <v>3000</v>
      </c>
      <c r="G8" s="920">
        <f t="shared" si="0"/>
        <v>9000</v>
      </c>
      <c r="H8" s="910">
        <v>3000</v>
      </c>
      <c r="I8" s="919">
        <v>3000</v>
      </c>
      <c r="J8" s="912">
        <v>3000</v>
      </c>
      <c r="K8" s="920">
        <f t="shared" si="1"/>
        <v>9000</v>
      </c>
      <c r="L8" s="910">
        <v>3000</v>
      </c>
      <c r="M8" s="919">
        <v>3000</v>
      </c>
      <c r="N8" s="912">
        <v>3000</v>
      </c>
      <c r="O8" s="920">
        <f t="shared" si="2"/>
        <v>9000</v>
      </c>
      <c r="P8" s="910">
        <v>3000</v>
      </c>
      <c r="Q8" s="919">
        <v>3000</v>
      </c>
      <c r="R8" s="912">
        <v>3000</v>
      </c>
      <c r="S8" s="920">
        <f t="shared" si="3"/>
        <v>9000</v>
      </c>
      <c r="T8" s="921">
        <f t="shared" si="4"/>
        <v>36000</v>
      </c>
      <c r="U8" s="915">
        <f t="shared" ref="U8:U82" si="5">C8-T8</f>
        <v>0</v>
      </c>
    </row>
    <row r="9" spans="1:21" ht="22.5">
      <c r="A9" s="916">
        <v>3</v>
      </c>
      <c r="B9" s="917" t="s">
        <v>147</v>
      </c>
      <c r="C9" s="918">
        <v>36000</v>
      </c>
      <c r="D9" s="910">
        <v>3000</v>
      </c>
      <c r="E9" s="919">
        <v>3000</v>
      </c>
      <c r="F9" s="912">
        <v>3000</v>
      </c>
      <c r="G9" s="920">
        <f t="shared" si="0"/>
        <v>9000</v>
      </c>
      <c r="H9" s="910">
        <v>3000</v>
      </c>
      <c r="I9" s="919">
        <v>3000</v>
      </c>
      <c r="J9" s="912">
        <v>3000</v>
      </c>
      <c r="K9" s="920">
        <f t="shared" si="1"/>
        <v>9000</v>
      </c>
      <c r="L9" s="910">
        <v>3000</v>
      </c>
      <c r="M9" s="919">
        <v>3000</v>
      </c>
      <c r="N9" s="912">
        <v>3000</v>
      </c>
      <c r="O9" s="920">
        <f t="shared" si="2"/>
        <v>9000</v>
      </c>
      <c r="P9" s="910">
        <v>3000</v>
      </c>
      <c r="Q9" s="919">
        <v>3000</v>
      </c>
      <c r="R9" s="912">
        <v>3000</v>
      </c>
      <c r="S9" s="920">
        <f t="shared" si="3"/>
        <v>9000</v>
      </c>
      <c r="T9" s="921">
        <f t="shared" si="4"/>
        <v>36000</v>
      </c>
      <c r="U9" s="915">
        <f t="shared" si="5"/>
        <v>0</v>
      </c>
    </row>
    <row r="10" spans="1:21" ht="33.75">
      <c r="A10" s="916">
        <v>4</v>
      </c>
      <c r="B10" s="917" t="s">
        <v>17</v>
      </c>
      <c r="C10" s="918">
        <v>36000</v>
      </c>
      <c r="D10" s="910">
        <v>3000</v>
      </c>
      <c r="E10" s="919">
        <v>3000</v>
      </c>
      <c r="F10" s="912">
        <v>3000</v>
      </c>
      <c r="G10" s="920">
        <f t="shared" si="0"/>
        <v>9000</v>
      </c>
      <c r="H10" s="910">
        <v>3000</v>
      </c>
      <c r="I10" s="919">
        <v>3000</v>
      </c>
      <c r="J10" s="912">
        <v>3000</v>
      </c>
      <c r="K10" s="920">
        <f t="shared" si="1"/>
        <v>9000</v>
      </c>
      <c r="L10" s="910">
        <v>3000</v>
      </c>
      <c r="M10" s="919">
        <v>3000</v>
      </c>
      <c r="N10" s="912">
        <v>3000</v>
      </c>
      <c r="O10" s="920">
        <f t="shared" si="2"/>
        <v>9000</v>
      </c>
      <c r="P10" s="910">
        <v>3000</v>
      </c>
      <c r="Q10" s="919">
        <v>3000</v>
      </c>
      <c r="R10" s="912">
        <v>3000</v>
      </c>
      <c r="S10" s="920">
        <f t="shared" si="3"/>
        <v>9000</v>
      </c>
      <c r="T10" s="921">
        <f t="shared" si="4"/>
        <v>36000</v>
      </c>
      <c r="U10" s="915">
        <f t="shared" si="5"/>
        <v>0</v>
      </c>
    </row>
    <row r="11" spans="1:21" ht="33.75">
      <c r="A11" s="916">
        <v>5</v>
      </c>
      <c r="B11" s="917" t="s">
        <v>18</v>
      </c>
      <c r="C11" s="918">
        <v>36000</v>
      </c>
      <c r="D11" s="910">
        <v>3000</v>
      </c>
      <c r="E11" s="919">
        <v>3000</v>
      </c>
      <c r="F11" s="912">
        <v>3000</v>
      </c>
      <c r="G11" s="920">
        <f t="shared" si="0"/>
        <v>9000</v>
      </c>
      <c r="H11" s="910">
        <v>3000</v>
      </c>
      <c r="I11" s="919">
        <v>3000</v>
      </c>
      <c r="J11" s="912">
        <v>3000</v>
      </c>
      <c r="K11" s="920">
        <f t="shared" si="1"/>
        <v>9000</v>
      </c>
      <c r="L11" s="910">
        <v>3000</v>
      </c>
      <c r="M11" s="919">
        <v>3000</v>
      </c>
      <c r="N11" s="912">
        <v>3000</v>
      </c>
      <c r="O11" s="920">
        <f t="shared" si="2"/>
        <v>9000</v>
      </c>
      <c r="P11" s="910">
        <v>3000</v>
      </c>
      <c r="Q11" s="919">
        <v>3000</v>
      </c>
      <c r="R11" s="912">
        <v>3000</v>
      </c>
      <c r="S11" s="920">
        <f t="shared" si="3"/>
        <v>9000</v>
      </c>
      <c r="T11" s="921">
        <f t="shared" si="4"/>
        <v>36000</v>
      </c>
      <c r="U11" s="915">
        <f t="shared" si="5"/>
        <v>0</v>
      </c>
    </row>
    <row r="12" spans="1:21" ht="22.5">
      <c r="A12" s="916">
        <v>6</v>
      </c>
      <c r="B12" s="917" t="s">
        <v>19</v>
      </c>
      <c r="C12" s="918">
        <v>465120</v>
      </c>
      <c r="D12" s="922">
        <v>38760</v>
      </c>
      <c r="E12" s="923">
        <v>38760</v>
      </c>
      <c r="F12" s="924">
        <v>38760</v>
      </c>
      <c r="G12" s="920">
        <f t="shared" si="0"/>
        <v>116280</v>
      </c>
      <c r="H12" s="922">
        <v>38760</v>
      </c>
      <c r="I12" s="923">
        <v>38760</v>
      </c>
      <c r="J12" s="924">
        <v>38760</v>
      </c>
      <c r="K12" s="920">
        <f t="shared" si="1"/>
        <v>116280</v>
      </c>
      <c r="L12" s="922">
        <v>38760</v>
      </c>
      <c r="M12" s="923">
        <v>38760</v>
      </c>
      <c r="N12" s="924">
        <v>38760</v>
      </c>
      <c r="O12" s="920">
        <f t="shared" si="2"/>
        <v>116280</v>
      </c>
      <c r="P12" s="922">
        <v>38760</v>
      </c>
      <c r="Q12" s="923">
        <v>38760</v>
      </c>
      <c r="R12" s="924">
        <v>38760</v>
      </c>
      <c r="S12" s="920">
        <f t="shared" si="3"/>
        <v>116280</v>
      </c>
      <c r="T12" s="921">
        <f t="shared" si="4"/>
        <v>465120</v>
      </c>
      <c r="U12" s="915">
        <f t="shared" si="5"/>
        <v>0</v>
      </c>
    </row>
    <row r="13" spans="1:21" ht="33.75">
      <c r="A13" s="916">
        <v>7</v>
      </c>
      <c r="B13" s="917" t="s">
        <v>149</v>
      </c>
      <c r="C13" s="918">
        <v>276000</v>
      </c>
      <c r="D13" s="922">
        <v>23000</v>
      </c>
      <c r="E13" s="923">
        <v>23000</v>
      </c>
      <c r="F13" s="925">
        <v>23000</v>
      </c>
      <c r="G13" s="920">
        <f t="shared" si="0"/>
        <v>69000</v>
      </c>
      <c r="H13" s="922">
        <v>23000</v>
      </c>
      <c r="I13" s="923">
        <v>23000</v>
      </c>
      <c r="J13" s="925">
        <v>23000</v>
      </c>
      <c r="K13" s="920">
        <f t="shared" si="1"/>
        <v>69000</v>
      </c>
      <c r="L13" s="922">
        <v>23000</v>
      </c>
      <c r="M13" s="923">
        <v>23000</v>
      </c>
      <c r="N13" s="925">
        <v>23000</v>
      </c>
      <c r="O13" s="920">
        <f t="shared" si="2"/>
        <v>69000</v>
      </c>
      <c r="P13" s="922">
        <v>23000</v>
      </c>
      <c r="Q13" s="923">
        <v>23000</v>
      </c>
      <c r="R13" s="925">
        <v>23000</v>
      </c>
      <c r="S13" s="920">
        <f t="shared" si="3"/>
        <v>69000</v>
      </c>
      <c r="T13" s="921">
        <f t="shared" si="4"/>
        <v>276000</v>
      </c>
      <c r="U13" s="915">
        <f t="shared" si="5"/>
        <v>0</v>
      </c>
    </row>
    <row r="14" spans="1:21" ht="22.5">
      <c r="A14" s="916">
        <v>8</v>
      </c>
      <c r="B14" s="917" t="s">
        <v>20</v>
      </c>
      <c r="C14" s="918">
        <v>192000</v>
      </c>
      <c r="D14" s="922">
        <v>16000</v>
      </c>
      <c r="E14" s="923">
        <v>16000</v>
      </c>
      <c r="F14" s="925">
        <v>16000</v>
      </c>
      <c r="G14" s="920">
        <f t="shared" si="0"/>
        <v>48000</v>
      </c>
      <c r="H14" s="922">
        <v>16000</v>
      </c>
      <c r="I14" s="923">
        <v>16000</v>
      </c>
      <c r="J14" s="925">
        <v>16000</v>
      </c>
      <c r="K14" s="920">
        <f t="shared" si="1"/>
        <v>48000</v>
      </c>
      <c r="L14" s="922">
        <v>16000</v>
      </c>
      <c r="M14" s="923">
        <v>16000</v>
      </c>
      <c r="N14" s="925">
        <v>16000</v>
      </c>
      <c r="O14" s="920">
        <f t="shared" si="2"/>
        <v>48000</v>
      </c>
      <c r="P14" s="922">
        <v>16000</v>
      </c>
      <c r="Q14" s="923">
        <v>16000</v>
      </c>
      <c r="R14" s="925">
        <v>16000</v>
      </c>
      <c r="S14" s="920">
        <f t="shared" si="3"/>
        <v>48000</v>
      </c>
      <c r="T14" s="921">
        <f t="shared" si="4"/>
        <v>192000</v>
      </c>
      <c r="U14" s="915">
        <f t="shared" si="5"/>
        <v>0</v>
      </c>
    </row>
    <row r="15" spans="1:21" ht="22.5">
      <c r="A15" s="916">
        <v>9</v>
      </c>
      <c r="B15" s="917" t="s">
        <v>136</v>
      </c>
      <c r="C15" s="918">
        <v>264000</v>
      </c>
      <c r="D15" s="922">
        <v>22000</v>
      </c>
      <c r="E15" s="923">
        <v>22000</v>
      </c>
      <c r="F15" s="925">
        <v>22000</v>
      </c>
      <c r="G15" s="920">
        <f t="shared" si="0"/>
        <v>66000</v>
      </c>
      <c r="H15" s="922">
        <v>22000</v>
      </c>
      <c r="I15" s="923">
        <v>22000</v>
      </c>
      <c r="J15" s="925">
        <v>22000</v>
      </c>
      <c r="K15" s="920">
        <f t="shared" si="1"/>
        <v>66000</v>
      </c>
      <c r="L15" s="922">
        <v>22000</v>
      </c>
      <c r="M15" s="923">
        <v>22000</v>
      </c>
      <c r="N15" s="925">
        <v>22000</v>
      </c>
      <c r="O15" s="920">
        <f t="shared" si="2"/>
        <v>66000</v>
      </c>
      <c r="P15" s="922">
        <v>22000</v>
      </c>
      <c r="Q15" s="923">
        <v>22000</v>
      </c>
      <c r="R15" s="925">
        <v>22000</v>
      </c>
      <c r="S15" s="920">
        <f t="shared" si="3"/>
        <v>66000</v>
      </c>
      <c r="T15" s="921">
        <f t="shared" si="4"/>
        <v>264000</v>
      </c>
      <c r="U15" s="915">
        <f t="shared" si="5"/>
        <v>0</v>
      </c>
    </row>
    <row r="16" spans="1:21" ht="22.5">
      <c r="A16" s="916">
        <v>10</v>
      </c>
      <c r="B16" s="926" t="s">
        <v>206</v>
      </c>
      <c r="C16" s="918">
        <v>240000</v>
      </c>
      <c r="D16" s="922">
        <v>20000</v>
      </c>
      <c r="E16" s="923">
        <v>20000</v>
      </c>
      <c r="F16" s="925">
        <v>20000</v>
      </c>
      <c r="G16" s="920">
        <f t="shared" ref="G16" si="6">SUM(D16:F16)</f>
        <v>60000</v>
      </c>
      <c r="H16" s="922">
        <v>20000</v>
      </c>
      <c r="I16" s="923">
        <v>20000</v>
      </c>
      <c r="J16" s="925">
        <v>20000</v>
      </c>
      <c r="K16" s="920">
        <f t="shared" ref="K16" si="7">SUM(H16:J16)</f>
        <v>60000</v>
      </c>
      <c r="L16" s="922">
        <v>20000</v>
      </c>
      <c r="M16" s="923">
        <v>20000</v>
      </c>
      <c r="N16" s="925">
        <v>20000</v>
      </c>
      <c r="O16" s="920">
        <f t="shared" ref="O16" si="8">SUM(L16:N16)</f>
        <v>60000</v>
      </c>
      <c r="P16" s="922">
        <v>20000</v>
      </c>
      <c r="Q16" s="923">
        <v>20000</v>
      </c>
      <c r="R16" s="925">
        <v>20000</v>
      </c>
      <c r="S16" s="920">
        <f t="shared" ref="S16" si="9">SUM(P16:R16)</f>
        <v>60000</v>
      </c>
      <c r="T16" s="921">
        <f t="shared" ref="T16" si="10">G16+K16+O16+S16</f>
        <v>240000</v>
      </c>
      <c r="U16" s="915">
        <f t="shared" ref="U16" si="11">C16-T16</f>
        <v>0</v>
      </c>
    </row>
    <row r="17" spans="1:21" ht="22.5">
      <c r="A17" s="916">
        <v>11</v>
      </c>
      <c r="B17" s="926" t="s">
        <v>137</v>
      </c>
      <c r="C17" s="918">
        <v>244800</v>
      </c>
      <c r="D17" s="922">
        <v>20400</v>
      </c>
      <c r="E17" s="923">
        <v>20400</v>
      </c>
      <c r="F17" s="925">
        <v>20400</v>
      </c>
      <c r="G17" s="920">
        <f t="shared" si="0"/>
        <v>61200</v>
      </c>
      <c r="H17" s="922">
        <v>20400</v>
      </c>
      <c r="I17" s="923">
        <v>20400</v>
      </c>
      <c r="J17" s="925">
        <v>20400</v>
      </c>
      <c r="K17" s="920">
        <f t="shared" si="1"/>
        <v>61200</v>
      </c>
      <c r="L17" s="922">
        <v>20400</v>
      </c>
      <c r="M17" s="923">
        <v>20400</v>
      </c>
      <c r="N17" s="925">
        <v>20400</v>
      </c>
      <c r="O17" s="920">
        <f t="shared" si="2"/>
        <v>61200</v>
      </c>
      <c r="P17" s="922">
        <v>20400</v>
      </c>
      <c r="Q17" s="923">
        <v>20400</v>
      </c>
      <c r="R17" s="925">
        <v>20400</v>
      </c>
      <c r="S17" s="920">
        <f t="shared" si="3"/>
        <v>61200</v>
      </c>
      <c r="T17" s="921">
        <f t="shared" si="4"/>
        <v>244800</v>
      </c>
      <c r="U17" s="915">
        <f t="shared" si="5"/>
        <v>0</v>
      </c>
    </row>
    <row r="18" spans="1:21" ht="24" customHeight="1">
      <c r="A18" s="916">
        <v>12</v>
      </c>
      <c r="B18" s="926" t="s">
        <v>138</v>
      </c>
      <c r="C18" s="918">
        <v>240000</v>
      </c>
      <c r="D18" s="922">
        <v>20000</v>
      </c>
      <c r="E18" s="923">
        <v>20000</v>
      </c>
      <c r="F18" s="925">
        <v>20000</v>
      </c>
      <c r="G18" s="920">
        <f t="shared" si="0"/>
        <v>60000</v>
      </c>
      <c r="H18" s="922">
        <v>20000</v>
      </c>
      <c r="I18" s="923">
        <v>20000</v>
      </c>
      <c r="J18" s="925">
        <v>20000</v>
      </c>
      <c r="K18" s="920">
        <f t="shared" si="1"/>
        <v>60000</v>
      </c>
      <c r="L18" s="922">
        <v>20000</v>
      </c>
      <c r="M18" s="923">
        <v>20000</v>
      </c>
      <c r="N18" s="925">
        <v>20000</v>
      </c>
      <c r="O18" s="920">
        <f t="shared" si="2"/>
        <v>60000</v>
      </c>
      <c r="P18" s="922">
        <v>20000</v>
      </c>
      <c r="Q18" s="923">
        <v>20000</v>
      </c>
      <c r="R18" s="925">
        <v>20000</v>
      </c>
      <c r="S18" s="920">
        <f t="shared" si="3"/>
        <v>60000</v>
      </c>
      <c r="T18" s="921">
        <f t="shared" si="4"/>
        <v>240000</v>
      </c>
      <c r="U18" s="915">
        <f t="shared" si="5"/>
        <v>0</v>
      </c>
    </row>
    <row r="19" spans="1:21" ht="22.5">
      <c r="A19" s="916">
        <v>13</v>
      </c>
      <c r="B19" s="926" t="s">
        <v>139</v>
      </c>
      <c r="C19" s="918">
        <v>240000</v>
      </c>
      <c r="D19" s="922">
        <v>20000</v>
      </c>
      <c r="E19" s="923">
        <v>20000</v>
      </c>
      <c r="F19" s="925">
        <v>20000</v>
      </c>
      <c r="G19" s="920">
        <f t="shared" si="0"/>
        <v>60000</v>
      </c>
      <c r="H19" s="922">
        <v>20000</v>
      </c>
      <c r="I19" s="923">
        <v>20000</v>
      </c>
      <c r="J19" s="925">
        <v>20000</v>
      </c>
      <c r="K19" s="920">
        <f t="shared" si="1"/>
        <v>60000</v>
      </c>
      <c r="L19" s="922">
        <v>20000</v>
      </c>
      <c r="M19" s="923">
        <v>20000</v>
      </c>
      <c r="N19" s="925">
        <v>20000</v>
      </c>
      <c r="O19" s="920">
        <f t="shared" si="2"/>
        <v>60000</v>
      </c>
      <c r="P19" s="922">
        <v>20000</v>
      </c>
      <c r="Q19" s="923">
        <v>20000</v>
      </c>
      <c r="R19" s="925">
        <v>20000</v>
      </c>
      <c r="S19" s="920">
        <f t="shared" si="3"/>
        <v>60000</v>
      </c>
      <c r="T19" s="921">
        <f t="shared" si="4"/>
        <v>240000</v>
      </c>
      <c r="U19" s="915">
        <f t="shared" si="5"/>
        <v>0</v>
      </c>
    </row>
    <row r="20" spans="1:21" ht="22.5">
      <c r="A20" s="916">
        <v>14</v>
      </c>
      <c r="B20" s="926" t="s">
        <v>140</v>
      </c>
      <c r="C20" s="918">
        <v>240000</v>
      </c>
      <c r="D20" s="922">
        <v>20000</v>
      </c>
      <c r="E20" s="923">
        <v>20000</v>
      </c>
      <c r="F20" s="925">
        <v>20000</v>
      </c>
      <c r="G20" s="920">
        <f t="shared" si="0"/>
        <v>60000</v>
      </c>
      <c r="H20" s="922">
        <v>20000</v>
      </c>
      <c r="I20" s="923">
        <v>20000</v>
      </c>
      <c r="J20" s="925">
        <v>20000</v>
      </c>
      <c r="K20" s="920">
        <f t="shared" si="1"/>
        <v>60000</v>
      </c>
      <c r="L20" s="922">
        <v>20000</v>
      </c>
      <c r="M20" s="923">
        <v>20000</v>
      </c>
      <c r="N20" s="925">
        <v>20000</v>
      </c>
      <c r="O20" s="920">
        <f t="shared" si="2"/>
        <v>60000</v>
      </c>
      <c r="P20" s="922">
        <v>20000</v>
      </c>
      <c r="Q20" s="923">
        <v>20000</v>
      </c>
      <c r="R20" s="925">
        <v>20000</v>
      </c>
      <c r="S20" s="920">
        <f t="shared" si="3"/>
        <v>60000</v>
      </c>
      <c r="T20" s="921">
        <f t="shared" si="4"/>
        <v>240000</v>
      </c>
      <c r="U20" s="915">
        <f t="shared" si="5"/>
        <v>0</v>
      </c>
    </row>
    <row r="21" spans="1:21" ht="22.5" customHeight="1">
      <c r="A21" s="916">
        <v>15</v>
      </c>
      <c r="B21" s="926" t="s">
        <v>150</v>
      </c>
      <c r="C21" s="918">
        <v>240000</v>
      </c>
      <c r="D21" s="922">
        <v>20000</v>
      </c>
      <c r="E21" s="923">
        <v>20000</v>
      </c>
      <c r="F21" s="925">
        <v>20000</v>
      </c>
      <c r="G21" s="920">
        <f t="shared" si="0"/>
        <v>60000</v>
      </c>
      <c r="H21" s="922">
        <v>20000</v>
      </c>
      <c r="I21" s="923">
        <v>20000</v>
      </c>
      <c r="J21" s="925">
        <v>20000</v>
      </c>
      <c r="K21" s="920">
        <f t="shared" si="1"/>
        <v>60000</v>
      </c>
      <c r="L21" s="922">
        <v>20000</v>
      </c>
      <c r="M21" s="923">
        <v>20000</v>
      </c>
      <c r="N21" s="925">
        <v>20000</v>
      </c>
      <c r="O21" s="920">
        <f t="shared" si="2"/>
        <v>60000</v>
      </c>
      <c r="P21" s="922">
        <v>20000</v>
      </c>
      <c r="Q21" s="923">
        <v>20000</v>
      </c>
      <c r="R21" s="925">
        <v>20000</v>
      </c>
      <c r="S21" s="920">
        <f t="shared" si="3"/>
        <v>60000</v>
      </c>
      <c r="T21" s="921">
        <f t="shared" si="4"/>
        <v>240000</v>
      </c>
      <c r="U21" s="915">
        <f t="shared" si="5"/>
        <v>0</v>
      </c>
    </row>
    <row r="22" spans="1:21" ht="22.5">
      <c r="A22" s="916">
        <v>16</v>
      </c>
      <c r="B22" s="926" t="s">
        <v>26</v>
      </c>
      <c r="C22" s="918">
        <v>293760</v>
      </c>
      <c r="D22" s="922">
        <v>24480</v>
      </c>
      <c r="E22" s="923">
        <v>24480</v>
      </c>
      <c r="F22" s="925">
        <v>24480</v>
      </c>
      <c r="G22" s="920">
        <f t="shared" si="0"/>
        <v>73440</v>
      </c>
      <c r="H22" s="922">
        <v>24480</v>
      </c>
      <c r="I22" s="923">
        <v>24480</v>
      </c>
      <c r="J22" s="925">
        <v>24480</v>
      </c>
      <c r="K22" s="920">
        <f t="shared" si="1"/>
        <v>73440</v>
      </c>
      <c r="L22" s="922">
        <v>24480</v>
      </c>
      <c r="M22" s="923">
        <v>24480</v>
      </c>
      <c r="N22" s="925">
        <v>24480</v>
      </c>
      <c r="O22" s="920">
        <f t="shared" si="2"/>
        <v>73440</v>
      </c>
      <c r="P22" s="922">
        <v>24480</v>
      </c>
      <c r="Q22" s="923">
        <v>24480</v>
      </c>
      <c r="R22" s="925">
        <v>24480</v>
      </c>
      <c r="S22" s="920">
        <f t="shared" si="3"/>
        <v>73440</v>
      </c>
      <c r="T22" s="921">
        <f t="shared" si="4"/>
        <v>293760</v>
      </c>
      <c r="U22" s="915">
        <f t="shared" si="5"/>
        <v>0</v>
      </c>
    </row>
    <row r="23" spans="1:21" ht="22.5">
      <c r="A23" s="916">
        <v>17</v>
      </c>
      <c r="B23" s="926" t="s">
        <v>27</v>
      </c>
      <c r="C23" s="918">
        <v>288000</v>
      </c>
      <c r="D23" s="922">
        <v>24000</v>
      </c>
      <c r="E23" s="923">
        <v>24000</v>
      </c>
      <c r="F23" s="925">
        <v>24000</v>
      </c>
      <c r="G23" s="920">
        <f t="shared" si="0"/>
        <v>72000</v>
      </c>
      <c r="H23" s="922">
        <v>24000</v>
      </c>
      <c r="I23" s="923">
        <v>24000</v>
      </c>
      <c r="J23" s="925">
        <v>24000</v>
      </c>
      <c r="K23" s="920">
        <f t="shared" si="1"/>
        <v>72000</v>
      </c>
      <c r="L23" s="922">
        <v>24000</v>
      </c>
      <c r="M23" s="923">
        <v>24000</v>
      </c>
      <c r="N23" s="925">
        <v>24000</v>
      </c>
      <c r="O23" s="920">
        <f t="shared" si="2"/>
        <v>72000</v>
      </c>
      <c r="P23" s="922">
        <v>24000</v>
      </c>
      <c r="Q23" s="923">
        <v>24000</v>
      </c>
      <c r="R23" s="925">
        <v>24000</v>
      </c>
      <c r="S23" s="920">
        <f t="shared" si="3"/>
        <v>72000</v>
      </c>
      <c r="T23" s="921">
        <f t="shared" si="4"/>
        <v>288000</v>
      </c>
      <c r="U23" s="915">
        <f t="shared" si="5"/>
        <v>0</v>
      </c>
    </row>
    <row r="24" spans="1:21" ht="22.5">
      <c r="A24" s="916">
        <v>18</v>
      </c>
      <c r="B24" s="926" t="s">
        <v>151</v>
      </c>
      <c r="C24" s="918">
        <v>288000</v>
      </c>
      <c r="D24" s="922">
        <v>24000</v>
      </c>
      <c r="E24" s="923">
        <v>24000</v>
      </c>
      <c r="F24" s="925">
        <v>24000</v>
      </c>
      <c r="G24" s="920">
        <f t="shared" si="0"/>
        <v>72000</v>
      </c>
      <c r="H24" s="922">
        <v>24000</v>
      </c>
      <c r="I24" s="923">
        <v>24000</v>
      </c>
      <c r="J24" s="925">
        <v>24000</v>
      </c>
      <c r="K24" s="920">
        <f t="shared" si="1"/>
        <v>72000</v>
      </c>
      <c r="L24" s="922">
        <v>24000</v>
      </c>
      <c r="M24" s="923">
        <v>24000</v>
      </c>
      <c r="N24" s="925">
        <v>24000</v>
      </c>
      <c r="O24" s="920">
        <f t="shared" si="2"/>
        <v>72000</v>
      </c>
      <c r="P24" s="922">
        <v>24000</v>
      </c>
      <c r="Q24" s="923">
        <v>24000</v>
      </c>
      <c r="R24" s="925">
        <v>24000</v>
      </c>
      <c r="S24" s="920">
        <f t="shared" si="3"/>
        <v>72000</v>
      </c>
      <c r="T24" s="921">
        <f t="shared" si="4"/>
        <v>288000</v>
      </c>
      <c r="U24" s="915">
        <f t="shared" si="5"/>
        <v>0</v>
      </c>
    </row>
    <row r="25" spans="1:21" ht="24.75" customHeight="1">
      <c r="A25" s="916">
        <v>19</v>
      </c>
      <c r="B25" s="926" t="s">
        <v>152</v>
      </c>
      <c r="C25" s="918">
        <v>288000</v>
      </c>
      <c r="D25" s="922">
        <v>24000</v>
      </c>
      <c r="E25" s="923">
        <v>24000</v>
      </c>
      <c r="F25" s="925">
        <v>24000</v>
      </c>
      <c r="G25" s="920">
        <f t="shared" si="0"/>
        <v>72000</v>
      </c>
      <c r="H25" s="922">
        <v>24000</v>
      </c>
      <c r="I25" s="923">
        <v>24000</v>
      </c>
      <c r="J25" s="925">
        <v>24000</v>
      </c>
      <c r="K25" s="920">
        <f t="shared" si="1"/>
        <v>72000</v>
      </c>
      <c r="L25" s="922">
        <v>24000</v>
      </c>
      <c r="M25" s="923">
        <v>24000</v>
      </c>
      <c r="N25" s="925">
        <v>24000</v>
      </c>
      <c r="O25" s="920">
        <f t="shared" si="2"/>
        <v>72000</v>
      </c>
      <c r="P25" s="922">
        <v>24000</v>
      </c>
      <c r="Q25" s="923">
        <v>24000</v>
      </c>
      <c r="R25" s="925">
        <v>24000</v>
      </c>
      <c r="S25" s="920">
        <f t="shared" si="3"/>
        <v>72000</v>
      </c>
      <c r="T25" s="921">
        <f t="shared" si="4"/>
        <v>288000</v>
      </c>
      <c r="U25" s="915">
        <f t="shared" si="5"/>
        <v>0</v>
      </c>
    </row>
    <row r="26" spans="1:21" ht="24.75" customHeight="1">
      <c r="A26" s="916">
        <v>20</v>
      </c>
      <c r="B26" s="926" t="s">
        <v>153</v>
      </c>
      <c r="C26" s="918">
        <v>288000</v>
      </c>
      <c r="D26" s="922">
        <v>24000</v>
      </c>
      <c r="E26" s="923">
        <v>24000</v>
      </c>
      <c r="F26" s="925">
        <v>24000</v>
      </c>
      <c r="G26" s="920">
        <f t="shared" si="0"/>
        <v>72000</v>
      </c>
      <c r="H26" s="922">
        <v>24000</v>
      </c>
      <c r="I26" s="923">
        <v>24000</v>
      </c>
      <c r="J26" s="925">
        <v>24000</v>
      </c>
      <c r="K26" s="920">
        <f t="shared" si="1"/>
        <v>72000</v>
      </c>
      <c r="L26" s="922">
        <v>24000</v>
      </c>
      <c r="M26" s="923">
        <v>24000</v>
      </c>
      <c r="N26" s="925">
        <v>24000</v>
      </c>
      <c r="O26" s="920">
        <f t="shared" si="2"/>
        <v>72000</v>
      </c>
      <c r="P26" s="922">
        <v>24000</v>
      </c>
      <c r="Q26" s="923">
        <v>24000</v>
      </c>
      <c r="R26" s="925">
        <v>24000</v>
      </c>
      <c r="S26" s="920">
        <f t="shared" si="3"/>
        <v>72000</v>
      </c>
      <c r="T26" s="921">
        <f t="shared" si="4"/>
        <v>288000</v>
      </c>
      <c r="U26" s="915">
        <f t="shared" si="5"/>
        <v>0</v>
      </c>
    </row>
    <row r="27" spans="1:21" ht="24.75" customHeight="1">
      <c r="A27" s="916">
        <v>21</v>
      </c>
      <c r="B27" s="926" t="s">
        <v>154</v>
      </c>
      <c r="C27" s="918">
        <v>288000</v>
      </c>
      <c r="D27" s="922">
        <v>24000</v>
      </c>
      <c r="E27" s="923">
        <v>24000</v>
      </c>
      <c r="F27" s="925">
        <v>24000</v>
      </c>
      <c r="G27" s="920">
        <f t="shared" si="0"/>
        <v>72000</v>
      </c>
      <c r="H27" s="922">
        <v>24000</v>
      </c>
      <c r="I27" s="923">
        <v>24000</v>
      </c>
      <c r="J27" s="925">
        <v>24000</v>
      </c>
      <c r="K27" s="920">
        <f t="shared" si="1"/>
        <v>72000</v>
      </c>
      <c r="L27" s="922">
        <v>24000</v>
      </c>
      <c r="M27" s="923">
        <v>24000</v>
      </c>
      <c r="N27" s="925">
        <v>24000</v>
      </c>
      <c r="O27" s="920">
        <f t="shared" si="2"/>
        <v>72000</v>
      </c>
      <c r="P27" s="922">
        <v>24000</v>
      </c>
      <c r="Q27" s="923">
        <v>24000</v>
      </c>
      <c r="R27" s="925">
        <v>24000</v>
      </c>
      <c r="S27" s="920">
        <f t="shared" si="3"/>
        <v>72000</v>
      </c>
      <c r="T27" s="921">
        <f t="shared" si="4"/>
        <v>288000</v>
      </c>
      <c r="U27" s="915">
        <f t="shared" si="5"/>
        <v>0</v>
      </c>
    </row>
    <row r="28" spans="1:21" ht="25.5" customHeight="1">
      <c r="A28" s="916">
        <v>22</v>
      </c>
      <c r="B28" s="926" t="s">
        <v>126</v>
      </c>
      <c r="C28" s="918">
        <v>144000</v>
      </c>
      <c r="D28" s="922">
        <v>12000</v>
      </c>
      <c r="E28" s="923">
        <v>12000</v>
      </c>
      <c r="F28" s="925">
        <v>12000</v>
      </c>
      <c r="G28" s="920">
        <f t="shared" si="0"/>
        <v>36000</v>
      </c>
      <c r="H28" s="922">
        <v>12000</v>
      </c>
      <c r="I28" s="923">
        <v>12000</v>
      </c>
      <c r="J28" s="925">
        <v>12000</v>
      </c>
      <c r="K28" s="920">
        <f t="shared" si="1"/>
        <v>36000</v>
      </c>
      <c r="L28" s="922">
        <v>12000</v>
      </c>
      <c r="M28" s="923">
        <v>12000</v>
      </c>
      <c r="N28" s="925">
        <v>12000</v>
      </c>
      <c r="O28" s="920">
        <f t="shared" si="2"/>
        <v>36000</v>
      </c>
      <c r="P28" s="922">
        <v>12000</v>
      </c>
      <c r="Q28" s="923">
        <v>12000</v>
      </c>
      <c r="R28" s="925">
        <v>12000</v>
      </c>
      <c r="S28" s="920">
        <f t="shared" si="3"/>
        <v>36000</v>
      </c>
      <c r="T28" s="921">
        <f t="shared" si="4"/>
        <v>144000</v>
      </c>
      <c r="U28" s="915">
        <f t="shared" si="5"/>
        <v>0</v>
      </c>
    </row>
    <row r="29" spans="1:21" ht="23.25" customHeight="1">
      <c r="A29" s="916">
        <v>23</v>
      </c>
      <c r="B29" s="926" t="s">
        <v>128</v>
      </c>
      <c r="C29" s="918">
        <v>144000</v>
      </c>
      <c r="D29" s="922">
        <v>12000</v>
      </c>
      <c r="E29" s="923">
        <v>12000</v>
      </c>
      <c r="F29" s="925">
        <v>12000</v>
      </c>
      <c r="G29" s="920">
        <f t="shared" si="0"/>
        <v>36000</v>
      </c>
      <c r="H29" s="922">
        <v>12000</v>
      </c>
      <c r="I29" s="923">
        <v>12000</v>
      </c>
      <c r="J29" s="925">
        <v>12000</v>
      </c>
      <c r="K29" s="920">
        <f t="shared" si="1"/>
        <v>36000</v>
      </c>
      <c r="L29" s="922">
        <v>12000</v>
      </c>
      <c r="M29" s="923">
        <v>12000</v>
      </c>
      <c r="N29" s="925">
        <v>12000</v>
      </c>
      <c r="O29" s="920">
        <f t="shared" si="2"/>
        <v>36000</v>
      </c>
      <c r="P29" s="922">
        <v>12000</v>
      </c>
      <c r="Q29" s="923">
        <v>12000</v>
      </c>
      <c r="R29" s="925">
        <v>12000</v>
      </c>
      <c r="S29" s="920">
        <f t="shared" si="3"/>
        <v>36000</v>
      </c>
      <c r="T29" s="921">
        <f t="shared" si="4"/>
        <v>144000</v>
      </c>
      <c r="U29" s="915">
        <f t="shared" si="5"/>
        <v>0</v>
      </c>
    </row>
    <row r="30" spans="1:21" ht="23.25" customHeight="1">
      <c r="A30" s="916">
        <v>24</v>
      </c>
      <c r="B30" s="926" t="s">
        <v>127</v>
      </c>
      <c r="C30" s="918">
        <v>144000</v>
      </c>
      <c r="D30" s="922">
        <v>12000</v>
      </c>
      <c r="E30" s="923">
        <v>12000</v>
      </c>
      <c r="F30" s="925">
        <v>12000</v>
      </c>
      <c r="G30" s="920">
        <f t="shared" si="0"/>
        <v>36000</v>
      </c>
      <c r="H30" s="922">
        <v>12000</v>
      </c>
      <c r="I30" s="923">
        <v>12000</v>
      </c>
      <c r="J30" s="925">
        <v>12000</v>
      </c>
      <c r="K30" s="920">
        <f t="shared" si="1"/>
        <v>36000</v>
      </c>
      <c r="L30" s="922">
        <v>12000</v>
      </c>
      <c r="M30" s="923">
        <v>12000</v>
      </c>
      <c r="N30" s="925">
        <v>12000</v>
      </c>
      <c r="O30" s="920">
        <f t="shared" si="2"/>
        <v>36000</v>
      </c>
      <c r="P30" s="922">
        <v>12000</v>
      </c>
      <c r="Q30" s="923">
        <v>12000</v>
      </c>
      <c r="R30" s="925">
        <v>12000</v>
      </c>
      <c r="S30" s="920">
        <f t="shared" si="3"/>
        <v>36000</v>
      </c>
      <c r="T30" s="921">
        <f t="shared" si="4"/>
        <v>144000</v>
      </c>
      <c r="U30" s="915">
        <f t="shared" si="5"/>
        <v>0</v>
      </c>
    </row>
    <row r="31" spans="1:21" ht="22.5">
      <c r="A31" s="916">
        <v>25</v>
      </c>
      <c r="B31" s="926" t="s">
        <v>129</v>
      </c>
      <c r="C31" s="918">
        <v>144000</v>
      </c>
      <c r="D31" s="922">
        <v>12000</v>
      </c>
      <c r="E31" s="923">
        <v>12000</v>
      </c>
      <c r="F31" s="925">
        <v>12000</v>
      </c>
      <c r="G31" s="920">
        <f t="shared" si="0"/>
        <v>36000</v>
      </c>
      <c r="H31" s="922">
        <v>12000</v>
      </c>
      <c r="I31" s="923">
        <v>12000</v>
      </c>
      <c r="J31" s="925">
        <v>12000</v>
      </c>
      <c r="K31" s="920">
        <f t="shared" si="1"/>
        <v>36000</v>
      </c>
      <c r="L31" s="922">
        <v>12000</v>
      </c>
      <c r="M31" s="923">
        <v>12000</v>
      </c>
      <c r="N31" s="925">
        <v>12000</v>
      </c>
      <c r="O31" s="920">
        <f t="shared" si="2"/>
        <v>36000</v>
      </c>
      <c r="P31" s="922">
        <v>12000</v>
      </c>
      <c r="Q31" s="923">
        <v>12000</v>
      </c>
      <c r="R31" s="925">
        <v>12000</v>
      </c>
      <c r="S31" s="920">
        <f t="shared" si="3"/>
        <v>36000</v>
      </c>
      <c r="T31" s="921">
        <f t="shared" si="4"/>
        <v>144000</v>
      </c>
      <c r="U31" s="915">
        <f t="shared" si="5"/>
        <v>0</v>
      </c>
    </row>
    <row r="32" spans="1:21" ht="22.5">
      <c r="A32" s="916">
        <v>26</v>
      </c>
      <c r="B32" s="926" t="s">
        <v>130</v>
      </c>
      <c r="C32" s="918">
        <v>384000</v>
      </c>
      <c r="D32" s="922">
        <v>32000</v>
      </c>
      <c r="E32" s="923">
        <v>32000</v>
      </c>
      <c r="F32" s="925">
        <v>32000</v>
      </c>
      <c r="G32" s="920">
        <f t="shared" si="0"/>
        <v>96000</v>
      </c>
      <c r="H32" s="922">
        <v>32000</v>
      </c>
      <c r="I32" s="923">
        <v>32000</v>
      </c>
      <c r="J32" s="925">
        <v>32000</v>
      </c>
      <c r="K32" s="920">
        <f t="shared" si="1"/>
        <v>96000</v>
      </c>
      <c r="L32" s="922">
        <v>32000</v>
      </c>
      <c r="M32" s="923">
        <v>32000</v>
      </c>
      <c r="N32" s="925">
        <v>32000</v>
      </c>
      <c r="O32" s="920">
        <f t="shared" si="2"/>
        <v>96000</v>
      </c>
      <c r="P32" s="922">
        <v>32000</v>
      </c>
      <c r="Q32" s="923">
        <v>32000</v>
      </c>
      <c r="R32" s="925">
        <v>32000</v>
      </c>
      <c r="S32" s="920">
        <f t="shared" si="3"/>
        <v>96000</v>
      </c>
      <c r="T32" s="921">
        <f t="shared" si="4"/>
        <v>384000</v>
      </c>
      <c r="U32" s="915">
        <f t="shared" si="5"/>
        <v>0</v>
      </c>
    </row>
    <row r="33" spans="1:21" ht="22.5">
      <c r="A33" s="916">
        <v>27</v>
      </c>
      <c r="B33" s="926" t="s">
        <v>131</v>
      </c>
      <c r="C33" s="918">
        <v>264000</v>
      </c>
      <c r="D33" s="922">
        <v>22000</v>
      </c>
      <c r="E33" s="923">
        <v>22000</v>
      </c>
      <c r="F33" s="925">
        <v>22000</v>
      </c>
      <c r="G33" s="920">
        <f t="shared" si="0"/>
        <v>66000</v>
      </c>
      <c r="H33" s="922">
        <v>22000</v>
      </c>
      <c r="I33" s="923">
        <v>22000</v>
      </c>
      <c r="J33" s="925">
        <v>22000</v>
      </c>
      <c r="K33" s="920">
        <f t="shared" si="1"/>
        <v>66000</v>
      </c>
      <c r="L33" s="922">
        <v>22000</v>
      </c>
      <c r="M33" s="923">
        <v>22000</v>
      </c>
      <c r="N33" s="925">
        <v>22000</v>
      </c>
      <c r="O33" s="920">
        <f t="shared" si="2"/>
        <v>66000</v>
      </c>
      <c r="P33" s="922">
        <v>22000</v>
      </c>
      <c r="Q33" s="923">
        <v>22000</v>
      </c>
      <c r="R33" s="925">
        <v>22000</v>
      </c>
      <c r="S33" s="920">
        <f t="shared" si="3"/>
        <v>66000</v>
      </c>
      <c r="T33" s="921">
        <f t="shared" si="4"/>
        <v>264000</v>
      </c>
      <c r="U33" s="915">
        <f t="shared" si="5"/>
        <v>0</v>
      </c>
    </row>
    <row r="34" spans="1:21" ht="24" customHeight="1">
      <c r="A34" s="916">
        <v>28</v>
      </c>
      <c r="B34" s="56" t="s">
        <v>223</v>
      </c>
      <c r="C34" s="918">
        <v>264000</v>
      </c>
      <c r="D34" s="922">
        <v>22000</v>
      </c>
      <c r="E34" s="923">
        <v>22000</v>
      </c>
      <c r="F34" s="925">
        <v>22000</v>
      </c>
      <c r="G34" s="920">
        <f t="shared" si="0"/>
        <v>66000</v>
      </c>
      <c r="H34" s="922">
        <v>22000</v>
      </c>
      <c r="I34" s="923">
        <v>22000</v>
      </c>
      <c r="J34" s="925">
        <v>22000</v>
      </c>
      <c r="K34" s="920">
        <f t="shared" si="1"/>
        <v>66000</v>
      </c>
      <c r="L34" s="922">
        <v>22000</v>
      </c>
      <c r="M34" s="923">
        <v>22000</v>
      </c>
      <c r="N34" s="925">
        <v>22000</v>
      </c>
      <c r="O34" s="920">
        <f t="shared" si="2"/>
        <v>66000</v>
      </c>
      <c r="P34" s="922">
        <v>22000</v>
      </c>
      <c r="Q34" s="923">
        <v>22000</v>
      </c>
      <c r="R34" s="925">
        <v>22000</v>
      </c>
      <c r="S34" s="920">
        <f t="shared" si="3"/>
        <v>66000</v>
      </c>
      <c r="T34" s="921">
        <f t="shared" si="4"/>
        <v>264000</v>
      </c>
      <c r="U34" s="915">
        <f t="shared" si="5"/>
        <v>0</v>
      </c>
    </row>
    <row r="35" spans="1:21" ht="22.5">
      <c r="A35" s="916">
        <v>29</v>
      </c>
      <c r="B35" s="926" t="s">
        <v>132</v>
      </c>
      <c r="C35" s="918">
        <v>264000</v>
      </c>
      <c r="D35" s="922">
        <v>22000</v>
      </c>
      <c r="E35" s="923">
        <v>22000</v>
      </c>
      <c r="F35" s="925">
        <v>22000</v>
      </c>
      <c r="G35" s="920">
        <f t="shared" si="0"/>
        <v>66000</v>
      </c>
      <c r="H35" s="922">
        <v>22000</v>
      </c>
      <c r="I35" s="923">
        <v>22000</v>
      </c>
      <c r="J35" s="925">
        <v>22000</v>
      </c>
      <c r="K35" s="920">
        <f t="shared" si="1"/>
        <v>66000</v>
      </c>
      <c r="L35" s="922">
        <v>22000</v>
      </c>
      <c r="M35" s="923">
        <v>22000</v>
      </c>
      <c r="N35" s="925">
        <v>22000</v>
      </c>
      <c r="O35" s="920">
        <f t="shared" si="2"/>
        <v>66000</v>
      </c>
      <c r="P35" s="922">
        <v>22000</v>
      </c>
      <c r="Q35" s="923">
        <v>22000</v>
      </c>
      <c r="R35" s="925">
        <v>22000</v>
      </c>
      <c r="S35" s="920">
        <f t="shared" si="3"/>
        <v>66000</v>
      </c>
      <c r="T35" s="921">
        <f t="shared" si="4"/>
        <v>264000</v>
      </c>
      <c r="U35" s="915">
        <f t="shared" si="5"/>
        <v>0</v>
      </c>
    </row>
    <row r="36" spans="1:21" ht="22.5">
      <c r="A36" s="916">
        <v>30</v>
      </c>
      <c r="B36" s="926" t="s">
        <v>133</v>
      </c>
      <c r="C36" s="918">
        <v>264000</v>
      </c>
      <c r="D36" s="922">
        <v>22000</v>
      </c>
      <c r="E36" s="923">
        <v>22000</v>
      </c>
      <c r="F36" s="925">
        <v>22000</v>
      </c>
      <c r="G36" s="920">
        <f t="shared" si="0"/>
        <v>66000</v>
      </c>
      <c r="H36" s="922">
        <v>22000</v>
      </c>
      <c r="I36" s="923">
        <v>22000</v>
      </c>
      <c r="J36" s="925">
        <v>22000</v>
      </c>
      <c r="K36" s="920">
        <f t="shared" si="1"/>
        <v>66000</v>
      </c>
      <c r="L36" s="922">
        <v>22000</v>
      </c>
      <c r="M36" s="923">
        <v>22000</v>
      </c>
      <c r="N36" s="925">
        <v>22000</v>
      </c>
      <c r="O36" s="920">
        <f t="shared" si="2"/>
        <v>66000</v>
      </c>
      <c r="P36" s="922">
        <v>22000</v>
      </c>
      <c r="Q36" s="923">
        <v>22000</v>
      </c>
      <c r="R36" s="925">
        <v>22000</v>
      </c>
      <c r="S36" s="920">
        <f t="shared" si="3"/>
        <v>66000</v>
      </c>
      <c r="T36" s="921">
        <f t="shared" si="4"/>
        <v>264000</v>
      </c>
      <c r="U36" s="915">
        <f t="shared" si="5"/>
        <v>0</v>
      </c>
    </row>
    <row r="37" spans="1:21" ht="22.5">
      <c r="A37" s="916">
        <v>31</v>
      </c>
      <c r="B37" s="917" t="s">
        <v>134</v>
      </c>
      <c r="C37" s="918">
        <v>264000</v>
      </c>
      <c r="D37" s="922">
        <v>22000</v>
      </c>
      <c r="E37" s="923">
        <v>22000</v>
      </c>
      <c r="F37" s="925">
        <v>22000</v>
      </c>
      <c r="G37" s="920">
        <f t="shared" si="0"/>
        <v>66000</v>
      </c>
      <c r="H37" s="922">
        <v>22000</v>
      </c>
      <c r="I37" s="923">
        <v>22000</v>
      </c>
      <c r="J37" s="925">
        <v>22000</v>
      </c>
      <c r="K37" s="920">
        <f t="shared" si="1"/>
        <v>66000</v>
      </c>
      <c r="L37" s="922">
        <v>22000</v>
      </c>
      <c r="M37" s="923">
        <v>22000</v>
      </c>
      <c r="N37" s="925">
        <v>22000</v>
      </c>
      <c r="O37" s="920">
        <f t="shared" si="2"/>
        <v>66000</v>
      </c>
      <c r="P37" s="922">
        <v>22000</v>
      </c>
      <c r="Q37" s="923">
        <v>22000</v>
      </c>
      <c r="R37" s="925">
        <v>22000</v>
      </c>
      <c r="S37" s="920">
        <f t="shared" si="3"/>
        <v>66000</v>
      </c>
      <c r="T37" s="921">
        <f t="shared" si="4"/>
        <v>264000</v>
      </c>
      <c r="U37" s="915">
        <f t="shared" si="5"/>
        <v>0</v>
      </c>
    </row>
    <row r="38" spans="1:21" ht="18.75" customHeight="1">
      <c r="A38" s="916">
        <v>32</v>
      </c>
      <c r="B38" s="917" t="s">
        <v>135</v>
      </c>
      <c r="C38" s="918">
        <v>264000</v>
      </c>
      <c r="D38" s="922">
        <v>22000</v>
      </c>
      <c r="E38" s="923">
        <v>22000</v>
      </c>
      <c r="F38" s="925">
        <v>22000</v>
      </c>
      <c r="G38" s="920">
        <f t="shared" si="0"/>
        <v>66000</v>
      </c>
      <c r="H38" s="922">
        <v>22000</v>
      </c>
      <c r="I38" s="923">
        <v>22000</v>
      </c>
      <c r="J38" s="925">
        <v>22000</v>
      </c>
      <c r="K38" s="920">
        <f t="shared" si="1"/>
        <v>66000</v>
      </c>
      <c r="L38" s="922">
        <v>22000</v>
      </c>
      <c r="M38" s="923">
        <v>22000</v>
      </c>
      <c r="N38" s="925">
        <v>22000</v>
      </c>
      <c r="O38" s="920">
        <f t="shared" si="2"/>
        <v>66000</v>
      </c>
      <c r="P38" s="922">
        <v>22000</v>
      </c>
      <c r="Q38" s="923">
        <v>22000</v>
      </c>
      <c r="R38" s="925">
        <v>22000</v>
      </c>
      <c r="S38" s="920">
        <f t="shared" si="3"/>
        <v>66000</v>
      </c>
      <c r="T38" s="921">
        <f t="shared" si="4"/>
        <v>264000</v>
      </c>
      <c r="U38" s="915">
        <f t="shared" si="5"/>
        <v>0</v>
      </c>
    </row>
    <row r="39" spans="1:21" ht="18.75" customHeight="1">
      <c r="A39" s="916">
        <v>33</v>
      </c>
      <c r="B39" s="917" t="s">
        <v>141</v>
      </c>
      <c r="C39" s="918">
        <v>72000</v>
      </c>
      <c r="D39" s="922">
        <v>6000</v>
      </c>
      <c r="E39" s="923">
        <v>6000</v>
      </c>
      <c r="F39" s="925">
        <v>6000</v>
      </c>
      <c r="G39" s="920">
        <f t="shared" si="0"/>
        <v>18000</v>
      </c>
      <c r="H39" s="922">
        <v>6000</v>
      </c>
      <c r="I39" s="923">
        <v>6000</v>
      </c>
      <c r="J39" s="925">
        <v>6000</v>
      </c>
      <c r="K39" s="920">
        <f t="shared" si="1"/>
        <v>18000</v>
      </c>
      <c r="L39" s="922">
        <v>6000</v>
      </c>
      <c r="M39" s="923">
        <v>6000</v>
      </c>
      <c r="N39" s="925">
        <v>6000</v>
      </c>
      <c r="O39" s="920">
        <f t="shared" si="2"/>
        <v>18000</v>
      </c>
      <c r="P39" s="922">
        <v>6000</v>
      </c>
      <c r="Q39" s="923">
        <v>6000</v>
      </c>
      <c r="R39" s="925">
        <v>6000</v>
      </c>
      <c r="S39" s="920">
        <f t="shared" si="3"/>
        <v>18000</v>
      </c>
      <c r="T39" s="921">
        <f t="shared" si="4"/>
        <v>72000</v>
      </c>
      <c r="U39" s="915">
        <f t="shared" si="5"/>
        <v>0</v>
      </c>
    </row>
    <row r="40" spans="1:21" ht="22.5">
      <c r="A40" s="916">
        <v>34</v>
      </c>
      <c r="B40" s="917" t="s">
        <v>142</v>
      </c>
      <c r="C40" s="918">
        <v>47040</v>
      </c>
      <c r="D40" s="930">
        <v>0</v>
      </c>
      <c r="E40" s="931">
        <v>5880</v>
      </c>
      <c r="F40" s="932">
        <v>5880</v>
      </c>
      <c r="G40" s="929">
        <f t="shared" si="0"/>
        <v>11760</v>
      </c>
      <c r="H40" s="930">
        <v>0</v>
      </c>
      <c r="I40" s="931">
        <v>5880</v>
      </c>
      <c r="J40" s="932">
        <v>5880</v>
      </c>
      <c r="K40" s="933">
        <f t="shared" si="1"/>
        <v>11760</v>
      </c>
      <c r="L40" s="930">
        <v>5880</v>
      </c>
      <c r="M40" s="931">
        <v>0</v>
      </c>
      <c r="N40" s="932">
        <v>5880</v>
      </c>
      <c r="O40" s="933">
        <f t="shared" ref="O40:O44" si="12">SUM(L40:N40)</f>
        <v>11760</v>
      </c>
      <c r="P40" s="930">
        <v>5880</v>
      </c>
      <c r="Q40" s="931">
        <v>5880</v>
      </c>
      <c r="R40" s="932">
        <v>0</v>
      </c>
      <c r="S40" s="933">
        <f>SUM(P40:R40)</f>
        <v>11760</v>
      </c>
      <c r="T40" s="934">
        <f t="shared" si="4"/>
        <v>47040</v>
      </c>
      <c r="U40" s="915">
        <f t="shared" si="5"/>
        <v>0</v>
      </c>
    </row>
    <row r="41" spans="1:21" ht="33.75">
      <c r="A41" s="916">
        <v>35</v>
      </c>
      <c r="B41" s="917" t="s">
        <v>143</v>
      </c>
      <c r="C41" s="918">
        <v>739200</v>
      </c>
      <c r="D41" s="935">
        <v>61600</v>
      </c>
      <c r="E41" s="923">
        <v>61600</v>
      </c>
      <c r="F41" s="928">
        <v>61600</v>
      </c>
      <c r="G41" s="929">
        <f t="shared" si="0"/>
        <v>184800</v>
      </c>
      <c r="H41" s="935">
        <v>61600</v>
      </c>
      <c r="I41" s="923">
        <v>61600</v>
      </c>
      <c r="J41" s="928">
        <v>61600</v>
      </c>
      <c r="K41" s="929">
        <f t="shared" si="1"/>
        <v>184800</v>
      </c>
      <c r="L41" s="935">
        <v>61600</v>
      </c>
      <c r="M41" s="923">
        <v>61600</v>
      </c>
      <c r="N41" s="928">
        <v>61600</v>
      </c>
      <c r="O41" s="929">
        <f t="shared" si="12"/>
        <v>184800</v>
      </c>
      <c r="P41" s="935">
        <v>61600</v>
      </c>
      <c r="Q41" s="923">
        <v>61600</v>
      </c>
      <c r="R41" s="928">
        <v>61600</v>
      </c>
      <c r="S41" s="929">
        <f t="shared" ref="S41:S44" si="13">SUM(P41:R41)</f>
        <v>184800</v>
      </c>
      <c r="T41" s="934">
        <f t="shared" si="4"/>
        <v>739200</v>
      </c>
      <c r="U41" s="915">
        <f t="shared" si="5"/>
        <v>0</v>
      </c>
    </row>
    <row r="42" spans="1:21" ht="33.75">
      <c r="A42" s="916">
        <v>36</v>
      </c>
      <c r="B42" s="917" t="s">
        <v>144</v>
      </c>
      <c r="C42" s="918">
        <v>403200</v>
      </c>
      <c r="D42" s="935">
        <v>33600</v>
      </c>
      <c r="E42" s="923">
        <v>33600</v>
      </c>
      <c r="F42" s="928">
        <v>33600</v>
      </c>
      <c r="G42" s="929">
        <f t="shared" si="0"/>
        <v>100800</v>
      </c>
      <c r="H42" s="935">
        <v>33600</v>
      </c>
      <c r="I42" s="923">
        <v>33600</v>
      </c>
      <c r="J42" s="928">
        <v>33600</v>
      </c>
      <c r="K42" s="929">
        <f t="shared" si="1"/>
        <v>100800</v>
      </c>
      <c r="L42" s="935">
        <v>33600</v>
      </c>
      <c r="M42" s="923">
        <v>33600</v>
      </c>
      <c r="N42" s="928">
        <v>33600</v>
      </c>
      <c r="O42" s="929">
        <f t="shared" si="12"/>
        <v>100800</v>
      </c>
      <c r="P42" s="935">
        <v>33600</v>
      </c>
      <c r="Q42" s="923">
        <v>33600</v>
      </c>
      <c r="R42" s="928">
        <v>33600</v>
      </c>
      <c r="S42" s="929">
        <f t="shared" si="13"/>
        <v>100800</v>
      </c>
      <c r="T42" s="934">
        <f t="shared" si="4"/>
        <v>403200</v>
      </c>
      <c r="U42" s="915">
        <f t="shared" si="5"/>
        <v>0</v>
      </c>
    </row>
    <row r="43" spans="1:21" ht="22.5">
      <c r="A43" s="916">
        <v>37</v>
      </c>
      <c r="B43" s="926" t="s">
        <v>145</v>
      </c>
      <c r="C43" s="918">
        <v>302400</v>
      </c>
      <c r="D43" s="936">
        <v>25200</v>
      </c>
      <c r="E43" s="937">
        <v>25200</v>
      </c>
      <c r="F43" s="938">
        <v>25200</v>
      </c>
      <c r="G43" s="929">
        <f t="shared" si="0"/>
        <v>75600</v>
      </c>
      <c r="H43" s="936">
        <v>25200</v>
      </c>
      <c r="I43" s="937">
        <v>25200</v>
      </c>
      <c r="J43" s="938">
        <v>25200</v>
      </c>
      <c r="K43" s="929">
        <f t="shared" si="1"/>
        <v>75600</v>
      </c>
      <c r="L43" s="936">
        <v>25200</v>
      </c>
      <c r="M43" s="937">
        <v>25200</v>
      </c>
      <c r="N43" s="938">
        <v>25200</v>
      </c>
      <c r="O43" s="929">
        <f t="shared" si="12"/>
        <v>75600</v>
      </c>
      <c r="P43" s="936">
        <v>25200</v>
      </c>
      <c r="Q43" s="937">
        <v>25200</v>
      </c>
      <c r="R43" s="938">
        <v>25200</v>
      </c>
      <c r="S43" s="929">
        <f t="shared" si="13"/>
        <v>75600</v>
      </c>
      <c r="T43" s="934">
        <f t="shared" si="4"/>
        <v>302400</v>
      </c>
      <c r="U43" s="915">
        <f t="shared" si="5"/>
        <v>0</v>
      </c>
    </row>
    <row r="44" spans="1:21" ht="57" thickBot="1">
      <c r="A44" s="916">
        <v>38</v>
      </c>
      <c r="B44" s="939" t="s">
        <v>146</v>
      </c>
      <c r="C44" s="940">
        <v>122400</v>
      </c>
      <c r="D44" s="941">
        <v>10200</v>
      </c>
      <c r="E44" s="942">
        <v>10200</v>
      </c>
      <c r="F44" s="943">
        <v>10200</v>
      </c>
      <c r="G44" s="920">
        <f t="shared" si="0"/>
        <v>30600</v>
      </c>
      <c r="H44" s="941">
        <v>10200</v>
      </c>
      <c r="I44" s="942">
        <v>10200</v>
      </c>
      <c r="J44" s="943">
        <v>10200</v>
      </c>
      <c r="K44" s="920">
        <f t="shared" si="1"/>
        <v>30600</v>
      </c>
      <c r="L44" s="941">
        <v>10200</v>
      </c>
      <c r="M44" s="942">
        <v>10200</v>
      </c>
      <c r="N44" s="943">
        <v>10200</v>
      </c>
      <c r="O44" s="920">
        <f t="shared" si="12"/>
        <v>30600</v>
      </c>
      <c r="P44" s="941">
        <v>10200</v>
      </c>
      <c r="Q44" s="942">
        <v>10200</v>
      </c>
      <c r="R44" s="943">
        <v>10200</v>
      </c>
      <c r="S44" s="920">
        <f t="shared" si="13"/>
        <v>30600</v>
      </c>
      <c r="T44" s="944">
        <f t="shared" si="4"/>
        <v>122400</v>
      </c>
      <c r="U44" s="915">
        <f t="shared" si="5"/>
        <v>0</v>
      </c>
    </row>
    <row r="45" spans="1:21" ht="24.95" customHeight="1" thickBot="1">
      <c r="A45" s="1238" t="s">
        <v>39</v>
      </c>
      <c r="B45" s="1238"/>
      <c r="C45" s="945">
        <f>SUM(C46:C73)</f>
        <v>289800</v>
      </c>
      <c r="D45" s="946">
        <f>SUM(D46:D73)</f>
        <v>19650</v>
      </c>
      <c r="E45" s="898">
        <f>SUM(E46:E73)</f>
        <v>19650</v>
      </c>
      <c r="F45" s="947">
        <f>SUM(F46:F73)</f>
        <v>19650</v>
      </c>
      <c r="G45" s="900">
        <f t="shared" si="0"/>
        <v>58950</v>
      </c>
      <c r="H45" s="946">
        <f>SUM(H46:H73)</f>
        <v>19650</v>
      </c>
      <c r="I45" s="898">
        <f>SUM(I46:I73)</f>
        <v>19650</v>
      </c>
      <c r="J45" s="947">
        <f>SUM(J46:J73)</f>
        <v>19650</v>
      </c>
      <c r="K45" s="900">
        <f t="shared" ref="K45:K73" si="14">SUM(H45:J45)</f>
        <v>58950</v>
      </c>
      <c r="L45" s="946">
        <f>SUM(L46:L73)</f>
        <v>73650</v>
      </c>
      <c r="M45" s="898">
        <f>SUM(M46:M73)</f>
        <v>19650</v>
      </c>
      <c r="N45" s="947">
        <f>SUM(N46:N73)</f>
        <v>19650</v>
      </c>
      <c r="O45" s="904">
        <f t="shared" ref="O45:O73" si="15">SUM(L45:N45)</f>
        <v>112950</v>
      </c>
      <c r="P45" s="948">
        <f>SUM(P46:P73)</f>
        <v>19650</v>
      </c>
      <c r="Q45" s="902">
        <f>SUM(Q46:Q73)</f>
        <v>19650</v>
      </c>
      <c r="R45" s="949">
        <f>SUM(R46:R73)</f>
        <v>19650</v>
      </c>
      <c r="S45" s="904">
        <f t="shared" ref="S45:S67" si="16">SUM(P45:R45)</f>
        <v>58950</v>
      </c>
      <c r="T45" s="950">
        <f t="shared" si="4"/>
        <v>289800</v>
      </c>
      <c r="U45" s="951">
        <f t="shared" si="5"/>
        <v>0</v>
      </c>
    </row>
    <row r="46" spans="1:21" ht="23.25" thickTop="1">
      <c r="A46" s="907">
        <v>1</v>
      </c>
      <c r="B46" s="917" t="s">
        <v>19</v>
      </c>
      <c r="C46" s="909">
        <v>9000</v>
      </c>
      <c r="D46" s="952">
        <v>750</v>
      </c>
      <c r="E46" s="911">
        <v>750</v>
      </c>
      <c r="F46" s="953">
        <v>750</v>
      </c>
      <c r="G46" s="954">
        <f t="shared" si="0"/>
        <v>2250</v>
      </c>
      <c r="H46" s="952">
        <v>750</v>
      </c>
      <c r="I46" s="911">
        <v>750</v>
      </c>
      <c r="J46" s="953">
        <v>750</v>
      </c>
      <c r="K46" s="954">
        <f t="shared" si="14"/>
        <v>2250</v>
      </c>
      <c r="L46" s="952">
        <v>750</v>
      </c>
      <c r="M46" s="911">
        <v>750</v>
      </c>
      <c r="N46" s="953">
        <v>750</v>
      </c>
      <c r="O46" s="955">
        <f t="shared" si="15"/>
        <v>2250</v>
      </c>
      <c r="P46" s="952">
        <v>750</v>
      </c>
      <c r="Q46" s="911">
        <v>750</v>
      </c>
      <c r="R46" s="953">
        <v>750</v>
      </c>
      <c r="S46" s="956">
        <f t="shared" si="16"/>
        <v>2250</v>
      </c>
      <c r="T46" s="957">
        <f t="shared" si="4"/>
        <v>9000</v>
      </c>
      <c r="U46" s="958">
        <f t="shared" si="5"/>
        <v>0</v>
      </c>
    </row>
    <row r="47" spans="1:21" ht="33.75">
      <c r="A47" s="916">
        <v>2</v>
      </c>
      <c r="B47" s="917" t="s">
        <v>149</v>
      </c>
      <c r="C47" s="918">
        <v>9000</v>
      </c>
      <c r="D47" s="922">
        <v>750</v>
      </c>
      <c r="E47" s="923">
        <v>750</v>
      </c>
      <c r="F47" s="925">
        <v>750</v>
      </c>
      <c r="G47" s="959">
        <f t="shared" si="0"/>
        <v>2250</v>
      </c>
      <c r="H47" s="922">
        <v>750</v>
      </c>
      <c r="I47" s="923">
        <v>750</v>
      </c>
      <c r="J47" s="925">
        <v>750</v>
      </c>
      <c r="K47" s="959">
        <f t="shared" si="14"/>
        <v>2250</v>
      </c>
      <c r="L47" s="922">
        <v>750</v>
      </c>
      <c r="M47" s="923">
        <v>750</v>
      </c>
      <c r="N47" s="925">
        <v>750</v>
      </c>
      <c r="O47" s="960">
        <f t="shared" si="15"/>
        <v>2250</v>
      </c>
      <c r="P47" s="922">
        <v>750</v>
      </c>
      <c r="Q47" s="923">
        <v>750</v>
      </c>
      <c r="R47" s="925">
        <v>750</v>
      </c>
      <c r="S47" s="961">
        <f t="shared" si="16"/>
        <v>2250</v>
      </c>
      <c r="T47" s="921">
        <f t="shared" si="4"/>
        <v>9000</v>
      </c>
      <c r="U47" s="962">
        <f t="shared" si="5"/>
        <v>0</v>
      </c>
    </row>
    <row r="48" spans="1:21" ht="22.5">
      <c r="A48" s="916">
        <v>3</v>
      </c>
      <c r="B48" s="917" t="s">
        <v>20</v>
      </c>
      <c r="C48" s="918">
        <v>9000</v>
      </c>
      <c r="D48" s="922">
        <v>750</v>
      </c>
      <c r="E48" s="923">
        <v>750</v>
      </c>
      <c r="F48" s="925">
        <v>750</v>
      </c>
      <c r="G48" s="959">
        <f t="shared" ref="G48:G73" si="17">SUM(D48:F48)</f>
        <v>2250</v>
      </c>
      <c r="H48" s="922">
        <v>750</v>
      </c>
      <c r="I48" s="923">
        <v>750</v>
      </c>
      <c r="J48" s="925">
        <v>750</v>
      </c>
      <c r="K48" s="959">
        <f t="shared" si="14"/>
        <v>2250</v>
      </c>
      <c r="L48" s="922">
        <v>750</v>
      </c>
      <c r="M48" s="923">
        <v>750</v>
      </c>
      <c r="N48" s="925">
        <v>750</v>
      </c>
      <c r="O48" s="960">
        <f t="shared" si="15"/>
        <v>2250</v>
      </c>
      <c r="P48" s="922">
        <v>750</v>
      </c>
      <c r="Q48" s="923">
        <v>750</v>
      </c>
      <c r="R48" s="925">
        <v>750</v>
      </c>
      <c r="S48" s="961">
        <f t="shared" si="16"/>
        <v>2250</v>
      </c>
      <c r="T48" s="921">
        <f t="shared" si="4"/>
        <v>9000</v>
      </c>
      <c r="U48" s="962">
        <f t="shared" si="5"/>
        <v>0</v>
      </c>
    </row>
    <row r="49" spans="1:256" ht="22.5">
      <c r="A49" s="916">
        <v>4</v>
      </c>
      <c r="B49" s="917" t="s">
        <v>136</v>
      </c>
      <c r="C49" s="918">
        <v>9000</v>
      </c>
      <c r="D49" s="922">
        <v>750</v>
      </c>
      <c r="E49" s="923">
        <v>750</v>
      </c>
      <c r="F49" s="925">
        <v>750</v>
      </c>
      <c r="G49" s="959">
        <f t="shared" si="17"/>
        <v>2250</v>
      </c>
      <c r="H49" s="922">
        <v>750</v>
      </c>
      <c r="I49" s="923">
        <v>750</v>
      </c>
      <c r="J49" s="925">
        <v>750</v>
      </c>
      <c r="K49" s="959">
        <f t="shared" si="14"/>
        <v>2250</v>
      </c>
      <c r="L49" s="922">
        <v>750</v>
      </c>
      <c r="M49" s="923">
        <v>750</v>
      </c>
      <c r="N49" s="925">
        <v>750</v>
      </c>
      <c r="O49" s="959">
        <f t="shared" si="15"/>
        <v>2250</v>
      </c>
      <c r="P49" s="922">
        <v>750</v>
      </c>
      <c r="Q49" s="923">
        <v>750</v>
      </c>
      <c r="R49" s="925">
        <v>750</v>
      </c>
      <c r="S49" s="963">
        <f t="shared" si="16"/>
        <v>2250</v>
      </c>
      <c r="T49" s="934">
        <f t="shared" si="4"/>
        <v>9000</v>
      </c>
      <c r="U49" s="964">
        <f t="shared" si="5"/>
        <v>0</v>
      </c>
    </row>
    <row r="50" spans="1:256" ht="22.5">
      <c r="A50" s="916">
        <v>5</v>
      </c>
      <c r="B50" s="926" t="s">
        <v>137</v>
      </c>
      <c r="C50" s="918">
        <v>9000</v>
      </c>
      <c r="D50" s="922">
        <v>750</v>
      </c>
      <c r="E50" s="923">
        <v>750</v>
      </c>
      <c r="F50" s="925">
        <v>750</v>
      </c>
      <c r="G50" s="959">
        <f t="shared" si="17"/>
        <v>2250</v>
      </c>
      <c r="H50" s="922">
        <v>750</v>
      </c>
      <c r="I50" s="923">
        <v>750</v>
      </c>
      <c r="J50" s="925">
        <v>750</v>
      </c>
      <c r="K50" s="959">
        <f t="shared" si="14"/>
        <v>2250</v>
      </c>
      <c r="L50" s="922">
        <v>750</v>
      </c>
      <c r="M50" s="923">
        <v>750</v>
      </c>
      <c r="N50" s="925">
        <v>750</v>
      </c>
      <c r="O50" s="960">
        <f t="shared" si="15"/>
        <v>2250</v>
      </c>
      <c r="P50" s="922">
        <v>750</v>
      </c>
      <c r="Q50" s="923">
        <v>750</v>
      </c>
      <c r="R50" s="925">
        <v>750</v>
      </c>
      <c r="S50" s="961">
        <f t="shared" si="16"/>
        <v>2250</v>
      </c>
      <c r="T50" s="921">
        <f t="shared" si="4"/>
        <v>9000</v>
      </c>
      <c r="U50" s="962">
        <f t="shared" si="5"/>
        <v>0</v>
      </c>
    </row>
    <row r="51" spans="1:256" ht="22.5">
      <c r="A51" s="916">
        <v>6</v>
      </c>
      <c r="B51" s="56" t="s">
        <v>238</v>
      </c>
      <c r="C51" s="918">
        <v>9000</v>
      </c>
      <c r="D51" s="922">
        <v>750</v>
      </c>
      <c r="E51" s="923">
        <v>750</v>
      </c>
      <c r="F51" s="925">
        <v>750</v>
      </c>
      <c r="G51" s="959">
        <f t="shared" si="17"/>
        <v>2250</v>
      </c>
      <c r="H51" s="922">
        <v>750</v>
      </c>
      <c r="I51" s="923">
        <v>750</v>
      </c>
      <c r="J51" s="925">
        <v>750</v>
      </c>
      <c r="K51" s="959">
        <f t="shared" si="14"/>
        <v>2250</v>
      </c>
      <c r="L51" s="922">
        <v>750</v>
      </c>
      <c r="M51" s="923">
        <v>750</v>
      </c>
      <c r="N51" s="925">
        <v>750</v>
      </c>
      <c r="O51" s="960">
        <f t="shared" si="15"/>
        <v>2250</v>
      </c>
      <c r="P51" s="922">
        <v>750</v>
      </c>
      <c r="Q51" s="923">
        <v>750</v>
      </c>
      <c r="R51" s="925">
        <v>750</v>
      </c>
      <c r="S51" s="961">
        <f t="shared" si="16"/>
        <v>2250</v>
      </c>
      <c r="T51" s="921">
        <f t="shared" si="4"/>
        <v>9000</v>
      </c>
      <c r="U51" s="962">
        <f t="shared" si="5"/>
        <v>0</v>
      </c>
    </row>
    <row r="52" spans="1:256" ht="24" customHeight="1">
      <c r="A52" s="916">
        <v>7</v>
      </c>
      <c r="B52" s="926" t="s">
        <v>138</v>
      </c>
      <c r="C52" s="918">
        <v>9000</v>
      </c>
      <c r="D52" s="922">
        <v>750</v>
      </c>
      <c r="E52" s="923">
        <v>750</v>
      </c>
      <c r="F52" s="925">
        <v>750</v>
      </c>
      <c r="G52" s="959">
        <f t="shared" si="17"/>
        <v>2250</v>
      </c>
      <c r="H52" s="922">
        <v>750</v>
      </c>
      <c r="I52" s="923">
        <v>750</v>
      </c>
      <c r="J52" s="925">
        <v>750</v>
      </c>
      <c r="K52" s="959">
        <f t="shared" si="14"/>
        <v>2250</v>
      </c>
      <c r="L52" s="922">
        <v>750</v>
      </c>
      <c r="M52" s="923">
        <v>750</v>
      </c>
      <c r="N52" s="925">
        <v>750</v>
      </c>
      <c r="O52" s="960">
        <f t="shared" si="15"/>
        <v>2250</v>
      </c>
      <c r="P52" s="922">
        <v>750</v>
      </c>
      <c r="Q52" s="923">
        <v>750</v>
      </c>
      <c r="R52" s="925">
        <v>750</v>
      </c>
      <c r="S52" s="961">
        <f t="shared" si="16"/>
        <v>2250</v>
      </c>
      <c r="T52" s="921">
        <f t="shared" si="4"/>
        <v>9000</v>
      </c>
      <c r="U52" s="962">
        <f t="shared" si="5"/>
        <v>0</v>
      </c>
    </row>
    <row r="53" spans="1:256" ht="22.5">
      <c r="A53" s="916">
        <v>8</v>
      </c>
      <c r="B53" s="926" t="s">
        <v>139</v>
      </c>
      <c r="C53" s="918">
        <v>9000</v>
      </c>
      <c r="D53" s="922">
        <v>750</v>
      </c>
      <c r="E53" s="923">
        <v>750</v>
      </c>
      <c r="F53" s="925">
        <v>750</v>
      </c>
      <c r="G53" s="959">
        <f t="shared" si="17"/>
        <v>2250</v>
      </c>
      <c r="H53" s="922">
        <v>750</v>
      </c>
      <c r="I53" s="923">
        <v>750</v>
      </c>
      <c r="J53" s="925">
        <v>750</v>
      </c>
      <c r="K53" s="959">
        <f t="shared" si="14"/>
        <v>2250</v>
      </c>
      <c r="L53" s="922">
        <v>750</v>
      </c>
      <c r="M53" s="923">
        <v>750</v>
      </c>
      <c r="N53" s="925">
        <v>750</v>
      </c>
      <c r="O53" s="960">
        <f t="shared" si="15"/>
        <v>2250</v>
      </c>
      <c r="P53" s="922">
        <v>750</v>
      </c>
      <c r="Q53" s="923">
        <v>750</v>
      </c>
      <c r="R53" s="925">
        <v>750</v>
      </c>
      <c r="S53" s="961">
        <f t="shared" si="16"/>
        <v>2250</v>
      </c>
      <c r="T53" s="921">
        <f t="shared" si="4"/>
        <v>9000</v>
      </c>
      <c r="U53" s="962">
        <f t="shared" si="5"/>
        <v>0</v>
      </c>
    </row>
    <row r="54" spans="1:256" ht="22.5">
      <c r="A54" s="916">
        <v>9</v>
      </c>
      <c r="B54" s="926" t="s">
        <v>140</v>
      </c>
      <c r="C54" s="918">
        <v>9000</v>
      </c>
      <c r="D54" s="922">
        <v>750</v>
      </c>
      <c r="E54" s="923">
        <v>750</v>
      </c>
      <c r="F54" s="925">
        <v>750</v>
      </c>
      <c r="G54" s="959">
        <f t="shared" si="17"/>
        <v>2250</v>
      </c>
      <c r="H54" s="922">
        <v>750</v>
      </c>
      <c r="I54" s="923">
        <v>750</v>
      </c>
      <c r="J54" s="925">
        <v>750</v>
      </c>
      <c r="K54" s="959">
        <f t="shared" si="14"/>
        <v>2250</v>
      </c>
      <c r="L54" s="922">
        <v>750</v>
      </c>
      <c r="M54" s="923">
        <v>750</v>
      </c>
      <c r="N54" s="925">
        <v>750</v>
      </c>
      <c r="O54" s="960">
        <f t="shared" si="15"/>
        <v>2250</v>
      </c>
      <c r="P54" s="922">
        <v>750</v>
      </c>
      <c r="Q54" s="923">
        <v>750</v>
      </c>
      <c r="R54" s="925">
        <v>750</v>
      </c>
      <c r="S54" s="961">
        <f t="shared" si="16"/>
        <v>2250</v>
      </c>
      <c r="T54" s="921">
        <f t="shared" si="4"/>
        <v>9000</v>
      </c>
      <c r="U54" s="962">
        <f t="shared" si="5"/>
        <v>0</v>
      </c>
    </row>
    <row r="55" spans="1:256" ht="24.75" customHeight="1">
      <c r="A55" s="916">
        <v>10</v>
      </c>
      <c r="B55" s="926" t="s">
        <v>150</v>
      </c>
      <c r="C55" s="918">
        <v>9000</v>
      </c>
      <c r="D55" s="922">
        <v>750</v>
      </c>
      <c r="E55" s="923">
        <v>750</v>
      </c>
      <c r="F55" s="925">
        <v>750</v>
      </c>
      <c r="G55" s="959">
        <f t="shared" si="17"/>
        <v>2250</v>
      </c>
      <c r="H55" s="922">
        <v>750</v>
      </c>
      <c r="I55" s="923">
        <v>750</v>
      </c>
      <c r="J55" s="925">
        <v>750</v>
      </c>
      <c r="K55" s="959">
        <f t="shared" si="14"/>
        <v>2250</v>
      </c>
      <c r="L55" s="922">
        <v>750</v>
      </c>
      <c r="M55" s="923">
        <v>750</v>
      </c>
      <c r="N55" s="925">
        <v>750</v>
      </c>
      <c r="O55" s="960">
        <f t="shared" si="15"/>
        <v>2250</v>
      </c>
      <c r="P55" s="922">
        <v>750</v>
      </c>
      <c r="Q55" s="923">
        <v>750</v>
      </c>
      <c r="R55" s="925">
        <v>750</v>
      </c>
      <c r="S55" s="961">
        <f t="shared" si="16"/>
        <v>2250</v>
      </c>
      <c r="T55" s="921">
        <f t="shared" si="4"/>
        <v>9000</v>
      </c>
      <c r="U55" s="962">
        <f t="shared" si="5"/>
        <v>0</v>
      </c>
    </row>
    <row r="56" spans="1:256" ht="22.5">
      <c r="A56" s="916">
        <v>11</v>
      </c>
      <c r="B56" s="926" t="s">
        <v>26</v>
      </c>
      <c r="C56" s="918">
        <v>9000</v>
      </c>
      <c r="D56" s="922">
        <v>750</v>
      </c>
      <c r="E56" s="923">
        <v>750</v>
      </c>
      <c r="F56" s="925">
        <v>750</v>
      </c>
      <c r="G56" s="959">
        <f t="shared" si="17"/>
        <v>2250</v>
      </c>
      <c r="H56" s="922">
        <v>750</v>
      </c>
      <c r="I56" s="923">
        <v>750</v>
      </c>
      <c r="J56" s="925">
        <v>750</v>
      </c>
      <c r="K56" s="959">
        <f t="shared" si="14"/>
        <v>2250</v>
      </c>
      <c r="L56" s="922">
        <v>750</v>
      </c>
      <c r="M56" s="923">
        <v>750</v>
      </c>
      <c r="N56" s="925">
        <v>750</v>
      </c>
      <c r="O56" s="960">
        <f t="shared" si="15"/>
        <v>2250</v>
      </c>
      <c r="P56" s="922">
        <v>750</v>
      </c>
      <c r="Q56" s="923">
        <v>750</v>
      </c>
      <c r="R56" s="925">
        <v>750</v>
      </c>
      <c r="S56" s="961">
        <f t="shared" si="16"/>
        <v>2250</v>
      </c>
      <c r="T56" s="921">
        <f t="shared" si="4"/>
        <v>9000</v>
      </c>
      <c r="U56" s="962">
        <f t="shared" si="5"/>
        <v>0</v>
      </c>
    </row>
    <row r="57" spans="1:256" ht="22.5">
      <c r="A57" s="916">
        <v>12</v>
      </c>
      <c r="B57" s="926" t="s">
        <v>27</v>
      </c>
      <c r="C57" s="918">
        <v>9000</v>
      </c>
      <c r="D57" s="922">
        <v>750</v>
      </c>
      <c r="E57" s="923">
        <v>750</v>
      </c>
      <c r="F57" s="925">
        <v>750</v>
      </c>
      <c r="G57" s="959">
        <f t="shared" si="17"/>
        <v>2250</v>
      </c>
      <c r="H57" s="922">
        <v>750</v>
      </c>
      <c r="I57" s="923">
        <v>750</v>
      </c>
      <c r="J57" s="925">
        <v>750</v>
      </c>
      <c r="K57" s="959">
        <f t="shared" si="14"/>
        <v>2250</v>
      </c>
      <c r="L57" s="922">
        <v>750</v>
      </c>
      <c r="M57" s="923">
        <v>750</v>
      </c>
      <c r="N57" s="925">
        <v>750</v>
      </c>
      <c r="O57" s="960">
        <f t="shared" si="15"/>
        <v>2250</v>
      </c>
      <c r="P57" s="922">
        <v>750</v>
      </c>
      <c r="Q57" s="923">
        <v>750</v>
      </c>
      <c r="R57" s="925">
        <v>750</v>
      </c>
      <c r="S57" s="961">
        <f t="shared" si="16"/>
        <v>2250</v>
      </c>
      <c r="T57" s="921">
        <f t="shared" si="4"/>
        <v>9000</v>
      </c>
      <c r="U57" s="962">
        <f t="shared" si="5"/>
        <v>0</v>
      </c>
    </row>
    <row r="58" spans="1:256" ht="22.5">
      <c r="A58" s="916">
        <v>13</v>
      </c>
      <c r="B58" s="926" t="s">
        <v>151</v>
      </c>
      <c r="C58" s="918">
        <v>9000</v>
      </c>
      <c r="D58" s="922">
        <v>750</v>
      </c>
      <c r="E58" s="923">
        <v>750</v>
      </c>
      <c r="F58" s="925">
        <v>750</v>
      </c>
      <c r="G58" s="959">
        <f t="shared" si="17"/>
        <v>2250</v>
      </c>
      <c r="H58" s="922">
        <v>750</v>
      </c>
      <c r="I58" s="923">
        <v>750</v>
      </c>
      <c r="J58" s="925">
        <v>750</v>
      </c>
      <c r="K58" s="959">
        <f t="shared" si="14"/>
        <v>2250</v>
      </c>
      <c r="L58" s="922">
        <v>750</v>
      </c>
      <c r="M58" s="923">
        <v>750</v>
      </c>
      <c r="N58" s="925">
        <v>750</v>
      </c>
      <c r="O58" s="960">
        <f t="shared" si="15"/>
        <v>2250</v>
      </c>
      <c r="P58" s="922">
        <v>750</v>
      </c>
      <c r="Q58" s="923">
        <v>750</v>
      </c>
      <c r="R58" s="925">
        <v>750</v>
      </c>
      <c r="S58" s="961">
        <f t="shared" si="16"/>
        <v>2250</v>
      </c>
      <c r="T58" s="921">
        <f t="shared" si="4"/>
        <v>9000</v>
      </c>
      <c r="U58" s="962">
        <f t="shared" si="5"/>
        <v>0</v>
      </c>
    </row>
    <row r="59" spans="1:256" ht="24.75" customHeight="1">
      <c r="A59" s="916">
        <v>14</v>
      </c>
      <c r="B59" s="926" t="s">
        <v>152</v>
      </c>
      <c r="C59" s="918">
        <v>9000</v>
      </c>
      <c r="D59" s="922">
        <v>750</v>
      </c>
      <c r="E59" s="923">
        <v>750</v>
      </c>
      <c r="F59" s="925">
        <v>750</v>
      </c>
      <c r="G59" s="959">
        <f t="shared" si="17"/>
        <v>2250</v>
      </c>
      <c r="H59" s="922">
        <v>750</v>
      </c>
      <c r="I59" s="923">
        <v>750</v>
      </c>
      <c r="J59" s="925">
        <v>750</v>
      </c>
      <c r="K59" s="959">
        <f t="shared" si="14"/>
        <v>2250</v>
      </c>
      <c r="L59" s="922">
        <v>750</v>
      </c>
      <c r="M59" s="923">
        <v>750</v>
      </c>
      <c r="N59" s="925">
        <v>750</v>
      </c>
      <c r="O59" s="960">
        <f t="shared" si="15"/>
        <v>2250</v>
      </c>
      <c r="P59" s="922">
        <v>750</v>
      </c>
      <c r="Q59" s="923">
        <v>750</v>
      </c>
      <c r="R59" s="925">
        <v>750</v>
      </c>
      <c r="S59" s="961">
        <f t="shared" si="16"/>
        <v>2250</v>
      </c>
      <c r="T59" s="921">
        <f t="shared" si="4"/>
        <v>9000</v>
      </c>
      <c r="U59" s="962">
        <f t="shared" si="5"/>
        <v>0</v>
      </c>
    </row>
    <row r="60" spans="1:256" s="966" customFormat="1" ht="24.75" customHeight="1">
      <c r="A60" s="916">
        <v>15</v>
      </c>
      <c r="B60" s="926" t="s">
        <v>153</v>
      </c>
      <c r="C60" s="918">
        <v>9000</v>
      </c>
      <c r="D60" s="922">
        <v>750</v>
      </c>
      <c r="E60" s="923">
        <v>750</v>
      </c>
      <c r="F60" s="925">
        <v>750</v>
      </c>
      <c r="G60" s="959">
        <f t="shared" si="17"/>
        <v>2250</v>
      </c>
      <c r="H60" s="922">
        <v>750</v>
      </c>
      <c r="I60" s="923">
        <v>750</v>
      </c>
      <c r="J60" s="925">
        <v>750</v>
      </c>
      <c r="K60" s="959">
        <f t="shared" si="14"/>
        <v>2250</v>
      </c>
      <c r="L60" s="922">
        <v>750</v>
      </c>
      <c r="M60" s="923">
        <v>750</v>
      </c>
      <c r="N60" s="925">
        <v>750</v>
      </c>
      <c r="O60" s="960">
        <f t="shared" si="15"/>
        <v>2250</v>
      </c>
      <c r="P60" s="922">
        <v>750</v>
      </c>
      <c r="Q60" s="923">
        <v>750</v>
      </c>
      <c r="R60" s="925">
        <v>750</v>
      </c>
      <c r="S60" s="961">
        <f t="shared" si="16"/>
        <v>2250</v>
      </c>
      <c r="T60" s="921">
        <f t="shared" si="4"/>
        <v>9000</v>
      </c>
      <c r="U60" s="962">
        <f t="shared" si="5"/>
        <v>0</v>
      </c>
      <c r="V60" s="965"/>
      <c r="W60" s="965"/>
      <c r="X60" s="965"/>
      <c r="Y60" s="965"/>
      <c r="Z60" s="965"/>
      <c r="AA60" s="965"/>
      <c r="AB60" s="965"/>
      <c r="AC60" s="965"/>
      <c r="AD60" s="965"/>
      <c r="AE60" s="965"/>
      <c r="AF60" s="965"/>
      <c r="AG60" s="965"/>
      <c r="AH60" s="965"/>
      <c r="AI60" s="965"/>
      <c r="AJ60" s="965"/>
      <c r="AK60" s="965"/>
      <c r="AL60" s="965"/>
      <c r="AM60" s="965"/>
      <c r="AN60" s="965"/>
      <c r="AO60" s="965"/>
      <c r="AP60" s="965"/>
      <c r="AQ60" s="965"/>
      <c r="AR60" s="965"/>
      <c r="AS60" s="965"/>
      <c r="AT60" s="965"/>
      <c r="AU60" s="965"/>
      <c r="AV60" s="965"/>
      <c r="AW60" s="965"/>
      <c r="AX60" s="965"/>
      <c r="AY60" s="965"/>
      <c r="AZ60" s="965"/>
      <c r="BA60" s="965"/>
      <c r="BB60" s="965"/>
      <c r="BC60" s="965"/>
      <c r="BD60" s="965"/>
      <c r="BE60" s="965"/>
      <c r="BF60" s="965"/>
      <c r="BG60" s="965"/>
      <c r="BH60" s="965"/>
      <c r="BI60" s="965"/>
      <c r="BJ60" s="965"/>
      <c r="BK60" s="965"/>
      <c r="BL60" s="965"/>
      <c r="BM60" s="965"/>
      <c r="BN60" s="965"/>
      <c r="BO60" s="965"/>
      <c r="BP60" s="965"/>
      <c r="BQ60" s="965"/>
      <c r="BR60" s="965"/>
      <c r="BS60" s="965"/>
      <c r="BT60" s="965"/>
      <c r="BU60" s="965"/>
      <c r="BV60" s="965"/>
      <c r="BW60" s="965"/>
      <c r="BX60" s="965"/>
      <c r="BY60" s="965"/>
      <c r="BZ60" s="965"/>
      <c r="CA60" s="965"/>
      <c r="CB60" s="965"/>
      <c r="CC60" s="965"/>
      <c r="CD60" s="965"/>
      <c r="CE60" s="965"/>
      <c r="CF60" s="965"/>
      <c r="CG60" s="965"/>
      <c r="CH60" s="965"/>
      <c r="CI60" s="965"/>
      <c r="CJ60" s="965"/>
      <c r="CK60" s="965"/>
      <c r="CL60" s="965"/>
      <c r="CM60" s="965"/>
      <c r="CN60" s="965"/>
      <c r="CO60" s="965"/>
      <c r="CP60" s="965"/>
      <c r="CQ60" s="965"/>
      <c r="CR60" s="965"/>
      <c r="CS60" s="965"/>
      <c r="CT60" s="965"/>
      <c r="CU60" s="965"/>
      <c r="CV60" s="965"/>
      <c r="CW60" s="965"/>
      <c r="CX60" s="965"/>
      <c r="CY60" s="965"/>
      <c r="CZ60" s="965"/>
      <c r="DA60" s="965"/>
      <c r="DB60" s="965"/>
      <c r="DC60" s="965"/>
      <c r="DD60" s="965"/>
      <c r="DE60" s="965"/>
      <c r="DF60" s="965"/>
      <c r="DG60" s="965"/>
      <c r="DH60" s="965"/>
      <c r="DI60" s="965"/>
      <c r="DJ60" s="965"/>
      <c r="DK60" s="965"/>
      <c r="DL60" s="965"/>
      <c r="DM60" s="965"/>
      <c r="DN60" s="965"/>
      <c r="DO60" s="965"/>
      <c r="DP60" s="965"/>
      <c r="DQ60" s="965"/>
      <c r="DR60" s="965"/>
      <c r="DS60" s="965"/>
      <c r="DT60" s="965"/>
      <c r="DU60" s="965"/>
      <c r="DV60" s="965"/>
      <c r="DW60" s="965"/>
      <c r="DX60" s="965"/>
      <c r="DY60" s="965"/>
      <c r="DZ60" s="965"/>
      <c r="EA60" s="965"/>
      <c r="EB60" s="965"/>
      <c r="EC60" s="965"/>
      <c r="ED60" s="965"/>
      <c r="EE60" s="965"/>
      <c r="EF60" s="965"/>
      <c r="EG60" s="965"/>
      <c r="EH60" s="965"/>
      <c r="EI60" s="965"/>
      <c r="EJ60" s="965"/>
      <c r="EK60" s="965"/>
      <c r="EL60" s="965"/>
      <c r="EM60" s="965"/>
      <c r="EN60" s="965"/>
      <c r="EO60" s="965"/>
      <c r="EP60" s="965"/>
      <c r="EQ60" s="965"/>
      <c r="ER60" s="965"/>
      <c r="ES60" s="965"/>
      <c r="ET60" s="965"/>
      <c r="EU60" s="965"/>
      <c r="EV60" s="965"/>
      <c r="EW60" s="965"/>
      <c r="EX60" s="965"/>
      <c r="EY60" s="965"/>
      <c r="EZ60" s="965"/>
      <c r="FA60" s="965"/>
      <c r="FB60" s="965"/>
      <c r="FC60" s="965"/>
      <c r="FD60" s="965"/>
      <c r="FE60" s="965"/>
      <c r="FF60" s="965"/>
      <c r="FG60" s="965"/>
      <c r="FH60" s="965"/>
      <c r="FI60" s="965"/>
      <c r="FJ60" s="965"/>
      <c r="FK60" s="965"/>
      <c r="FL60" s="965"/>
      <c r="FM60" s="965"/>
      <c r="FN60" s="965"/>
      <c r="FO60" s="965"/>
      <c r="FP60" s="965"/>
      <c r="FQ60" s="965"/>
      <c r="FR60" s="965"/>
      <c r="FS60" s="965"/>
      <c r="FT60" s="965"/>
      <c r="FU60" s="965"/>
      <c r="FV60" s="965"/>
      <c r="FW60" s="965"/>
      <c r="FX60" s="965"/>
      <c r="FY60" s="965"/>
      <c r="FZ60" s="965"/>
      <c r="GA60" s="965"/>
      <c r="GB60" s="965"/>
      <c r="GC60" s="965"/>
      <c r="GD60" s="965"/>
      <c r="GE60" s="965"/>
      <c r="GF60" s="965"/>
      <c r="GG60" s="965"/>
      <c r="GH60" s="965"/>
      <c r="GI60" s="965"/>
      <c r="GJ60" s="965"/>
      <c r="GK60" s="965"/>
      <c r="GL60" s="965"/>
      <c r="GM60" s="965"/>
      <c r="GN60" s="965"/>
      <c r="GO60" s="965"/>
      <c r="GP60" s="965"/>
      <c r="GQ60" s="965"/>
      <c r="GR60" s="965"/>
      <c r="GS60" s="965"/>
      <c r="GT60" s="965"/>
      <c r="GU60" s="965"/>
      <c r="GV60" s="965"/>
      <c r="GW60" s="965"/>
      <c r="GX60" s="965"/>
      <c r="GY60" s="965"/>
      <c r="GZ60" s="965"/>
      <c r="HA60" s="965"/>
      <c r="HB60" s="965"/>
      <c r="HC60" s="965"/>
      <c r="HD60" s="965"/>
      <c r="HE60" s="965"/>
      <c r="HF60" s="965"/>
      <c r="HG60" s="965"/>
      <c r="HH60" s="965"/>
      <c r="HI60" s="965"/>
      <c r="HJ60" s="965"/>
      <c r="HK60" s="965"/>
      <c r="HL60" s="965"/>
      <c r="HM60" s="965"/>
      <c r="HN60" s="965"/>
      <c r="HO60" s="965"/>
      <c r="HP60" s="965"/>
      <c r="HQ60" s="965"/>
      <c r="HR60" s="965"/>
      <c r="HS60" s="965"/>
      <c r="HT60" s="965"/>
      <c r="HU60" s="965"/>
      <c r="HV60" s="965"/>
      <c r="HW60" s="965"/>
      <c r="HX60" s="965"/>
      <c r="HY60" s="965"/>
      <c r="HZ60" s="965"/>
      <c r="IA60" s="965"/>
      <c r="IB60" s="965"/>
      <c r="IC60" s="965"/>
      <c r="ID60" s="965"/>
      <c r="IE60" s="965"/>
      <c r="IF60" s="965"/>
      <c r="IG60" s="965"/>
      <c r="IH60" s="965"/>
      <c r="II60" s="965"/>
      <c r="IJ60" s="965"/>
      <c r="IK60" s="965"/>
      <c r="IL60" s="965"/>
      <c r="IM60" s="965"/>
      <c r="IN60" s="965"/>
      <c r="IO60" s="965"/>
      <c r="IP60" s="965"/>
      <c r="IQ60" s="965"/>
      <c r="IR60" s="965"/>
      <c r="IS60" s="965"/>
      <c r="IT60" s="965"/>
      <c r="IU60" s="965"/>
      <c r="IV60" s="965"/>
    </row>
    <row r="61" spans="1:256" s="966" customFormat="1" ht="24.75" customHeight="1">
      <c r="A61" s="916">
        <v>16</v>
      </c>
      <c r="B61" s="926" t="s">
        <v>154</v>
      </c>
      <c r="C61" s="918">
        <v>9000</v>
      </c>
      <c r="D61" s="922">
        <v>750</v>
      </c>
      <c r="E61" s="923">
        <v>750</v>
      </c>
      <c r="F61" s="925">
        <v>750</v>
      </c>
      <c r="G61" s="959">
        <f t="shared" si="17"/>
        <v>2250</v>
      </c>
      <c r="H61" s="922">
        <v>750</v>
      </c>
      <c r="I61" s="923">
        <v>750</v>
      </c>
      <c r="J61" s="925">
        <v>750</v>
      </c>
      <c r="K61" s="959">
        <f t="shared" si="14"/>
        <v>2250</v>
      </c>
      <c r="L61" s="922">
        <v>750</v>
      </c>
      <c r="M61" s="923">
        <v>750</v>
      </c>
      <c r="N61" s="925">
        <v>750</v>
      </c>
      <c r="O61" s="960">
        <f t="shared" si="15"/>
        <v>2250</v>
      </c>
      <c r="P61" s="922">
        <v>750</v>
      </c>
      <c r="Q61" s="923">
        <v>750</v>
      </c>
      <c r="R61" s="925">
        <v>750</v>
      </c>
      <c r="S61" s="961">
        <f t="shared" si="16"/>
        <v>2250</v>
      </c>
      <c r="T61" s="921">
        <f t="shared" si="4"/>
        <v>9000</v>
      </c>
      <c r="U61" s="962">
        <f t="shared" si="5"/>
        <v>0</v>
      </c>
      <c r="V61" s="965"/>
      <c r="W61" s="965"/>
      <c r="X61" s="965"/>
      <c r="Y61" s="965"/>
      <c r="Z61" s="965"/>
      <c r="AA61" s="965"/>
      <c r="AB61" s="965"/>
      <c r="AC61" s="965"/>
      <c r="AD61" s="965"/>
      <c r="AE61" s="965"/>
      <c r="AF61" s="965"/>
      <c r="AG61" s="965"/>
      <c r="AH61" s="965"/>
      <c r="AI61" s="965"/>
      <c r="AJ61" s="965"/>
      <c r="AK61" s="965"/>
      <c r="AL61" s="965"/>
      <c r="AM61" s="965"/>
      <c r="AN61" s="965"/>
      <c r="AO61" s="965"/>
      <c r="AP61" s="965"/>
      <c r="AQ61" s="965"/>
      <c r="AR61" s="965"/>
      <c r="AS61" s="965"/>
      <c r="AT61" s="965"/>
      <c r="AU61" s="965"/>
      <c r="AV61" s="965"/>
      <c r="AW61" s="965"/>
      <c r="AX61" s="965"/>
      <c r="AY61" s="965"/>
      <c r="AZ61" s="965"/>
      <c r="BA61" s="965"/>
      <c r="BB61" s="965"/>
      <c r="BC61" s="965"/>
      <c r="BD61" s="965"/>
      <c r="BE61" s="965"/>
      <c r="BF61" s="965"/>
      <c r="BG61" s="965"/>
      <c r="BH61" s="965"/>
      <c r="BI61" s="965"/>
      <c r="BJ61" s="965"/>
      <c r="BK61" s="965"/>
      <c r="BL61" s="965"/>
      <c r="BM61" s="965"/>
      <c r="BN61" s="965"/>
      <c r="BO61" s="965"/>
      <c r="BP61" s="965"/>
      <c r="BQ61" s="965"/>
      <c r="BR61" s="965"/>
      <c r="BS61" s="965"/>
      <c r="BT61" s="965"/>
      <c r="BU61" s="965"/>
      <c r="BV61" s="965"/>
      <c r="BW61" s="965"/>
      <c r="BX61" s="965"/>
      <c r="BY61" s="965"/>
      <c r="BZ61" s="965"/>
      <c r="CA61" s="965"/>
      <c r="CB61" s="965"/>
      <c r="CC61" s="965"/>
      <c r="CD61" s="965"/>
      <c r="CE61" s="965"/>
      <c r="CF61" s="965"/>
      <c r="CG61" s="965"/>
      <c r="CH61" s="965"/>
      <c r="CI61" s="965"/>
      <c r="CJ61" s="965"/>
      <c r="CK61" s="965"/>
      <c r="CL61" s="965"/>
      <c r="CM61" s="965"/>
      <c r="CN61" s="965"/>
      <c r="CO61" s="965"/>
      <c r="CP61" s="965"/>
      <c r="CQ61" s="965"/>
      <c r="CR61" s="965"/>
      <c r="CS61" s="965"/>
      <c r="CT61" s="965"/>
      <c r="CU61" s="965"/>
      <c r="CV61" s="965"/>
      <c r="CW61" s="965"/>
      <c r="CX61" s="965"/>
      <c r="CY61" s="965"/>
      <c r="CZ61" s="965"/>
      <c r="DA61" s="965"/>
      <c r="DB61" s="965"/>
      <c r="DC61" s="965"/>
      <c r="DD61" s="965"/>
      <c r="DE61" s="965"/>
      <c r="DF61" s="965"/>
      <c r="DG61" s="965"/>
      <c r="DH61" s="965"/>
      <c r="DI61" s="965"/>
      <c r="DJ61" s="965"/>
      <c r="DK61" s="965"/>
      <c r="DL61" s="965"/>
      <c r="DM61" s="965"/>
      <c r="DN61" s="965"/>
      <c r="DO61" s="965"/>
      <c r="DP61" s="965"/>
      <c r="DQ61" s="965"/>
      <c r="DR61" s="965"/>
      <c r="DS61" s="965"/>
      <c r="DT61" s="965"/>
      <c r="DU61" s="965"/>
      <c r="DV61" s="965"/>
      <c r="DW61" s="965"/>
      <c r="DX61" s="965"/>
      <c r="DY61" s="965"/>
      <c r="DZ61" s="965"/>
      <c r="EA61" s="965"/>
      <c r="EB61" s="965"/>
      <c r="EC61" s="965"/>
      <c r="ED61" s="965"/>
      <c r="EE61" s="965"/>
      <c r="EF61" s="965"/>
      <c r="EG61" s="965"/>
      <c r="EH61" s="965"/>
      <c r="EI61" s="965"/>
      <c r="EJ61" s="965"/>
      <c r="EK61" s="965"/>
      <c r="EL61" s="965"/>
      <c r="EM61" s="965"/>
      <c r="EN61" s="965"/>
      <c r="EO61" s="965"/>
      <c r="EP61" s="965"/>
      <c r="EQ61" s="965"/>
      <c r="ER61" s="965"/>
      <c r="ES61" s="965"/>
      <c r="ET61" s="965"/>
      <c r="EU61" s="965"/>
      <c r="EV61" s="965"/>
      <c r="EW61" s="965"/>
      <c r="EX61" s="965"/>
      <c r="EY61" s="965"/>
      <c r="EZ61" s="965"/>
      <c r="FA61" s="965"/>
      <c r="FB61" s="965"/>
      <c r="FC61" s="965"/>
      <c r="FD61" s="965"/>
      <c r="FE61" s="965"/>
      <c r="FF61" s="965"/>
      <c r="FG61" s="965"/>
      <c r="FH61" s="965"/>
      <c r="FI61" s="965"/>
      <c r="FJ61" s="965"/>
      <c r="FK61" s="965"/>
      <c r="FL61" s="965"/>
      <c r="FM61" s="965"/>
      <c r="FN61" s="965"/>
      <c r="FO61" s="965"/>
      <c r="FP61" s="965"/>
      <c r="FQ61" s="965"/>
      <c r="FR61" s="965"/>
      <c r="FS61" s="965"/>
      <c r="FT61" s="965"/>
      <c r="FU61" s="965"/>
      <c r="FV61" s="965"/>
      <c r="FW61" s="965"/>
      <c r="FX61" s="965"/>
      <c r="FY61" s="965"/>
      <c r="FZ61" s="965"/>
      <c r="GA61" s="965"/>
      <c r="GB61" s="965"/>
      <c r="GC61" s="965"/>
      <c r="GD61" s="965"/>
      <c r="GE61" s="965"/>
      <c r="GF61" s="965"/>
      <c r="GG61" s="965"/>
      <c r="GH61" s="965"/>
      <c r="GI61" s="965"/>
      <c r="GJ61" s="965"/>
      <c r="GK61" s="965"/>
      <c r="GL61" s="965"/>
      <c r="GM61" s="965"/>
      <c r="GN61" s="965"/>
      <c r="GO61" s="965"/>
      <c r="GP61" s="965"/>
      <c r="GQ61" s="965"/>
      <c r="GR61" s="965"/>
      <c r="GS61" s="965"/>
      <c r="GT61" s="965"/>
      <c r="GU61" s="965"/>
      <c r="GV61" s="965"/>
      <c r="GW61" s="965"/>
      <c r="GX61" s="965"/>
      <c r="GY61" s="965"/>
      <c r="GZ61" s="965"/>
      <c r="HA61" s="965"/>
      <c r="HB61" s="965"/>
      <c r="HC61" s="965"/>
      <c r="HD61" s="965"/>
      <c r="HE61" s="965"/>
      <c r="HF61" s="965"/>
      <c r="HG61" s="965"/>
      <c r="HH61" s="965"/>
      <c r="HI61" s="965"/>
      <c r="HJ61" s="965"/>
      <c r="HK61" s="965"/>
      <c r="HL61" s="965"/>
      <c r="HM61" s="965"/>
      <c r="HN61" s="965"/>
      <c r="HO61" s="965"/>
      <c r="HP61" s="965"/>
      <c r="HQ61" s="965"/>
      <c r="HR61" s="965"/>
      <c r="HS61" s="965"/>
      <c r="HT61" s="965"/>
      <c r="HU61" s="965"/>
      <c r="HV61" s="965"/>
      <c r="HW61" s="965"/>
      <c r="HX61" s="965"/>
      <c r="HY61" s="965"/>
      <c r="HZ61" s="965"/>
      <c r="IA61" s="965"/>
      <c r="IB61" s="965"/>
      <c r="IC61" s="965"/>
      <c r="ID61" s="965"/>
      <c r="IE61" s="965"/>
      <c r="IF61" s="965"/>
      <c r="IG61" s="965"/>
      <c r="IH61" s="965"/>
      <c r="II61" s="965"/>
      <c r="IJ61" s="965"/>
      <c r="IK61" s="965"/>
      <c r="IL61" s="965"/>
      <c r="IM61" s="965"/>
      <c r="IN61" s="965"/>
      <c r="IO61" s="965"/>
      <c r="IP61" s="965"/>
      <c r="IQ61" s="965"/>
      <c r="IR61" s="965"/>
      <c r="IS61" s="965"/>
      <c r="IT61" s="965"/>
      <c r="IU61" s="965"/>
      <c r="IV61" s="965"/>
    </row>
    <row r="62" spans="1:256" s="966" customFormat="1" ht="22.5">
      <c r="A62" s="916">
        <v>17</v>
      </c>
      <c r="B62" s="926" t="s">
        <v>126</v>
      </c>
      <c r="C62" s="918">
        <v>7200</v>
      </c>
      <c r="D62" s="922">
        <v>600</v>
      </c>
      <c r="E62" s="923">
        <v>600</v>
      </c>
      <c r="F62" s="925">
        <v>600</v>
      </c>
      <c r="G62" s="959">
        <f t="shared" si="17"/>
        <v>1800</v>
      </c>
      <c r="H62" s="922">
        <v>600</v>
      </c>
      <c r="I62" s="923">
        <v>600</v>
      </c>
      <c r="J62" s="925">
        <v>600</v>
      </c>
      <c r="K62" s="959">
        <f t="shared" si="14"/>
        <v>1800</v>
      </c>
      <c r="L62" s="922">
        <v>600</v>
      </c>
      <c r="M62" s="923">
        <v>600</v>
      </c>
      <c r="N62" s="925">
        <v>600</v>
      </c>
      <c r="O62" s="960">
        <f t="shared" si="15"/>
        <v>1800</v>
      </c>
      <c r="P62" s="922">
        <v>600</v>
      </c>
      <c r="Q62" s="923">
        <v>600</v>
      </c>
      <c r="R62" s="925">
        <v>600</v>
      </c>
      <c r="S62" s="961">
        <f t="shared" si="16"/>
        <v>1800</v>
      </c>
      <c r="T62" s="921">
        <f t="shared" si="4"/>
        <v>7200</v>
      </c>
      <c r="U62" s="962">
        <f t="shared" si="5"/>
        <v>0</v>
      </c>
      <c r="V62" s="965"/>
      <c r="W62" s="965"/>
      <c r="X62" s="965"/>
      <c r="Y62" s="965"/>
      <c r="Z62" s="965"/>
      <c r="AA62" s="965"/>
      <c r="AB62" s="965"/>
      <c r="AC62" s="965"/>
      <c r="AD62" s="965"/>
      <c r="AE62" s="965"/>
      <c r="AF62" s="965"/>
      <c r="AG62" s="965"/>
      <c r="AH62" s="965"/>
      <c r="AI62" s="965"/>
      <c r="AJ62" s="965"/>
      <c r="AK62" s="965"/>
      <c r="AL62" s="965"/>
      <c r="AM62" s="965"/>
      <c r="AN62" s="965"/>
      <c r="AO62" s="965"/>
      <c r="AP62" s="965"/>
      <c r="AQ62" s="965"/>
      <c r="AR62" s="965"/>
      <c r="AS62" s="965"/>
      <c r="AT62" s="965"/>
      <c r="AU62" s="965"/>
      <c r="AV62" s="965"/>
      <c r="AW62" s="965"/>
      <c r="AX62" s="965"/>
      <c r="AY62" s="965"/>
      <c r="AZ62" s="965"/>
      <c r="BA62" s="965"/>
      <c r="BB62" s="965"/>
      <c r="BC62" s="965"/>
      <c r="BD62" s="965"/>
      <c r="BE62" s="965"/>
      <c r="BF62" s="965"/>
      <c r="BG62" s="965"/>
      <c r="BH62" s="965"/>
      <c r="BI62" s="965"/>
      <c r="BJ62" s="965"/>
      <c r="BK62" s="965"/>
      <c r="BL62" s="965"/>
      <c r="BM62" s="965"/>
      <c r="BN62" s="965"/>
      <c r="BO62" s="965"/>
      <c r="BP62" s="965"/>
      <c r="BQ62" s="965"/>
      <c r="BR62" s="965"/>
      <c r="BS62" s="965"/>
      <c r="BT62" s="965"/>
      <c r="BU62" s="965"/>
      <c r="BV62" s="965"/>
      <c r="BW62" s="965"/>
      <c r="BX62" s="965"/>
      <c r="BY62" s="965"/>
      <c r="BZ62" s="965"/>
      <c r="CA62" s="965"/>
      <c r="CB62" s="965"/>
      <c r="CC62" s="965"/>
      <c r="CD62" s="965"/>
      <c r="CE62" s="965"/>
      <c r="CF62" s="965"/>
      <c r="CG62" s="965"/>
      <c r="CH62" s="965"/>
      <c r="CI62" s="965"/>
      <c r="CJ62" s="965"/>
      <c r="CK62" s="965"/>
      <c r="CL62" s="965"/>
      <c r="CM62" s="965"/>
      <c r="CN62" s="965"/>
      <c r="CO62" s="965"/>
      <c r="CP62" s="965"/>
      <c r="CQ62" s="965"/>
      <c r="CR62" s="965"/>
      <c r="CS62" s="965"/>
      <c r="CT62" s="965"/>
      <c r="CU62" s="965"/>
      <c r="CV62" s="965"/>
      <c r="CW62" s="965"/>
      <c r="CX62" s="965"/>
      <c r="CY62" s="965"/>
      <c r="CZ62" s="965"/>
      <c r="DA62" s="965"/>
      <c r="DB62" s="965"/>
      <c r="DC62" s="965"/>
      <c r="DD62" s="965"/>
      <c r="DE62" s="965"/>
      <c r="DF62" s="965"/>
      <c r="DG62" s="965"/>
      <c r="DH62" s="965"/>
      <c r="DI62" s="965"/>
      <c r="DJ62" s="965"/>
      <c r="DK62" s="965"/>
      <c r="DL62" s="965"/>
      <c r="DM62" s="965"/>
      <c r="DN62" s="965"/>
      <c r="DO62" s="965"/>
      <c r="DP62" s="965"/>
      <c r="DQ62" s="965"/>
      <c r="DR62" s="965"/>
      <c r="DS62" s="965"/>
      <c r="DT62" s="965"/>
      <c r="DU62" s="965"/>
      <c r="DV62" s="965"/>
      <c r="DW62" s="965"/>
      <c r="DX62" s="965"/>
      <c r="DY62" s="965"/>
      <c r="DZ62" s="965"/>
      <c r="EA62" s="965"/>
      <c r="EB62" s="965"/>
      <c r="EC62" s="965"/>
      <c r="ED62" s="965"/>
      <c r="EE62" s="965"/>
      <c r="EF62" s="965"/>
      <c r="EG62" s="965"/>
      <c r="EH62" s="965"/>
      <c r="EI62" s="965"/>
      <c r="EJ62" s="965"/>
      <c r="EK62" s="965"/>
      <c r="EL62" s="965"/>
      <c r="EM62" s="965"/>
      <c r="EN62" s="965"/>
      <c r="EO62" s="965"/>
      <c r="EP62" s="965"/>
      <c r="EQ62" s="965"/>
      <c r="ER62" s="965"/>
      <c r="ES62" s="965"/>
      <c r="ET62" s="965"/>
      <c r="EU62" s="965"/>
      <c r="EV62" s="965"/>
      <c r="EW62" s="965"/>
      <c r="EX62" s="965"/>
      <c r="EY62" s="965"/>
      <c r="EZ62" s="965"/>
      <c r="FA62" s="965"/>
      <c r="FB62" s="965"/>
      <c r="FC62" s="965"/>
      <c r="FD62" s="965"/>
      <c r="FE62" s="965"/>
      <c r="FF62" s="965"/>
      <c r="FG62" s="965"/>
      <c r="FH62" s="965"/>
      <c r="FI62" s="965"/>
      <c r="FJ62" s="965"/>
      <c r="FK62" s="965"/>
      <c r="FL62" s="965"/>
      <c r="FM62" s="965"/>
      <c r="FN62" s="965"/>
      <c r="FO62" s="965"/>
      <c r="FP62" s="965"/>
      <c r="FQ62" s="965"/>
      <c r="FR62" s="965"/>
      <c r="FS62" s="965"/>
      <c r="FT62" s="965"/>
      <c r="FU62" s="965"/>
      <c r="FV62" s="965"/>
      <c r="FW62" s="965"/>
      <c r="FX62" s="965"/>
      <c r="FY62" s="965"/>
      <c r="FZ62" s="965"/>
      <c r="GA62" s="965"/>
      <c r="GB62" s="965"/>
      <c r="GC62" s="965"/>
      <c r="GD62" s="965"/>
      <c r="GE62" s="965"/>
      <c r="GF62" s="965"/>
      <c r="GG62" s="965"/>
      <c r="GH62" s="965"/>
      <c r="GI62" s="965"/>
      <c r="GJ62" s="965"/>
      <c r="GK62" s="965"/>
      <c r="GL62" s="965"/>
      <c r="GM62" s="965"/>
      <c r="GN62" s="965"/>
      <c r="GO62" s="965"/>
      <c r="GP62" s="965"/>
      <c r="GQ62" s="965"/>
      <c r="GR62" s="965"/>
      <c r="GS62" s="965"/>
      <c r="GT62" s="965"/>
      <c r="GU62" s="965"/>
      <c r="GV62" s="965"/>
      <c r="GW62" s="965"/>
      <c r="GX62" s="965"/>
      <c r="GY62" s="965"/>
      <c r="GZ62" s="965"/>
      <c r="HA62" s="965"/>
      <c r="HB62" s="965"/>
      <c r="HC62" s="965"/>
      <c r="HD62" s="965"/>
      <c r="HE62" s="965"/>
      <c r="HF62" s="965"/>
      <c r="HG62" s="965"/>
      <c r="HH62" s="965"/>
      <c r="HI62" s="965"/>
      <c r="HJ62" s="965"/>
      <c r="HK62" s="965"/>
      <c r="HL62" s="965"/>
      <c r="HM62" s="965"/>
      <c r="HN62" s="965"/>
      <c r="HO62" s="965"/>
      <c r="HP62" s="965"/>
      <c r="HQ62" s="965"/>
      <c r="HR62" s="965"/>
      <c r="HS62" s="965"/>
      <c r="HT62" s="965"/>
      <c r="HU62" s="965"/>
      <c r="HV62" s="965"/>
      <c r="HW62" s="965"/>
      <c r="HX62" s="965"/>
      <c r="HY62" s="965"/>
      <c r="HZ62" s="965"/>
      <c r="IA62" s="965"/>
      <c r="IB62" s="965"/>
      <c r="IC62" s="965"/>
      <c r="ID62" s="965"/>
      <c r="IE62" s="965"/>
      <c r="IF62" s="965"/>
      <c r="IG62" s="965"/>
      <c r="IH62" s="965"/>
      <c r="II62" s="965"/>
      <c r="IJ62" s="965"/>
      <c r="IK62" s="965"/>
      <c r="IL62" s="965"/>
      <c r="IM62" s="965"/>
      <c r="IN62" s="965"/>
      <c r="IO62" s="965"/>
      <c r="IP62" s="965"/>
      <c r="IQ62" s="965"/>
      <c r="IR62" s="965"/>
      <c r="IS62" s="965"/>
      <c r="IT62" s="965"/>
      <c r="IU62" s="965"/>
      <c r="IV62" s="965"/>
    </row>
    <row r="63" spans="1:256" s="966" customFormat="1" ht="24.75" customHeight="1">
      <c r="A63" s="916">
        <v>18</v>
      </c>
      <c r="B63" s="926" t="s">
        <v>128</v>
      </c>
      <c r="C63" s="918">
        <v>7200</v>
      </c>
      <c r="D63" s="922">
        <v>600</v>
      </c>
      <c r="E63" s="923">
        <v>600</v>
      </c>
      <c r="F63" s="925">
        <v>600</v>
      </c>
      <c r="G63" s="959">
        <f t="shared" si="17"/>
        <v>1800</v>
      </c>
      <c r="H63" s="922">
        <v>600</v>
      </c>
      <c r="I63" s="923">
        <v>600</v>
      </c>
      <c r="J63" s="925">
        <v>600</v>
      </c>
      <c r="K63" s="959">
        <f t="shared" si="14"/>
        <v>1800</v>
      </c>
      <c r="L63" s="922">
        <v>600</v>
      </c>
      <c r="M63" s="923">
        <v>600</v>
      </c>
      <c r="N63" s="925">
        <v>600</v>
      </c>
      <c r="O63" s="960">
        <f t="shared" si="15"/>
        <v>1800</v>
      </c>
      <c r="P63" s="922">
        <v>600</v>
      </c>
      <c r="Q63" s="923">
        <v>600</v>
      </c>
      <c r="R63" s="925">
        <v>600</v>
      </c>
      <c r="S63" s="961">
        <f t="shared" si="16"/>
        <v>1800</v>
      </c>
      <c r="T63" s="921">
        <f t="shared" si="4"/>
        <v>7200</v>
      </c>
      <c r="U63" s="962">
        <f t="shared" si="5"/>
        <v>0</v>
      </c>
      <c r="V63" s="965"/>
      <c r="W63" s="965"/>
      <c r="X63" s="965"/>
      <c r="Y63" s="965"/>
      <c r="Z63" s="965"/>
      <c r="AA63" s="965"/>
      <c r="AB63" s="965"/>
      <c r="AC63" s="965"/>
      <c r="AD63" s="965"/>
      <c r="AE63" s="965"/>
      <c r="AF63" s="965"/>
      <c r="AG63" s="965"/>
      <c r="AH63" s="965"/>
      <c r="AI63" s="965"/>
      <c r="AJ63" s="965"/>
      <c r="AK63" s="965"/>
      <c r="AL63" s="965"/>
      <c r="AM63" s="965"/>
      <c r="AN63" s="965"/>
      <c r="AO63" s="965"/>
      <c r="AP63" s="965"/>
      <c r="AQ63" s="965"/>
      <c r="AR63" s="965"/>
      <c r="AS63" s="965"/>
      <c r="AT63" s="965"/>
      <c r="AU63" s="965"/>
      <c r="AV63" s="965"/>
      <c r="AW63" s="965"/>
      <c r="AX63" s="965"/>
      <c r="AY63" s="965"/>
      <c r="AZ63" s="965"/>
      <c r="BA63" s="965"/>
      <c r="BB63" s="965"/>
      <c r="BC63" s="965"/>
      <c r="BD63" s="965"/>
      <c r="BE63" s="965"/>
      <c r="BF63" s="965"/>
      <c r="BG63" s="965"/>
      <c r="BH63" s="965"/>
      <c r="BI63" s="965"/>
      <c r="BJ63" s="965"/>
      <c r="BK63" s="965"/>
      <c r="BL63" s="965"/>
      <c r="BM63" s="965"/>
      <c r="BN63" s="965"/>
      <c r="BO63" s="965"/>
      <c r="BP63" s="965"/>
      <c r="BQ63" s="965"/>
      <c r="BR63" s="965"/>
      <c r="BS63" s="965"/>
      <c r="BT63" s="965"/>
      <c r="BU63" s="965"/>
      <c r="BV63" s="965"/>
      <c r="BW63" s="965"/>
      <c r="BX63" s="965"/>
      <c r="BY63" s="965"/>
      <c r="BZ63" s="965"/>
      <c r="CA63" s="965"/>
      <c r="CB63" s="965"/>
      <c r="CC63" s="965"/>
      <c r="CD63" s="965"/>
      <c r="CE63" s="965"/>
      <c r="CF63" s="965"/>
      <c r="CG63" s="965"/>
      <c r="CH63" s="965"/>
      <c r="CI63" s="965"/>
      <c r="CJ63" s="965"/>
      <c r="CK63" s="965"/>
      <c r="CL63" s="965"/>
      <c r="CM63" s="965"/>
      <c r="CN63" s="965"/>
      <c r="CO63" s="965"/>
      <c r="CP63" s="965"/>
      <c r="CQ63" s="965"/>
      <c r="CR63" s="965"/>
      <c r="CS63" s="965"/>
      <c r="CT63" s="965"/>
      <c r="CU63" s="965"/>
      <c r="CV63" s="965"/>
      <c r="CW63" s="965"/>
      <c r="CX63" s="965"/>
      <c r="CY63" s="965"/>
      <c r="CZ63" s="965"/>
      <c r="DA63" s="965"/>
      <c r="DB63" s="965"/>
      <c r="DC63" s="965"/>
      <c r="DD63" s="965"/>
      <c r="DE63" s="965"/>
      <c r="DF63" s="965"/>
      <c r="DG63" s="965"/>
      <c r="DH63" s="965"/>
      <c r="DI63" s="965"/>
      <c r="DJ63" s="965"/>
      <c r="DK63" s="965"/>
      <c r="DL63" s="965"/>
      <c r="DM63" s="965"/>
      <c r="DN63" s="965"/>
      <c r="DO63" s="965"/>
      <c r="DP63" s="965"/>
      <c r="DQ63" s="965"/>
      <c r="DR63" s="965"/>
      <c r="DS63" s="965"/>
      <c r="DT63" s="965"/>
      <c r="DU63" s="965"/>
      <c r="DV63" s="965"/>
      <c r="DW63" s="965"/>
      <c r="DX63" s="965"/>
      <c r="DY63" s="965"/>
      <c r="DZ63" s="965"/>
      <c r="EA63" s="965"/>
      <c r="EB63" s="965"/>
      <c r="EC63" s="965"/>
      <c r="ED63" s="965"/>
      <c r="EE63" s="965"/>
      <c r="EF63" s="965"/>
      <c r="EG63" s="965"/>
      <c r="EH63" s="965"/>
      <c r="EI63" s="965"/>
      <c r="EJ63" s="965"/>
      <c r="EK63" s="965"/>
      <c r="EL63" s="965"/>
      <c r="EM63" s="965"/>
      <c r="EN63" s="965"/>
      <c r="EO63" s="965"/>
      <c r="EP63" s="965"/>
      <c r="EQ63" s="965"/>
      <c r="ER63" s="965"/>
      <c r="ES63" s="965"/>
      <c r="ET63" s="965"/>
      <c r="EU63" s="965"/>
      <c r="EV63" s="965"/>
      <c r="EW63" s="965"/>
      <c r="EX63" s="965"/>
      <c r="EY63" s="965"/>
      <c r="EZ63" s="965"/>
      <c r="FA63" s="965"/>
      <c r="FB63" s="965"/>
      <c r="FC63" s="965"/>
      <c r="FD63" s="965"/>
      <c r="FE63" s="965"/>
      <c r="FF63" s="965"/>
      <c r="FG63" s="965"/>
      <c r="FH63" s="965"/>
      <c r="FI63" s="965"/>
      <c r="FJ63" s="965"/>
      <c r="FK63" s="965"/>
      <c r="FL63" s="965"/>
      <c r="FM63" s="965"/>
      <c r="FN63" s="965"/>
      <c r="FO63" s="965"/>
      <c r="FP63" s="965"/>
      <c r="FQ63" s="965"/>
      <c r="FR63" s="965"/>
      <c r="FS63" s="965"/>
      <c r="FT63" s="965"/>
      <c r="FU63" s="965"/>
      <c r="FV63" s="965"/>
      <c r="FW63" s="965"/>
      <c r="FX63" s="965"/>
      <c r="FY63" s="965"/>
      <c r="FZ63" s="965"/>
      <c r="GA63" s="965"/>
      <c r="GB63" s="965"/>
      <c r="GC63" s="965"/>
      <c r="GD63" s="965"/>
      <c r="GE63" s="965"/>
      <c r="GF63" s="965"/>
      <c r="GG63" s="965"/>
      <c r="GH63" s="965"/>
      <c r="GI63" s="965"/>
      <c r="GJ63" s="965"/>
      <c r="GK63" s="965"/>
      <c r="GL63" s="965"/>
      <c r="GM63" s="965"/>
      <c r="GN63" s="965"/>
      <c r="GO63" s="965"/>
      <c r="GP63" s="965"/>
      <c r="GQ63" s="965"/>
      <c r="GR63" s="965"/>
      <c r="GS63" s="965"/>
      <c r="GT63" s="965"/>
      <c r="GU63" s="965"/>
      <c r="GV63" s="965"/>
      <c r="GW63" s="965"/>
      <c r="GX63" s="965"/>
      <c r="GY63" s="965"/>
      <c r="GZ63" s="965"/>
      <c r="HA63" s="965"/>
      <c r="HB63" s="965"/>
      <c r="HC63" s="965"/>
      <c r="HD63" s="965"/>
      <c r="HE63" s="965"/>
      <c r="HF63" s="965"/>
      <c r="HG63" s="965"/>
      <c r="HH63" s="965"/>
      <c r="HI63" s="965"/>
      <c r="HJ63" s="965"/>
      <c r="HK63" s="965"/>
      <c r="HL63" s="965"/>
      <c r="HM63" s="965"/>
      <c r="HN63" s="965"/>
      <c r="HO63" s="965"/>
      <c r="HP63" s="965"/>
      <c r="HQ63" s="965"/>
      <c r="HR63" s="965"/>
      <c r="HS63" s="965"/>
      <c r="HT63" s="965"/>
      <c r="HU63" s="965"/>
      <c r="HV63" s="965"/>
      <c r="HW63" s="965"/>
      <c r="HX63" s="965"/>
      <c r="HY63" s="965"/>
      <c r="HZ63" s="965"/>
      <c r="IA63" s="965"/>
      <c r="IB63" s="965"/>
      <c r="IC63" s="965"/>
      <c r="ID63" s="965"/>
      <c r="IE63" s="965"/>
      <c r="IF63" s="965"/>
      <c r="IG63" s="965"/>
      <c r="IH63" s="965"/>
      <c r="II63" s="965"/>
      <c r="IJ63" s="965"/>
      <c r="IK63" s="965"/>
      <c r="IL63" s="965"/>
      <c r="IM63" s="965"/>
      <c r="IN63" s="965"/>
      <c r="IO63" s="965"/>
      <c r="IP63" s="965"/>
      <c r="IQ63" s="965"/>
      <c r="IR63" s="965"/>
      <c r="IS63" s="965"/>
      <c r="IT63" s="965"/>
      <c r="IU63" s="965"/>
      <c r="IV63" s="965"/>
    </row>
    <row r="64" spans="1:256" s="966" customFormat="1" ht="24.75" customHeight="1">
      <c r="A64" s="916">
        <v>19</v>
      </c>
      <c r="B64" s="926" t="s">
        <v>127</v>
      </c>
      <c r="C64" s="918">
        <v>7200</v>
      </c>
      <c r="D64" s="922">
        <v>600</v>
      </c>
      <c r="E64" s="923">
        <v>600</v>
      </c>
      <c r="F64" s="925">
        <v>600</v>
      </c>
      <c r="G64" s="959">
        <f t="shared" si="17"/>
        <v>1800</v>
      </c>
      <c r="H64" s="922">
        <v>600</v>
      </c>
      <c r="I64" s="923">
        <v>600</v>
      </c>
      <c r="J64" s="925">
        <v>600</v>
      </c>
      <c r="K64" s="959">
        <f t="shared" si="14"/>
        <v>1800</v>
      </c>
      <c r="L64" s="922">
        <v>600</v>
      </c>
      <c r="M64" s="923">
        <v>600</v>
      </c>
      <c r="N64" s="925">
        <v>600</v>
      </c>
      <c r="O64" s="960">
        <f t="shared" si="15"/>
        <v>1800</v>
      </c>
      <c r="P64" s="922">
        <v>600</v>
      </c>
      <c r="Q64" s="923">
        <v>600</v>
      </c>
      <c r="R64" s="925">
        <v>600</v>
      </c>
      <c r="S64" s="961">
        <f t="shared" si="16"/>
        <v>1800</v>
      </c>
      <c r="T64" s="921">
        <f t="shared" si="4"/>
        <v>7200</v>
      </c>
      <c r="U64" s="962">
        <f t="shared" si="5"/>
        <v>0</v>
      </c>
      <c r="V64" s="965"/>
      <c r="W64" s="965"/>
      <c r="X64" s="965"/>
      <c r="Y64" s="965"/>
      <c r="Z64" s="965"/>
      <c r="AA64" s="965"/>
      <c r="AB64" s="965"/>
      <c r="AC64" s="965"/>
      <c r="AD64" s="965"/>
      <c r="AE64" s="965"/>
      <c r="AF64" s="965"/>
      <c r="AG64" s="965"/>
      <c r="AH64" s="965"/>
      <c r="AI64" s="965"/>
      <c r="AJ64" s="965"/>
      <c r="AK64" s="965"/>
      <c r="AL64" s="965"/>
      <c r="AM64" s="965"/>
      <c r="AN64" s="965"/>
      <c r="AO64" s="965"/>
      <c r="AP64" s="965"/>
      <c r="AQ64" s="965"/>
      <c r="AR64" s="965"/>
      <c r="AS64" s="965"/>
      <c r="AT64" s="965"/>
      <c r="AU64" s="965"/>
      <c r="AV64" s="965"/>
      <c r="AW64" s="965"/>
      <c r="AX64" s="965"/>
      <c r="AY64" s="965"/>
      <c r="AZ64" s="965"/>
      <c r="BA64" s="965"/>
      <c r="BB64" s="965"/>
      <c r="BC64" s="965"/>
      <c r="BD64" s="965"/>
      <c r="BE64" s="965"/>
      <c r="BF64" s="965"/>
      <c r="BG64" s="965"/>
      <c r="BH64" s="965"/>
      <c r="BI64" s="965"/>
      <c r="BJ64" s="965"/>
      <c r="BK64" s="965"/>
      <c r="BL64" s="965"/>
      <c r="BM64" s="965"/>
      <c r="BN64" s="965"/>
      <c r="BO64" s="965"/>
      <c r="BP64" s="965"/>
      <c r="BQ64" s="965"/>
      <c r="BR64" s="965"/>
      <c r="BS64" s="965"/>
      <c r="BT64" s="965"/>
      <c r="BU64" s="965"/>
      <c r="BV64" s="965"/>
      <c r="BW64" s="965"/>
      <c r="BX64" s="965"/>
      <c r="BY64" s="965"/>
      <c r="BZ64" s="965"/>
      <c r="CA64" s="965"/>
      <c r="CB64" s="965"/>
      <c r="CC64" s="965"/>
      <c r="CD64" s="965"/>
      <c r="CE64" s="965"/>
      <c r="CF64" s="965"/>
      <c r="CG64" s="965"/>
      <c r="CH64" s="965"/>
      <c r="CI64" s="965"/>
      <c r="CJ64" s="965"/>
      <c r="CK64" s="965"/>
      <c r="CL64" s="965"/>
      <c r="CM64" s="965"/>
      <c r="CN64" s="965"/>
      <c r="CO64" s="965"/>
      <c r="CP64" s="965"/>
      <c r="CQ64" s="965"/>
      <c r="CR64" s="965"/>
      <c r="CS64" s="965"/>
      <c r="CT64" s="965"/>
      <c r="CU64" s="965"/>
      <c r="CV64" s="965"/>
      <c r="CW64" s="965"/>
      <c r="CX64" s="965"/>
      <c r="CY64" s="965"/>
      <c r="CZ64" s="965"/>
      <c r="DA64" s="965"/>
      <c r="DB64" s="965"/>
      <c r="DC64" s="965"/>
      <c r="DD64" s="965"/>
      <c r="DE64" s="965"/>
      <c r="DF64" s="965"/>
      <c r="DG64" s="965"/>
      <c r="DH64" s="965"/>
      <c r="DI64" s="965"/>
      <c r="DJ64" s="965"/>
      <c r="DK64" s="965"/>
      <c r="DL64" s="965"/>
      <c r="DM64" s="965"/>
      <c r="DN64" s="965"/>
      <c r="DO64" s="965"/>
      <c r="DP64" s="965"/>
      <c r="DQ64" s="965"/>
      <c r="DR64" s="965"/>
      <c r="DS64" s="965"/>
      <c r="DT64" s="965"/>
      <c r="DU64" s="965"/>
      <c r="DV64" s="965"/>
      <c r="DW64" s="965"/>
      <c r="DX64" s="965"/>
      <c r="DY64" s="965"/>
      <c r="DZ64" s="965"/>
      <c r="EA64" s="965"/>
      <c r="EB64" s="965"/>
      <c r="EC64" s="965"/>
      <c r="ED64" s="965"/>
      <c r="EE64" s="965"/>
      <c r="EF64" s="965"/>
      <c r="EG64" s="965"/>
      <c r="EH64" s="965"/>
      <c r="EI64" s="965"/>
      <c r="EJ64" s="965"/>
      <c r="EK64" s="965"/>
      <c r="EL64" s="965"/>
      <c r="EM64" s="965"/>
      <c r="EN64" s="965"/>
      <c r="EO64" s="965"/>
      <c r="EP64" s="965"/>
      <c r="EQ64" s="965"/>
      <c r="ER64" s="965"/>
      <c r="ES64" s="965"/>
      <c r="ET64" s="965"/>
      <c r="EU64" s="965"/>
      <c r="EV64" s="965"/>
      <c r="EW64" s="965"/>
      <c r="EX64" s="965"/>
      <c r="EY64" s="965"/>
      <c r="EZ64" s="965"/>
      <c r="FA64" s="965"/>
      <c r="FB64" s="965"/>
      <c r="FC64" s="965"/>
      <c r="FD64" s="965"/>
      <c r="FE64" s="965"/>
      <c r="FF64" s="965"/>
      <c r="FG64" s="965"/>
      <c r="FH64" s="965"/>
      <c r="FI64" s="965"/>
      <c r="FJ64" s="965"/>
      <c r="FK64" s="965"/>
      <c r="FL64" s="965"/>
      <c r="FM64" s="965"/>
      <c r="FN64" s="965"/>
      <c r="FO64" s="965"/>
      <c r="FP64" s="965"/>
      <c r="FQ64" s="965"/>
      <c r="FR64" s="965"/>
      <c r="FS64" s="965"/>
      <c r="FT64" s="965"/>
      <c r="FU64" s="965"/>
      <c r="FV64" s="965"/>
      <c r="FW64" s="965"/>
      <c r="FX64" s="965"/>
      <c r="FY64" s="965"/>
      <c r="FZ64" s="965"/>
      <c r="GA64" s="965"/>
      <c r="GB64" s="965"/>
      <c r="GC64" s="965"/>
      <c r="GD64" s="965"/>
      <c r="GE64" s="965"/>
      <c r="GF64" s="965"/>
      <c r="GG64" s="965"/>
      <c r="GH64" s="965"/>
      <c r="GI64" s="965"/>
      <c r="GJ64" s="965"/>
      <c r="GK64" s="965"/>
      <c r="GL64" s="965"/>
      <c r="GM64" s="965"/>
      <c r="GN64" s="965"/>
      <c r="GO64" s="965"/>
      <c r="GP64" s="965"/>
      <c r="GQ64" s="965"/>
      <c r="GR64" s="965"/>
      <c r="GS64" s="965"/>
      <c r="GT64" s="965"/>
      <c r="GU64" s="965"/>
      <c r="GV64" s="965"/>
      <c r="GW64" s="965"/>
      <c r="GX64" s="965"/>
      <c r="GY64" s="965"/>
      <c r="GZ64" s="965"/>
      <c r="HA64" s="965"/>
      <c r="HB64" s="965"/>
      <c r="HC64" s="965"/>
      <c r="HD64" s="965"/>
      <c r="HE64" s="965"/>
      <c r="HF64" s="965"/>
      <c r="HG64" s="965"/>
      <c r="HH64" s="965"/>
      <c r="HI64" s="965"/>
      <c r="HJ64" s="965"/>
      <c r="HK64" s="965"/>
      <c r="HL64" s="965"/>
      <c r="HM64" s="965"/>
      <c r="HN64" s="965"/>
      <c r="HO64" s="965"/>
      <c r="HP64" s="965"/>
      <c r="HQ64" s="965"/>
      <c r="HR64" s="965"/>
      <c r="HS64" s="965"/>
      <c r="HT64" s="965"/>
      <c r="HU64" s="965"/>
      <c r="HV64" s="965"/>
      <c r="HW64" s="965"/>
      <c r="HX64" s="965"/>
      <c r="HY64" s="965"/>
      <c r="HZ64" s="965"/>
      <c r="IA64" s="965"/>
      <c r="IB64" s="965"/>
      <c r="IC64" s="965"/>
      <c r="ID64" s="965"/>
      <c r="IE64" s="965"/>
      <c r="IF64" s="965"/>
      <c r="IG64" s="965"/>
      <c r="IH64" s="965"/>
      <c r="II64" s="965"/>
      <c r="IJ64" s="965"/>
      <c r="IK64" s="965"/>
      <c r="IL64" s="965"/>
      <c r="IM64" s="965"/>
      <c r="IN64" s="965"/>
      <c r="IO64" s="965"/>
      <c r="IP64" s="965"/>
      <c r="IQ64" s="965"/>
      <c r="IR64" s="965"/>
      <c r="IS64" s="965"/>
      <c r="IT64" s="965"/>
      <c r="IU64" s="965"/>
      <c r="IV64" s="965"/>
    </row>
    <row r="65" spans="1:256" s="966" customFormat="1" ht="22.5">
      <c r="A65" s="916">
        <v>20</v>
      </c>
      <c r="B65" s="926" t="s">
        <v>129</v>
      </c>
      <c r="C65" s="918">
        <v>7200</v>
      </c>
      <c r="D65" s="922">
        <v>600</v>
      </c>
      <c r="E65" s="923">
        <v>600</v>
      </c>
      <c r="F65" s="925">
        <v>600</v>
      </c>
      <c r="G65" s="959">
        <f t="shared" si="17"/>
        <v>1800</v>
      </c>
      <c r="H65" s="922">
        <v>600</v>
      </c>
      <c r="I65" s="923">
        <v>600</v>
      </c>
      <c r="J65" s="925">
        <v>600</v>
      </c>
      <c r="K65" s="959">
        <f t="shared" si="14"/>
        <v>1800</v>
      </c>
      <c r="L65" s="922">
        <v>600</v>
      </c>
      <c r="M65" s="923">
        <v>600</v>
      </c>
      <c r="N65" s="925">
        <v>600</v>
      </c>
      <c r="O65" s="960">
        <f t="shared" si="15"/>
        <v>1800</v>
      </c>
      <c r="P65" s="922">
        <v>600</v>
      </c>
      <c r="Q65" s="923">
        <v>600</v>
      </c>
      <c r="R65" s="925">
        <v>600</v>
      </c>
      <c r="S65" s="961">
        <f t="shared" si="16"/>
        <v>1800</v>
      </c>
      <c r="T65" s="921">
        <f t="shared" si="4"/>
        <v>7200</v>
      </c>
      <c r="U65" s="962">
        <f t="shared" si="5"/>
        <v>0</v>
      </c>
      <c r="V65" s="965"/>
      <c r="W65" s="965"/>
      <c r="X65" s="965"/>
      <c r="Y65" s="965"/>
      <c r="Z65" s="965"/>
      <c r="AA65" s="965"/>
      <c r="AB65" s="965"/>
      <c r="AC65" s="965"/>
      <c r="AD65" s="965"/>
      <c r="AE65" s="965"/>
      <c r="AF65" s="965"/>
      <c r="AG65" s="965"/>
      <c r="AH65" s="965"/>
      <c r="AI65" s="965"/>
      <c r="AJ65" s="965"/>
      <c r="AK65" s="965"/>
      <c r="AL65" s="965"/>
      <c r="AM65" s="965"/>
      <c r="AN65" s="965"/>
      <c r="AO65" s="965"/>
      <c r="AP65" s="965"/>
      <c r="AQ65" s="965"/>
      <c r="AR65" s="965"/>
      <c r="AS65" s="965"/>
      <c r="AT65" s="965"/>
      <c r="AU65" s="965"/>
      <c r="AV65" s="965"/>
      <c r="AW65" s="965"/>
      <c r="AX65" s="965"/>
      <c r="AY65" s="965"/>
      <c r="AZ65" s="965"/>
      <c r="BA65" s="965"/>
      <c r="BB65" s="965"/>
      <c r="BC65" s="965"/>
      <c r="BD65" s="965"/>
      <c r="BE65" s="965"/>
      <c r="BF65" s="965"/>
      <c r="BG65" s="965"/>
      <c r="BH65" s="965"/>
      <c r="BI65" s="965"/>
      <c r="BJ65" s="965"/>
      <c r="BK65" s="965"/>
      <c r="BL65" s="965"/>
      <c r="BM65" s="965"/>
      <c r="BN65" s="965"/>
      <c r="BO65" s="965"/>
      <c r="BP65" s="965"/>
      <c r="BQ65" s="965"/>
      <c r="BR65" s="965"/>
      <c r="BS65" s="965"/>
      <c r="BT65" s="965"/>
      <c r="BU65" s="965"/>
      <c r="BV65" s="965"/>
      <c r="BW65" s="965"/>
      <c r="BX65" s="965"/>
      <c r="BY65" s="965"/>
      <c r="BZ65" s="965"/>
      <c r="CA65" s="965"/>
      <c r="CB65" s="965"/>
      <c r="CC65" s="965"/>
      <c r="CD65" s="965"/>
      <c r="CE65" s="965"/>
      <c r="CF65" s="965"/>
      <c r="CG65" s="965"/>
      <c r="CH65" s="965"/>
      <c r="CI65" s="965"/>
      <c r="CJ65" s="965"/>
      <c r="CK65" s="965"/>
      <c r="CL65" s="965"/>
      <c r="CM65" s="965"/>
      <c r="CN65" s="965"/>
      <c r="CO65" s="965"/>
      <c r="CP65" s="965"/>
      <c r="CQ65" s="965"/>
      <c r="CR65" s="965"/>
      <c r="CS65" s="965"/>
      <c r="CT65" s="965"/>
      <c r="CU65" s="965"/>
      <c r="CV65" s="965"/>
      <c r="CW65" s="965"/>
      <c r="CX65" s="965"/>
      <c r="CY65" s="965"/>
      <c r="CZ65" s="965"/>
      <c r="DA65" s="965"/>
      <c r="DB65" s="965"/>
      <c r="DC65" s="965"/>
      <c r="DD65" s="965"/>
      <c r="DE65" s="965"/>
      <c r="DF65" s="965"/>
      <c r="DG65" s="965"/>
      <c r="DH65" s="965"/>
      <c r="DI65" s="965"/>
      <c r="DJ65" s="965"/>
      <c r="DK65" s="965"/>
      <c r="DL65" s="965"/>
      <c r="DM65" s="965"/>
      <c r="DN65" s="965"/>
      <c r="DO65" s="965"/>
      <c r="DP65" s="965"/>
      <c r="DQ65" s="965"/>
      <c r="DR65" s="965"/>
      <c r="DS65" s="965"/>
      <c r="DT65" s="965"/>
      <c r="DU65" s="965"/>
      <c r="DV65" s="965"/>
      <c r="DW65" s="965"/>
      <c r="DX65" s="965"/>
      <c r="DY65" s="965"/>
      <c r="DZ65" s="965"/>
      <c r="EA65" s="965"/>
      <c r="EB65" s="965"/>
      <c r="EC65" s="965"/>
      <c r="ED65" s="965"/>
      <c r="EE65" s="965"/>
      <c r="EF65" s="965"/>
      <c r="EG65" s="965"/>
      <c r="EH65" s="965"/>
      <c r="EI65" s="965"/>
      <c r="EJ65" s="965"/>
      <c r="EK65" s="965"/>
      <c r="EL65" s="965"/>
      <c r="EM65" s="965"/>
      <c r="EN65" s="965"/>
      <c r="EO65" s="965"/>
      <c r="EP65" s="965"/>
      <c r="EQ65" s="965"/>
      <c r="ER65" s="965"/>
      <c r="ES65" s="965"/>
      <c r="ET65" s="965"/>
      <c r="EU65" s="965"/>
      <c r="EV65" s="965"/>
      <c r="EW65" s="965"/>
      <c r="EX65" s="965"/>
      <c r="EY65" s="965"/>
      <c r="EZ65" s="965"/>
      <c r="FA65" s="965"/>
      <c r="FB65" s="965"/>
      <c r="FC65" s="965"/>
      <c r="FD65" s="965"/>
      <c r="FE65" s="965"/>
      <c r="FF65" s="965"/>
      <c r="FG65" s="965"/>
      <c r="FH65" s="965"/>
      <c r="FI65" s="965"/>
      <c r="FJ65" s="965"/>
      <c r="FK65" s="965"/>
      <c r="FL65" s="965"/>
      <c r="FM65" s="965"/>
      <c r="FN65" s="965"/>
      <c r="FO65" s="965"/>
      <c r="FP65" s="965"/>
      <c r="FQ65" s="965"/>
      <c r="FR65" s="965"/>
      <c r="FS65" s="965"/>
      <c r="FT65" s="965"/>
      <c r="FU65" s="965"/>
      <c r="FV65" s="965"/>
      <c r="FW65" s="965"/>
      <c r="FX65" s="965"/>
      <c r="FY65" s="965"/>
      <c r="FZ65" s="965"/>
      <c r="GA65" s="965"/>
      <c r="GB65" s="965"/>
      <c r="GC65" s="965"/>
      <c r="GD65" s="965"/>
      <c r="GE65" s="965"/>
      <c r="GF65" s="965"/>
      <c r="GG65" s="965"/>
      <c r="GH65" s="965"/>
      <c r="GI65" s="965"/>
      <c r="GJ65" s="965"/>
      <c r="GK65" s="965"/>
      <c r="GL65" s="965"/>
      <c r="GM65" s="965"/>
      <c r="GN65" s="965"/>
      <c r="GO65" s="965"/>
      <c r="GP65" s="965"/>
      <c r="GQ65" s="965"/>
      <c r="GR65" s="965"/>
      <c r="GS65" s="965"/>
      <c r="GT65" s="965"/>
      <c r="GU65" s="965"/>
      <c r="GV65" s="965"/>
      <c r="GW65" s="965"/>
      <c r="GX65" s="965"/>
      <c r="GY65" s="965"/>
      <c r="GZ65" s="965"/>
      <c r="HA65" s="965"/>
      <c r="HB65" s="965"/>
      <c r="HC65" s="965"/>
      <c r="HD65" s="965"/>
      <c r="HE65" s="965"/>
      <c r="HF65" s="965"/>
      <c r="HG65" s="965"/>
      <c r="HH65" s="965"/>
      <c r="HI65" s="965"/>
      <c r="HJ65" s="965"/>
      <c r="HK65" s="965"/>
      <c r="HL65" s="965"/>
      <c r="HM65" s="965"/>
      <c r="HN65" s="965"/>
      <c r="HO65" s="965"/>
      <c r="HP65" s="965"/>
      <c r="HQ65" s="965"/>
      <c r="HR65" s="965"/>
      <c r="HS65" s="965"/>
      <c r="HT65" s="965"/>
      <c r="HU65" s="965"/>
      <c r="HV65" s="965"/>
      <c r="HW65" s="965"/>
      <c r="HX65" s="965"/>
      <c r="HY65" s="965"/>
      <c r="HZ65" s="965"/>
      <c r="IA65" s="965"/>
      <c r="IB65" s="965"/>
      <c r="IC65" s="965"/>
      <c r="ID65" s="965"/>
      <c r="IE65" s="965"/>
      <c r="IF65" s="965"/>
      <c r="IG65" s="965"/>
      <c r="IH65" s="965"/>
      <c r="II65" s="965"/>
      <c r="IJ65" s="965"/>
      <c r="IK65" s="965"/>
      <c r="IL65" s="965"/>
      <c r="IM65" s="965"/>
      <c r="IN65" s="965"/>
      <c r="IO65" s="965"/>
      <c r="IP65" s="965"/>
      <c r="IQ65" s="965"/>
      <c r="IR65" s="965"/>
      <c r="IS65" s="965"/>
      <c r="IT65" s="965"/>
      <c r="IU65" s="965"/>
      <c r="IV65" s="965"/>
    </row>
    <row r="66" spans="1:256" s="966" customFormat="1" ht="22.5">
      <c r="A66" s="916">
        <v>21</v>
      </c>
      <c r="B66" s="926" t="s">
        <v>130</v>
      </c>
      <c r="C66" s="918">
        <v>9000</v>
      </c>
      <c r="D66" s="922">
        <v>750</v>
      </c>
      <c r="E66" s="923">
        <v>750</v>
      </c>
      <c r="F66" s="925">
        <v>750</v>
      </c>
      <c r="G66" s="959">
        <f t="shared" si="17"/>
        <v>2250</v>
      </c>
      <c r="H66" s="922">
        <v>750</v>
      </c>
      <c r="I66" s="923">
        <v>750</v>
      </c>
      <c r="J66" s="925">
        <v>750</v>
      </c>
      <c r="K66" s="959">
        <f t="shared" si="14"/>
        <v>2250</v>
      </c>
      <c r="L66" s="922">
        <v>750</v>
      </c>
      <c r="M66" s="923">
        <v>750</v>
      </c>
      <c r="N66" s="925">
        <v>750</v>
      </c>
      <c r="O66" s="960">
        <f t="shared" si="15"/>
        <v>2250</v>
      </c>
      <c r="P66" s="922">
        <v>750</v>
      </c>
      <c r="Q66" s="923">
        <v>750</v>
      </c>
      <c r="R66" s="925">
        <v>750</v>
      </c>
      <c r="S66" s="961">
        <f t="shared" si="16"/>
        <v>2250</v>
      </c>
      <c r="T66" s="921">
        <f t="shared" si="4"/>
        <v>9000</v>
      </c>
      <c r="U66" s="962">
        <f t="shared" si="5"/>
        <v>0</v>
      </c>
      <c r="V66" s="965"/>
      <c r="W66" s="965"/>
      <c r="X66" s="965"/>
      <c r="Y66" s="965"/>
      <c r="Z66" s="965"/>
      <c r="AA66" s="965"/>
      <c r="AB66" s="965"/>
      <c r="AC66" s="965"/>
      <c r="AD66" s="965"/>
      <c r="AE66" s="965"/>
      <c r="AF66" s="965"/>
      <c r="AG66" s="965"/>
      <c r="AH66" s="965"/>
      <c r="AI66" s="965"/>
      <c r="AJ66" s="965"/>
      <c r="AK66" s="965"/>
      <c r="AL66" s="965"/>
      <c r="AM66" s="965"/>
      <c r="AN66" s="965"/>
      <c r="AO66" s="965"/>
      <c r="AP66" s="965"/>
      <c r="AQ66" s="965"/>
      <c r="AR66" s="965"/>
      <c r="AS66" s="965"/>
      <c r="AT66" s="965"/>
      <c r="AU66" s="965"/>
      <c r="AV66" s="965"/>
      <c r="AW66" s="965"/>
      <c r="AX66" s="965"/>
      <c r="AY66" s="965"/>
      <c r="AZ66" s="965"/>
      <c r="BA66" s="965"/>
      <c r="BB66" s="965"/>
      <c r="BC66" s="965"/>
      <c r="BD66" s="965"/>
      <c r="BE66" s="965"/>
      <c r="BF66" s="965"/>
      <c r="BG66" s="965"/>
      <c r="BH66" s="965"/>
      <c r="BI66" s="965"/>
      <c r="BJ66" s="965"/>
      <c r="BK66" s="965"/>
      <c r="BL66" s="965"/>
      <c r="BM66" s="965"/>
      <c r="BN66" s="965"/>
      <c r="BO66" s="965"/>
      <c r="BP66" s="965"/>
      <c r="BQ66" s="965"/>
      <c r="BR66" s="965"/>
      <c r="BS66" s="965"/>
      <c r="BT66" s="965"/>
      <c r="BU66" s="965"/>
      <c r="BV66" s="965"/>
      <c r="BW66" s="965"/>
      <c r="BX66" s="965"/>
      <c r="BY66" s="965"/>
      <c r="BZ66" s="965"/>
      <c r="CA66" s="965"/>
      <c r="CB66" s="965"/>
      <c r="CC66" s="965"/>
      <c r="CD66" s="965"/>
      <c r="CE66" s="965"/>
      <c r="CF66" s="965"/>
      <c r="CG66" s="965"/>
      <c r="CH66" s="965"/>
      <c r="CI66" s="965"/>
      <c r="CJ66" s="965"/>
      <c r="CK66" s="965"/>
      <c r="CL66" s="965"/>
      <c r="CM66" s="965"/>
      <c r="CN66" s="965"/>
      <c r="CO66" s="965"/>
      <c r="CP66" s="965"/>
      <c r="CQ66" s="965"/>
      <c r="CR66" s="965"/>
      <c r="CS66" s="965"/>
      <c r="CT66" s="965"/>
      <c r="CU66" s="965"/>
      <c r="CV66" s="965"/>
      <c r="CW66" s="965"/>
      <c r="CX66" s="965"/>
      <c r="CY66" s="965"/>
      <c r="CZ66" s="965"/>
      <c r="DA66" s="965"/>
      <c r="DB66" s="965"/>
      <c r="DC66" s="965"/>
      <c r="DD66" s="965"/>
      <c r="DE66" s="965"/>
      <c r="DF66" s="965"/>
      <c r="DG66" s="965"/>
      <c r="DH66" s="965"/>
      <c r="DI66" s="965"/>
      <c r="DJ66" s="965"/>
      <c r="DK66" s="965"/>
      <c r="DL66" s="965"/>
      <c r="DM66" s="965"/>
      <c r="DN66" s="965"/>
      <c r="DO66" s="965"/>
      <c r="DP66" s="965"/>
      <c r="DQ66" s="965"/>
      <c r="DR66" s="965"/>
      <c r="DS66" s="965"/>
      <c r="DT66" s="965"/>
      <c r="DU66" s="965"/>
      <c r="DV66" s="965"/>
      <c r="DW66" s="965"/>
      <c r="DX66" s="965"/>
      <c r="DY66" s="965"/>
      <c r="DZ66" s="965"/>
      <c r="EA66" s="965"/>
      <c r="EB66" s="965"/>
      <c r="EC66" s="965"/>
      <c r="ED66" s="965"/>
      <c r="EE66" s="965"/>
      <c r="EF66" s="965"/>
      <c r="EG66" s="965"/>
      <c r="EH66" s="965"/>
      <c r="EI66" s="965"/>
      <c r="EJ66" s="965"/>
      <c r="EK66" s="965"/>
      <c r="EL66" s="965"/>
      <c r="EM66" s="965"/>
      <c r="EN66" s="965"/>
      <c r="EO66" s="965"/>
      <c r="EP66" s="965"/>
      <c r="EQ66" s="965"/>
      <c r="ER66" s="965"/>
      <c r="ES66" s="965"/>
      <c r="ET66" s="965"/>
      <c r="EU66" s="965"/>
      <c r="EV66" s="965"/>
      <c r="EW66" s="965"/>
      <c r="EX66" s="965"/>
      <c r="EY66" s="965"/>
      <c r="EZ66" s="965"/>
      <c r="FA66" s="965"/>
      <c r="FB66" s="965"/>
      <c r="FC66" s="965"/>
      <c r="FD66" s="965"/>
      <c r="FE66" s="965"/>
      <c r="FF66" s="965"/>
      <c r="FG66" s="965"/>
      <c r="FH66" s="965"/>
      <c r="FI66" s="965"/>
      <c r="FJ66" s="965"/>
      <c r="FK66" s="965"/>
      <c r="FL66" s="965"/>
      <c r="FM66" s="965"/>
      <c r="FN66" s="965"/>
      <c r="FO66" s="965"/>
      <c r="FP66" s="965"/>
      <c r="FQ66" s="965"/>
      <c r="FR66" s="965"/>
      <c r="FS66" s="965"/>
      <c r="FT66" s="965"/>
      <c r="FU66" s="965"/>
      <c r="FV66" s="965"/>
      <c r="FW66" s="965"/>
      <c r="FX66" s="965"/>
      <c r="FY66" s="965"/>
      <c r="FZ66" s="965"/>
      <c r="GA66" s="965"/>
      <c r="GB66" s="965"/>
      <c r="GC66" s="965"/>
      <c r="GD66" s="965"/>
      <c r="GE66" s="965"/>
      <c r="GF66" s="965"/>
      <c r="GG66" s="965"/>
      <c r="GH66" s="965"/>
      <c r="GI66" s="965"/>
      <c r="GJ66" s="965"/>
      <c r="GK66" s="965"/>
      <c r="GL66" s="965"/>
      <c r="GM66" s="965"/>
      <c r="GN66" s="965"/>
      <c r="GO66" s="965"/>
      <c r="GP66" s="965"/>
      <c r="GQ66" s="965"/>
      <c r="GR66" s="965"/>
      <c r="GS66" s="965"/>
      <c r="GT66" s="965"/>
      <c r="GU66" s="965"/>
      <c r="GV66" s="965"/>
      <c r="GW66" s="965"/>
      <c r="GX66" s="965"/>
      <c r="GY66" s="965"/>
      <c r="GZ66" s="965"/>
      <c r="HA66" s="965"/>
      <c r="HB66" s="965"/>
      <c r="HC66" s="965"/>
      <c r="HD66" s="965"/>
      <c r="HE66" s="965"/>
      <c r="HF66" s="965"/>
      <c r="HG66" s="965"/>
      <c r="HH66" s="965"/>
      <c r="HI66" s="965"/>
      <c r="HJ66" s="965"/>
      <c r="HK66" s="965"/>
      <c r="HL66" s="965"/>
      <c r="HM66" s="965"/>
      <c r="HN66" s="965"/>
      <c r="HO66" s="965"/>
      <c r="HP66" s="965"/>
      <c r="HQ66" s="965"/>
      <c r="HR66" s="965"/>
      <c r="HS66" s="965"/>
      <c r="HT66" s="965"/>
      <c r="HU66" s="965"/>
      <c r="HV66" s="965"/>
      <c r="HW66" s="965"/>
      <c r="HX66" s="965"/>
      <c r="HY66" s="965"/>
      <c r="HZ66" s="965"/>
      <c r="IA66" s="965"/>
      <c r="IB66" s="965"/>
      <c r="IC66" s="965"/>
      <c r="ID66" s="965"/>
      <c r="IE66" s="965"/>
      <c r="IF66" s="965"/>
      <c r="IG66" s="965"/>
      <c r="IH66" s="965"/>
      <c r="II66" s="965"/>
      <c r="IJ66" s="965"/>
      <c r="IK66" s="965"/>
      <c r="IL66" s="965"/>
      <c r="IM66" s="965"/>
      <c r="IN66" s="965"/>
      <c r="IO66" s="965"/>
      <c r="IP66" s="965"/>
      <c r="IQ66" s="965"/>
      <c r="IR66" s="965"/>
      <c r="IS66" s="965"/>
      <c r="IT66" s="965"/>
      <c r="IU66" s="965"/>
      <c r="IV66" s="965"/>
    </row>
    <row r="67" spans="1:256" s="966" customFormat="1" ht="22.5">
      <c r="A67" s="916">
        <v>22</v>
      </c>
      <c r="B67" s="926" t="s">
        <v>131</v>
      </c>
      <c r="C67" s="967">
        <v>9000</v>
      </c>
      <c r="D67" s="922">
        <v>750</v>
      </c>
      <c r="E67" s="923">
        <v>750</v>
      </c>
      <c r="F67" s="925">
        <v>750</v>
      </c>
      <c r="G67" s="959">
        <f t="shared" si="17"/>
        <v>2250</v>
      </c>
      <c r="H67" s="922">
        <v>750</v>
      </c>
      <c r="I67" s="923">
        <v>750</v>
      </c>
      <c r="J67" s="925">
        <v>750</v>
      </c>
      <c r="K67" s="959">
        <f t="shared" si="14"/>
        <v>2250</v>
      </c>
      <c r="L67" s="922">
        <v>750</v>
      </c>
      <c r="M67" s="923">
        <v>750</v>
      </c>
      <c r="N67" s="925">
        <v>750</v>
      </c>
      <c r="O67" s="960">
        <f t="shared" si="15"/>
        <v>2250</v>
      </c>
      <c r="P67" s="922">
        <v>750</v>
      </c>
      <c r="Q67" s="923">
        <v>750</v>
      </c>
      <c r="R67" s="925">
        <v>750</v>
      </c>
      <c r="S67" s="961">
        <f t="shared" si="16"/>
        <v>2250</v>
      </c>
      <c r="T67" s="921">
        <f t="shared" si="4"/>
        <v>9000</v>
      </c>
      <c r="U67" s="962">
        <f t="shared" si="5"/>
        <v>0</v>
      </c>
      <c r="V67" s="965"/>
      <c r="W67" s="965"/>
      <c r="X67" s="965"/>
      <c r="Y67" s="965"/>
      <c r="Z67" s="965"/>
      <c r="AA67" s="965"/>
      <c r="AB67" s="965"/>
      <c r="AC67" s="965"/>
      <c r="AD67" s="965"/>
      <c r="AE67" s="965"/>
      <c r="AF67" s="965"/>
      <c r="AG67" s="965"/>
      <c r="AH67" s="965"/>
      <c r="AI67" s="965"/>
      <c r="AJ67" s="965"/>
      <c r="AK67" s="965"/>
      <c r="AL67" s="965"/>
      <c r="AM67" s="965"/>
      <c r="AN67" s="965"/>
      <c r="AO67" s="965"/>
      <c r="AP67" s="965"/>
      <c r="AQ67" s="965"/>
      <c r="AR67" s="965"/>
      <c r="AS67" s="965"/>
      <c r="AT67" s="965"/>
      <c r="AU67" s="965"/>
      <c r="AV67" s="965"/>
      <c r="AW67" s="965"/>
      <c r="AX67" s="965"/>
      <c r="AY67" s="965"/>
      <c r="AZ67" s="965"/>
      <c r="BA67" s="965"/>
      <c r="BB67" s="965"/>
      <c r="BC67" s="965"/>
      <c r="BD67" s="965"/>
      <c r="BE67" s="965"/>
      <c r="BF67" s="965"/>
      <c r="BG67" s="965"/>
      <c r="BH67" s="965"/>
      <c r="BI67" s="965"/>
      <c r="BJ67" s="965"/>
      <c r="BK67" s="965"/>
      <c r="BL67" s="965"/>
      <c r="BM67" s="965"/>
      <c r="BN67" s="965"/>
      <c r="BO67" s="965"/>
      <c r="BP67" s="965"/>
      <c r="BQ67" s="965"/>
      <c r="BR67" s="965"/>
      <c r="BS67" s="965"/>
      <c r="BT67" s="965"/>
      <c r="BU67" s="965"/>
      <c r="BV67" s="965"/>
      <c r="BW67" s="965"/>
      <c r="BX67" s="965"/>
      <c r="BY67" s="965"/>
      <c r="BZ67" s="965"/>
      <c r="CA67" s="965"/>
      <c r="CB67" s="965"/>
      <c r="CC67" s="965"/>
      <c r="CD67" s="965"/>
      <c r="CE67" s="965"/>
      <c r="CF67" s="965"/>
      <c r="CG67" s="965"/>
      <c r="CH67" s="965"/>
      <c r="CI67" s="965"/>
      <c r="CJ67" s="965"/>
      <c r="CK67" s="965"/>
      <c r="CL67" s="965"/>
      <c r="CM67" s="965"/>
      <c r="CN67" s="965"/>
      <c r="CO67" s="965"/>
      <c r="CP67" s="965"/>
      <c r="CQ67" s="965"/>
      <c r="CR67" s="965"/>
      <c r="CS67" s="965"/>
      <c r="CT67" s="965"/>
      <c r="CU67" s="965"/>
      <c r="CV67" s="965"/>
      <c r="CW67" s="965"/>
      <c r="CX67" s="965"/>
      <c r="CY67" s="965"/>
      <c r="CZ67" s="965"/>
      <c r="DA67" s="965"/>
      <c r="DB67" s="965"/>
      <c r="DC67" s="965"/>
      <c r="DD67" s="965"/>
      <c r="DE67" s="965"/>
      <c r="DF67" s="965"/>
      <c r="DG67" s="965"/>
      <c r="DH67" s="965"/>
      <c r="DI67" s="965"/>
      <c r="DJ67" s="965"/>
      <c r="DK67" s="965"/>
      <c r="DL67" s="965"/>
      <c r="DM67" s="965"/>
      <c r="DN67" s="965"/>
      <c r="DO67" s="965"/>
      <c r="DP67" s="965"/>
      <c r="DQ67" s="965"/>
      <c r="DR67" s="965"/>
      <c r="DS67" s="965"/>
      <c r="DT67" s="965"/>
      <c r="DU67" s="965"/>
      <c r="DV67" s="965"/>
      <c r="DW67" s="965"/>
      <c r="DX67" s="965"/>
      <c r="DY67" s="965"/>
      <c r="DZ67" s="965"/>
      <c r="EA67" s="965"/>
      <c r="EB67" s="965"/>
      <c r="EC67" s="965"/>
      <c r="ED67" s="965"/>
      <c r="EE67" s="965"/>
      <c r="EF67" s="965"/>
      <c r="EG67" s="965"/>
      <c r="EH67" s="965"/>
      <c r="EI67" s="965"/>
      <c r="EJ67" s="965"/>
      <c r="EK67" s="965"/>
      <c r="EL67" s="965"/>
      <c r="EM67" s="965"/>
      <c r="EN67" s="965"/>
      <c r="EO67" s="965"/>
      <c r="EP67" s="965"/>
      <c r="EQ67" s="965"/>
      <c r="ER67" s="965"/>
      <c r="ES67" s="965"/>
      <c r="ET67" s="965"/>
      <c r="EU67" s="965"/>
      <c r="EV67" s="965"/>
      <c r="EW67" s="965"/>
      <c r="EX67" s="965"/>
      <c r="EY67" s="965"/>
      <c r="EZ67" s="965"/>
      <c r="FA67" s="965"/>
      <c r="FB67" s="965"/>
      <c r="FC67" s="965"/>
      <c r="FD67" s="965"/>
      <c r="FE67" s="965"/>
      <c r="FF67" s="965"/>
      <c r="FG67" s="965"/>
      <c r="FH67" s="965"/>
      <c r="FI67" s="965"/>
      <c r="FJ67" s="965"/>
      <c r="FK67" s="965"/>
      <c r="FL67" s="965"/>
      <c r="FM67" s="965"/>
      <c r="FN67" s="965"/>
      <c r="FO67" s="965"/>
      <c r="FP67" s="965"/>
      <c r="FQ67" s="965"/>
      <c r="FR67" s="965"/>
      <c r="FS67" s="965"/>
      <c r="FT67" s="965"/>
      <c r="FU67" s="965"/>
      <c r="FV67" s="965"/>
      <c r="FW67" s="965"/>
      <c r="FX67" s="965"/>
      <c r="FY67" s="965"/>
      <c r="FZ67" s="965"/>
      <c r="GA67" s="965"/>
      <c r="GB67" s="965"/>
      <c r="GC67" s="965"/>
      <c r="GD67" s="965"/>
      <c r="GE67" s="965"/>
      <c r="GF67" s="965"/>
      <c r="GG67" s="965"/>
      <c r="GH67" s="965"/>
      <c r="GI67" s="965"/>
      <c r="GJ67" s="965"/>
      <c r="GK67" s="965"/>
      <c r="GL67" s="965"/>
      <c r="GM67" s="965"/>
      <c r="GN67" s="965"/>
      <c r="GO67" s="965"/>
      <c r="GP67" s="965"/>
      <c r="GQ67" s="965"/>
      <c r="GR67" s="965"/>
      <c r="GS67" s="965"/>
      <c r="GT67" s="965"/>
      <c r="GU67" s="965"/>
      <c r="GV67" s="965"/>
      <c r="GW67" s="965"/>
      <c r="GX67" s="965"/>
      <c r="GY67" s="965"/>
      <c r="GZ67" s="965"/>
      <c r="HA67" s="965"/>
      <c r="HB67" s="965"/>
      <c r="HC67" s="965"/>
      <c r="HD67" s="965"/>
      <c r="HE67" s="965"/>
      <c r="HF67" s="965"/>
      <c r="HG67" s="965"/>
      <c r="HH67" s="965"/>
      <c r="HI67" s="965"/>
      <c r="HJ67" s="965"/>
      <c r="HK67" s="965"/>
      <c r="HL67" s="965"/>
      <c r="HM67" s="965"/>
      <c r="HN67" s="965"/>
      <c r="HO67" s="965"/>
      <c r="HP67" s="965"/>
      <c r="HQ67" s="965"/>
      <c r="HR67" s="965"/>
      <c r="HS67" s="965"/>
      <c r="HT67" s="965"/>
      <c r="HU67" s="965"/>
      <c r="HV67" s="965"/>
      <c r="HW67" s="965"/>
      <c r="HX67" s="965"/>
      <c r="HY67" s="965"/>
      <c r="HZ67" s="965"/>
      <c r="IA67" s="965"/>
      <c r="IB67" s="965"/>
      <c r="IC67" s="965"/>
      <c r="ID67" s="965"/>
      <c r="IE67" s="965"/>
      <c r="IF67" s="965"/>
      <c r="IG67" s="965"/>
      <c r="IH67" s="965"/>
      <c r="II67" s="965"/>
      <c r="IJ67" s="965"/>
      <c r="IK67" s="965"/>
      <c r="IL67" s="965"/>
      <c r="IM67" s="965"/>
      <c r="IN67" s="965"/>
      <c r="IO67" s="965"/>
      <c r="IP67" s="965"/>
      <c r="IQ67" s="965"/>
      <c r="IR67" s="965"/>
      <c r="IS67" s="965"/>
      <c r="IT67" s="965"/>
      <c r="IU67" s="965"/>
      <c r="IV67" s="965"/>
    </row>
    <row r="68" spans="1:256" s="966" customFormat="1" ht="22.5">
      <c r="A68" s="916">
        <v>23</v>
      </c>
      <c r="B68" s="56" t="s">
        <v>223</v>
      </c>
      <c r="C68" s="968">
        <v>9000</v>
      </c>
      <c r="D68" s="922">
        <v>750</v>
      </c>
      <c r="E68" s="923">
        <v>750</v>
      </c>
      <c r="F68" s="925">
        <v>750</v>
      </c>
      <c r="G68" s="972">
        <f t="shared" si="17"/>
        <v>2250</v>
      </c>
      <c r="H68" s="969">
        <v>750</v>
      </c>
      <c r="I68" s="970">
        <v>750</v>
      </c>
      <c r="J68" s="971">
        <v>750</v>
      </c>
      <c r="K68" s="972">
        <f t="shared" si="14"/>
        <v>2250</v>
      </c>
      <c r="L68" s="969">
        <v>750</v>
      </c>
      <c r="M68" s="970">
        <v>750</v>
      </c>
      <c r="N68" s="971">
        <v>750</v>
      </c>
      <c r="O68" s="960">
        <f t="shared" si="15"/>
        <v>2250</v>
      </c>
      <c r="P68" s="969">
        <v>750</v>
      </c>
      <c r="Q68" s="970">
        <v>750</v>
      </c>
      <c r="R68" s="971">
        <v>750</v>
      </c>
      <c r="S68" s="961">
        <f t="shared" ref="S68:S73" si="18">SUM(P68:R68)</f>
        <v>2250</v>
      </c>
      <c r="T68" s="921">
        <f t="shared" ref="T68:T73" si="19">G68+K68+O68+S68</f>
        <v>9000</v>
      </c>
      <c r="U68" s="962">
        <f t="shared" si="5"/>
        <v>0</v>
      </c>
      <c r="V68" s="965"/>
      <c r="W68" s="965"/>
      <c r="X68" s="965"/>
      <c r="Y68" s="965"/>
      <c r="Z68" s="965"/>
      <c r="AA68" s="965"/>
      <c r="AB68" s="965"/>
      <c r="AC68" s="965"/>
      <c r="AD68" s="965"/>
      <c r="AE68" s="965"/>
      <c r="AF68" s="965"/>
      <c r="AG68" s="965"/>
      <c r="AH68" s="965"/>
      <c r="AI68" s="965"/>
      <c r="AJ68" s="965"/>
      <c r="AK68" s="965"/>
      <c r="AL68" s="965"/>
      <c r="AM68" s="965"/>
      <c r="AN68" s="965"/>
      <c r="AO68" s="965"/>
      <c r="AP68" s="965"/>
      <c r="AQ68" s="965"/>
      <c r="AR68" s="965"/>
      <c r="AS68" s="965"/>
      <c r="AT68" s="965"/>
      <c r="AU68" s="965"/>
      <c r="AV68" s="965"/>
      <c r="AW68" s="965"/>
      <c r="AX68" s="965"/>
      <c r="AY68" s="965"/>
      <c r="AZ68" s="965"/>
      <c r="BA68" s="965"/>
      <c r="BB68" s="965"/>
      <c r="BC68" s="965"/>
      <c r="BD68" s="965"/>
      <c r="BE68" s="965"/>
      <c r="BF68" s="965"/>
      <c r="BG68" s="965"/>
      <c r="BH68" s="965"/>
      <c r="BI68" s="965"/>
      <c r="BJ68" s="965"/>
      <c r="BK68" s="965"/>
      <c r="BL68" s="965"/>
      <c r="BM68" s="965"/>
      <c r="BN68" s="965"/>
      <c r="BO68" s="965"/>
      <c r="BP68" s="965"/>
      <c r="BQ68" s="965"/>
      <c r="BR68" s="965"/>
      <c r="BS68" s="965"/>
      <c r="BT68" s="965"/>
      <c r="BU68" s="965"/>
      <c r="BV68" s="965"/>
      <c r="BW68" s="965"/>
      <c r="BX68" s="965"/>
      <c r="BY68" s="965"/>
      <c r="BZ68" s="965"/>
      <c r="CA68" s="965"/>
      <c r="CB68" s="965"/>
      <c r="CC68" s="965"/>
      <c r="CD68" s="965"/>
      <c r="CE68" s="965"/>
      <c r="CF68" s="965"/>
      <c r="CG68" s="965"/>
      <c r="CH68" s="965"/>
      <c r="CI68" s="965"/>
      <c r="CJ68" s="965"/>
      <c r="CK68" s="965"/>
      <c r="CL68" s="965"/>
      <c r="CM68" s="965"/>
      <c r="CN68" s="965"/>
      <c r="CO68" s="965"/>
      <c r="CP68" s="965"/>
      <c r="CQ68" s="965"/>
      <c r="CR68" s="965"/>
      <c r="CS68" s="965"/>
      <c r="CT68" s="965"/>
      <c r="CU68" s="965"/>
      <c r="CV68" s="965"/>
      <c r="CW68" s="965"/>
      <c r="CX68" s="965"/>
      <c r="CY68" s="965"/>
      <c r="CZ68" s="965"/>
      <c r="DA68" s="965"/>
      <c r="DB68" s="965"/>
      <c r="DC68" s="965"/>
      <c r="DD68" s="965"/>
      <c r="DE68" s="965"/>
      <c r="DF68" s="965"/>
      <c r="DG68" s="965"/>
      <c r="DH68" s="965"/>
      <c r="DI68" s="965"/>
      <c r="DJ68" s="965"/>
      <c r="DK68" s="965"/>
      <c r="DL68" s="965"/>
      <c r="DM68" s="965"/>
      <c r="DN68" s="965"/>
      <c r="DO68" s="965"/>
      <c r="DP68" s="965"/>
      <c r="DQ68" s="965"/>
      <c r="DR68" s="965"/>
      <c r="DS68" s="965"/>
      <c r="DT68" s="965"/>
      <c r="DU68" s="965"/>
      <c r="DV68" s="965"/>
      <c r="DW68" s="965"/>
      <c r="DX68" s="965"/>
      <c r="DY68" s="965"/>
      <c r="DZ68" s="965"/>
      <c r="EA68" s="965"/>
      <c r="EB68" s="965"/>
      <c r="EC68" s="965"/>
      <c r="ED68" s="965"/>
      <c r="EE68" s="965"/>
      <c r="EF68" s="965"/>
      <c r="EG68" s="965"/>
      <c r="EH68" s="965"/>
      <c r="EI68" s="965"/>
      <c r="EJ68" s="965"/>
      <c r="EK68" s="965"/>
      <c r="EL68" s="965"/>
      <c r="EM68" s="965"/>
      <c r="EN68" s="965"/>
      <c r="EO68" s="965"/>
      <c r="EP68" s="965"/>
      <c r="EQ68" s="965"/>
      <c r="ER68" s="965"/>
      <c r="ES68" s="965"/>
      <c r="ET68" s="965"/>
      <c r="EU68" s="965"/>
      <c r="EV68" s="965"/>
      <c r="EW68" s="965"/>
      <c r="EX68" s="965"/>
      <c r="EY68" s="965"/>
      <c r="EZ68" s="965"/>
      <c r="FA68" s="965"/>
      <c r="FB68" s="965"/>
      <c r="FC68" s="965"/>
      <c r="FD68" s="965"/>
      <c r="FE68" s="965"/>
      <c r="FF68" s="965"/>
      <c r="FG68" s="965"/>
      <c r="FH68" s="965"/>
      <c r="FI68" s="965"/>
      <c r="FJ68" s="965"/>
      <c r="FK68" s="965"/>
      <c r="FL68" s="965"/>
      <c r="FM68" s="965"/>
      <c r="FN68" s="965"/>
      <c r="FO68" s="965"/>
      <c r="FP68" s="965"/>
      <c r="FQ68" s="965"/>
      <c r="FR68" s="965"/>
      <c r="FS68" s="965"/>
      <c r="FT68" s="965"/>
      <c r="FU68" s="965"/>
      <c r="FV68" s="965"/>
      <c r="FW68" s="965"/>
      <c r="FX68" s="965"/>
      <c r="FY68" s="965"/>
      <c r="FZ68" s="965"/>
      <c r="GA68" s="965"/>
      <c r="GB68" s="965"/>
      <c r="GC68" s="965"/>
      <c r="GD68" s="965"/>
      <c r="GE68" s="965"/>
      <c r="GF68" s="965"/>
      <c r="GG68" s="965"/>
      <c r="GH68" s="965"/>
      <c r="GI68" s="965"/>
      <c r="GJ68" s="965"/>
      <c r="GK68" s="965"/>
      <c r="GL68" s="965"/>
      <c r="GM68" s="965"/>
      <c r="GN68" s="965"/>
      <c r="GO68" s="965"/>
      <c r="GP68" s="965"/>
      <c r="GQ68" s="965"/>
      <c r="GR68" s="965"/>
      <c r="GS68" s="965"/>
      <c r="GT68" s="965"/>
      <c r="GU68" s="965"/>
      <c r="GV68" s="965"/>
      <c r="GW68" s="965"/>
      <c r="GX68" s="965"/>
      <c r="GY68" s="965"/>
      <c r="GZ68" s="965"/>
      <c r="HA68" s="965"/>
      <c r="HB68" s="965"/>
      <c r="HC68" s="965"/>
      <c r="HD68" s="965"/>
      <c r="HE68" s="965"/>
      <c r="HF68" s="965"/>
      <c r="HG68" s="965"/>
      <c r="HH68" s="965"/>
      <c r="HI68" s="965"/>
      <c r="HJ68" s="965"/>
      <c r="HK68" s="965"/>
      <c r="HL68" s="965"/>
      <c r="HM68" s="965"/>
      <c r="HN68" s="965"/>
      <c r="HO68" s="965"/>
      <c r="HP68" s="965"/>
      <c r="HQ68" s="965"/>
      <c r="HR68" s="965"/>
      <c r="HS68" s="965"/>
      <c r="HT68" s="965"/>
      <c r="HU68" s="965"/>
      <c r="HV68" s="965"/>
      <c r="HW68" s="965"/>
      <c r="HX68" s="965"/>
      <c r="HY68" s="965"/>
      <c r="HZ68" s="965"/>
      <c r="IA68" s="965"/>
      <c r="IB68" s="965"/>
      <c r="IC68" s="965"/>
      <c r="ID68" s="965"/>
      <c r="IE68" s="965"/>
      <c r="IF68" s="965"/>
      <c r="IG68" s="965"/>
      <c r="IH68" s="965"/>
      <c r="II68" s="965"/>
      <c r="IJ68" s="965"/>
      <c r="IK68" s="965"/>
      <c r="IL68" s="965"/>
      <c r="IM68" s="965"/>
      <c r="IN68" s="965"/>
      <c r="IO68" s="965"/>
      <c r="IP68" s="965"/>
      <c r="IQ68" s="965"/>
      <c r="IR68" s="965"/>
      <c r="IS68" s="965"/>
      <c r="IT68" s="965"/>
      <c r="IU68" s="965"/>
      <c r="IV68" s="965"/>
    </row>
    <row r="69" spans="1:256" s="966" customFormat="1" ht="22.5">
      <c r="A69" s="916">
        <v>24</v>
      </c>
      <c r="B69" s="926" t="s">
        <v>132</v>
      </c>
      <c r="C69" s="967">
        <v>9000</v>
      </c>
      <c r="D69" s="922">
        <v>750</v>
      </c>
      <c r="E69" s="923">
        <v>750</v>
      </c>
      <c r="F69" s="925">
        <v>750</v>
      </c>
      <c r="G69" s="972">
        <f t="shared" si="17"/>
        <v>2250</v>
      </c>
      <c r="H69" s="969">
        <v>750</v>
      </c>
      <c r="I69" s="970">
        <v>750</v>
      </c>
      <c r="J69" s="971">
        <v>750</v>
      </c>
      <c r="K69" s="972">
        <f t="shared" si="14"/>
        <v>2250</v>
      </c>
      <c r="L69" s="969">
        <v>750</v>
      </c>
      <c r="M69" s="970">
        <v>750</v>
      </c>
      <c r="N69" s="971">
        <v>750</v>
      </c>
      <c r="O69" s="960">
        <f t="shared" si="15"/>
        <v>2250</v>
      </c>
      <c r="P69" s="969">
        <v>750</v>
      </c>
      <c r="Q69" s="970">
        <v>750</v>
      </c>
      <c r="R69" s="971">
        <v>750</v>
      </c>
      <c r="S69" s="961">
        <f t="shared" si="18"/>
        <v>2250</v>
      </c>
      <c r="T69" s="921">
        <f t="shared" si="19"/>
        <v>9000</v>
      </c>
      <c r="U69" s="962">
        <f t="shared" si="5"/>
        <v>0</v>
      </c>
      <c r="V69" s="965"/>
      <c r="W69" s="965"/>
      <c r="X69" s="965"/>
      <c r="Y69" s="965"/>
      <c r="Z69" s="965"/>
      <c r="AA69" s="965"/>
      <c r="AB69" s="965"/>
      <c r="AC69" s="965"/>
      <c r="AD69" s="965"/>
      <c r="AE69" s="965"/>
      <c r="AF69" s="965"/>
      <c r="AG69" s="965"/>
      <c r="AH69" s="965"/>
      <c r="AI69" s="965"/>
      <c r="AJ69" s="965"/>
      <c r="AK69" s="965"/>
      <c r="AL69" s="965"/>
      <c r="AM69" s="965"/>
      <c r="AN69" s="965"/>
      <c r="AO69" s="965"/>
      <c r="AP69" s="965"/>
      <c r="AQ69" s="965"/>
      <c r="AR69" s="965"/>
      <c r="AS69" s="965"/>
      <c r="AT69" s="965"/>
      <c r="AU69" s="965"/>
      <c r="AV69" s="965"/>
      <c r="AW69" s="965"/>
      <c r="AX69" s="965"/>
      <c r="AY69" s="965"/>
      <c r="AZ69" s="965"/>
      <c r="BA69" s="965"/>
      <c r="BB69" s="965"/>
      <c r="BC69" s="965"/>
      <c r="BD69" s="965"/>
      <c r="BE69" s="965"/>
      <c r="BF69" s="965"/>
      <c r="BG69" s="965"/>
      <c r="BH69" s="965"/>
      <c r="BI69" s="965"/>
      <c r="BJ69" s="965"/>
      <c r="BK69" s="965"/>
      <c r="BL69" s="965"/>
      <c r="BM69" s="965"/>
      <c r="BN69" s="965"/>
      <c r="BO69" s="965"/>
      <c r="BP69" s="965"/>
      <c r="BQ69" s="965"/>
      <c r="BR69" s="965"/>
      <c r="BS69" s="965"/>
      <c r="BT69" s="965"/>
      <c r="BU69" s="965"/>
      <c r="BV69" s="965"/>
      <c r="BW69" s="965"/>
      <c r="BX69" s="965"/>
      <c r="BY69" s="965"/>
      <c r="BZ69" s="965"/>
      <c r="CA69" s="965"/>
      <c r="CB69" s="965"/>
      <c r="CC69" s="965"/>
      <c r="CD69" s="965"/>
      <c r="CE69" s="965"/>
      <c r="CF69" s="965"/>
      <c r="CG69" s="965"/>
      <c r="CH69" s="965"/>
      <c r="CI69" s="965"/>
      <c r="CJ69" s="965"/>
      <c r="CK69" s="965"/>
      <c r="CL69" s="965"/>
      <c r="CM69" s="965"/>
      <c r="CN69" s="965"/>
      <c r="CO69" s="965"/>
      <c r="CP69" s="965"/>
      <c r="CQ69" s="965"/>
      <c r="CR69" s="965"/>
      <c r="CS69" s="965"/>
      <c r="CT69" s="965"/>
      <c r="CU69" s="965"/>
      <c r="CV69" s="965"/>
      <c r="CW69" s="965"/>
      <c r="CX69" s="965"/>
      <c r="CY69" s="965"/>
      <c r="CZ69" s="965"/>
      <c r="DA69" s="965"/>
      <c r="DB69" s="965"/>
      <c r="DC69" s="965"/>
      <c r="DD69" s="965"/>
      <c r="DE69" s="965"/>
      <c r="DF69" s="965"/>
      <c r="DG69" s="965"/>
      <c r="DH69" s="965"/>
      <c r="DI69" s="965"/>
      <c r="DJ69" s="965"/>
      <c r="DK69" s="965"/>
      <c r="DL69" s="965"/>
      <c r="DM69" s="965"/>
      <c r="DN69" s="965"/>
      <c r="DO69" s="965"/>
      <c r="DP69" s="965"/>
      <c r="DQ69" s="965"/>
      <c r="DR69" s="965"/>
      <c r="DS69" s="965"/>
      <c r="DT69" s="965"/>
      <c r="DU69" s="965"/>
      <c r="DV69" s="965"/>
      <c r="DW69" s="965"/>
      <c r="DX69" s="965"/>
      <c r="DY69" s="965"/>
      <c r="DZ69" s="965"/>
      <c r="EA69" s="965"/>
      <c r="EB69" s="965"/>
      <c r="EC69" s="965"/>
      <c r="ED69" s="965"/>
      <c r="EE69" s="965"/>
      <c r="EF69" s="965"/>
      <c r="EG69" s="965"/>
      <c r="EH69" s="965"/>
      <c r="EI69" s="965"/>
      <c r="EJ69" s="965"/>
      <c r="EK69" s="965"/>
      <c r="EL69" s="965"/>
      <c r="EM69" s="965"/>
      <c r="EN69" s="965"/>
      <c r="EO69" s="965"/>
      <c r="EP69" s="965"/>
      <c r="EQ69" s="965"/>
      <c r="ER69" s="965"/>
      <c r="ES69" s="965"/>
      <c r="ET69" s="965"/>
      <c r="EU69" s="965"/>
      <c r="EV69" s="965"/>
      <c r="EW69" s="965"/>
      <c r="EX69" s="965"/>
      <c r="EY69" s="965"/>
      <c r="EZ69" s="965"/>
      <c r="FA69" s="965"/>
      <c r="FB69" s="965"/>
      <c r="FC69" s="965"/>
      <c r="FD69" s="965"/>
      <c r="FE69" s="965"/>
      <c r="FF69" s="965"/>
      <c r="FG69" s="965"/>
      <c r="FH69" s="965"/>
      <c r="FI69" s="965"/>
      <c r="FJ69" s="965"/>
      <c r="FK69" s="965"/>
      <c r="FL69" s="965"/>
      <c r="FM69" s="965"/>
      <c r="FN69" s="965"/>
      <c r="FO69" s="965"/>
      <c r="FP69" s="965"/>
      <c r="FQ69" s="965"/>
      <c r="FR69" s="965"/>
      <c r="FS69" s="965"/>
      <c r="FT69" s="965"/>
      <c r="FU69" s="965"/>
      <c r="FV69" s="965"/>
      <c r="FW69" s="965"/>
      <c r="FX69" s="965"/>
      <c r="FY69" s="965"/>
      <c r="FZ69" s="965"/>
      <c r="GA69" s="965"/>
      <c r="GB69" s="965"/>
      <c r="GC69" s="965"/>
      <c r="GD69" s="965"/>
      <c r="GE69" s="965"/>
      <c r="GF69" s="965"/>
      <c r="GG69" s="965"/>
      <c r="GH69" s="965"/>
      <c r="GI69" s="965"/>
      <c r="GJ69" s="965"/>
      <c r="GK69" s="965"/>
      <c r="GL69" s="965"/>
      <c r="GM69" s="965"/>
      <c r="GN69" s="965"/>
      <c r="GO69" s="965"/>
      <c r="GP69" s="965"/>
      <c r="GQ69" s="965"/>
      <c r="GR69" s="965"/>
      <c r="GS69" s="965"/>
      <c r="GT69" s="965"/>
      <c r="GU69" s="965"/>
      <c r="GV69" s="965"/>
      <c r="GW69" s="965"/>
      <c r="GX69" s="965"/>
      <c r="GY69" s="965"/>
      <c r="GZ69" s="965"/>
      <c r="HA69" s="965"/>
      <c r="HB69" s="965"/>
      <c r="HC69" s="965"/>
      <c r="HD69" s="965"/>
      <c r="HE69" s="965"/>
      <c r="HF69" s="965"/>
      <c r="HG69" s="965"/>
      <c r="HH69" s="965"/>
      <c r="HI69" s="965"/>
      <c r="HJ69" s="965"/>
      <c r="HK69" s="965"/>
      <c r="HL69" s="965"/>
      <c r="HM69" s="965"/>
      <c r="HN69" s="965"/>
      <c r="HO69" s="965"/>
      <c r="HP69" s="965"/>
      <c r="HQ69" s="965"/>
      <c r="HR69" s="965"/>
      <c r="HS69" s="965"/>
      <c r="HT69" s="965"/>
      <c r="HU69" s="965"/>
      <c r="HV69" s="965"/>
      <c r="HW69" s="965"/>
      <c r="HX69" s="965"/>
      <c r="HY69" s="965"/>
      <c r="HZ69" s="965"/>
      <c r="IA69" s="965"/>
      <c r="IB69" s="965"/>
      <c r="IC69" s="965"/>
      <c r="ID69" s="965"/>
      <c r="IE69" s="965"/>
      <c r="IF69" s="965"/>
      <c r="IG69" s="965"/>
      <c r="IH69" s="965"/>
      <c r="II69" s="965"/>
      <c r="IJ69" s="965"/>
      <c r="IK69" s="965"/>
      <c r="IL69" s="965"/>
      <c r="IM69" s="965"/>
      <c r="IN69" s="965"/>
      <c r="IO69" s="965"/>
      <c r="IP69" s="965"/>
      <c r="IQ69" s="965"/>
      <c r="IR69" s="965"/>
      <c r="IS69" s="965"/>
      <c r="IT69" s="965"/>
      <c r="IU69" s="965"/>
      <c r="IV69" s="965"/>
    </row>
    <row r="70" spans="1:256" s="966" customFormat="1" ht="22.5">
      <c r="A70" s="916">
        <v>25</v>
      </c>
      <c r="B70" s="926" t="s">
        <v>133</v>
      </c>
      <c r="C70" s="968">
        <v>9000</v>
      </c>
      <c r="D70" s="922">
        <v>750</v>
      </c>
      <c r="E70" s="923">
        <v>750</v>
      </c>
      <c r="F70" s="925">
        <v>750</v>
      </c>
      <c r="G70" s="972">
        <f t="shared" si="17"/>
        <v>2250</v>
      </c>
      <c r="H70" s="969">
        <v>750</v>
      </c>
      <c r="I70" s="970">
        <v>750</v>
      </c>
      <c r="J70" s="971">
        <v>750</v>
      </c>
      <c r="K70" s="972">
        <f t="shared" si="14"/>
        <v>2250</v>
      </c>
      <c r="L70" s="969">
        <v>750</v>
      </c>
      <c r="M70" s="970">
        <v>750</v>
      </c>
      <c r="N70" s="971">
        <v>750</v>
      </c>
      <c r="O70" s="960">
        <f t="shared" si="15"/>
        <v>2250</v>
      </c>
      <c r="P70" s="969">
        <v>750</v>
      </c>
      <c r="Q70" s="970">
        <v>750</v>
      </c>
      <c r="R70" s="971">
        <v>750</v>
      </c>
      <c r="S70" s="961">
        <f t="shared" si="18"/>
        <v>2250</v>
      </c>
      <c r="T70" s="921">
        <f t="shared" si="19"/>
        <v>9000</v>
      </c>
      <c r="U70" s="962">
        <f t="shared" si="5"/>
        <v>0</v>
      </c>
      <c r="V70" s="965"/>
      <c r="W70" s="965"/>
      <c r="X70" s="965"/>
      <c r="Y70" s="965"/>
      <c r="Z70" s="965"/>
      <c r="AA70" s="965"/>
      <c r="AB70" s="965"/>
      <c r="AC70" s="965"/>
      <c r="AD70" s="965"/>
      <c r="AE70" s="965"/>
      <c r="AF70" s="965"/>
      <c r="AG70" s="965"/>
      <c r="AH70" s="965"/>
      <c r="AI70" s="965"/>
      <c r="AJ70" s="965"/>
      <c r="AK70" s="965"/>
      <c r="AL70" s="965"/>
      <c r="AM70" s="965"/>
      <c r="AN70" s="965"/>
      <c r="AO70" s="965"/>
      <c r="AP70" s="965"/>
      <c r="AQ70" s="965"/>
      <c r="AR70" s="965"/>
      <c r="AS70" s="965"/>
      <c r="AT70" s="965"/>
      <c r="AU70" s="965"/>
      <c r="AV70" s="965"/>
      <c r="AW70" s="965"/>
      <c r="AX70" s="965"/>
      <c r="AY70" s="965"/>
      <c r="AZ70" s="965"/>
      <c r="BA70" s="965"/>
      <c r="BB70" s="965"/>
      <c r="BC70" s="965"/>
      <c r="BD70" s="965"/>
      <c r="BE70" s="965"/>
      <c r="BF70" s="965"/>
      <c r="BG70" s="965"/>
      <c r="BH70" s="965"/>
      <c r="BI70" s="965"/>
      <c r="BJ70" s="965"/>
      <c r="BK70" s="965"/>
      <c r="BL70" s="965"/>
      <c r="BM70" s="965"/>
      <c r="BN70" s="965"/>
      <c r="BO70" s="965"/>
      <c r="BP70" s="965"/>
      <c r="BQ70" s="965"/>
      <c r="BR70" s="965"/>
      <c r="BS70" s="965"/>
      <c r="BT70" s="965"/>
      <c r="BU70" s="965"/>
      <c r="BV70" s="965"/>
      <c r="BW70" s="965"/>
      <c r="BX70" s="965"/>
      <c r="BY70" s="965"/>
      <c r="BZ70" s="965"/>
      <c r="CA70" s="965"/>
      <c r="CB70" s="965"/>
      <c r="CC70" s="965"/>
      <c r="CD70" s="965"/>
      <c r="CE70" s="965"/>
      <c r="CF70" s="965"/>
      <c r="CG70" s="965"/>
      <c r="CH70" s="965"/>
      <c r="CI70" s="965"/>
      <c r="CJ70" s="965"/>
      <c r="CK70" s="965"/>
      <c r="CL70" s="965"/>
      <c r="CM70" s="965"/>
      <c r="CN70" s="965"/>
      <c r="CO70" s="965"/>
      <c r="CP70" s="965"/>
      <c r="CQ70" s="965"/>
      <c r="CR70" s="965"/>
      <c r="CS70" s="965"/>
      <c r="CT70" s="965"/>
      <c r="CU70" s="965"/>
      <c r="CV70" s="965"/>
      <c r="CW70" s="965"/>
      <c r="CX70" s="965"/>
      <c r="CY70" s="965"/>
      <c r="CZ70" s="965"/>
      <c r="DA70" s="965"/>
      <c r="DB70" s="965"/>
      <c r="DC70" s="965"/>
      <c r="DD70" s="965"/>
      <c r="DE70" s="965"/>
      <c r="DF70" s="965"/>
      <c r="DG70" s="965"/>
      <c r="DH70" s="965"/>
      <c r="DI70" s="965"/>
      <c r="DJ70" s="965"/>
      <c r="DK70" s="965"/>
      <c r="DL70" s="965"/>
      <c r="DM70" s="965"/>
      <c r="DN70" s="965"/>
      <c r="DO70" s="965"/>
      <c r="DP70" s="965"/>
      <c r="DQ70" s="965"/>
      <c r="DR70" s="965"/>
      <c r="DS70" s="965"/>
      <c r="DT70" s="965"/>
      <c r="DU70" s="965"/>
      <c r="DV70" s="965"/>
      <c r="DW70" s="965"/>
      <c r="DX70" s="965"/>
      <c r="DY70" s="965"/>
      <c r="DZ70" s="965"/>
      <c r="EA70" s="965"/>
      <c r="EB70" s="965"/>
      <c r="EC70" s="965"/>
      <c r="ED70" s="965"/>
      <c r="EE70" s="965"/>
      <c r="EF70" s="965"/>
      <c r="EG70" s="965"/>
      <c r="EH70" s="965"/>
      <c r="EI70" s="965"/>
      <c r="EJ70" s="965"/>
      <c r="EK70" s="965"/>
      <c r="EL70" s="965"/>
      <c r="EM70" s="965"/>
      <c r="EN70" s="965"/>
      <c r="EO70" s="965"/>
      <c r="EP70" s="965"/>
      <c r="EQ70" s="965"/>
      <c r="ER70" s="965"/>
      <c r="ES70" s="965"/>
      <c r="ET70" s="965"/>
      <c r="EU70" s="965"/>
      <c r="EV70" s="965"/>
      <c r="EW70" s="965"/>
      <c r="EX70" s="965"/>
      <c r="EY70" s="965"/>
      <c r="EZ70" s="965"/>
      <c r="FA70" s="965"/>
      <c r="FB70" s="965"/>
      <c r="FC70" s="965"/>
      <c r="FD70" s="965"/>
      <c r="FE70" s="965"/>
      <c r="FF70" s="965"/>
      <c r="FG70" s="965"/>
      <c r="FH70" s="965"/>
      <c r="FI70" s="965"/>
      <c r="FJ70" s="965"/>
      <c r="FK70" s="965"/>
      <c r="FL70" s="965"/>
      <c r="FM70" s="965"/>
      <c r="FN70" s="965"/>
      <c r="FO70" s="965"/>
      <c r="FP70" s="965"/>
      <c r="FQ70" s="965"/>
      <c r="FR70" s="965"/>
      <c r="FS70" s="965"/>
      <c r="FT70" s="965"/>
      <c r="FU70" s="965"/>
      <c r="FV70" s="965"/>
      <c r="FW70" s="965"/>
      <c r="FX70" s="965"/>
      <c r="FY70" s="965"/>
      <c r="FZ70" s="965"/>
      <c r="GA70" s="965"/>
      <c r="GB70" s="965"/>
      <c r="GC70" s="965"/>
      <c r="GD70" s="965"/>
      <c r="GE70" s="965"/>
      <c r="GF70" s="965"/>
      <c r="GG70" s="965"/>
      <c r="GH70" s="965"/>
      <c r="GI70" s="965"/>
      <c r="GJ70" s="965"/>
      <c r="GK70" s="965"/>
      <c r="GL70" s="965"/>
      <c r="GM70" s="965"/>
      <c r="GN70" s="965"/>
      <c r="GO70" s="965"/>
      <c r="GP70" s="965"/>
      <c r="GQ70" s="965"/>
      <c r="GR70" s="965"/>
      <c r="GS70" s="965"/>
      <c r="GT70" s="965"/>
      <c r="GU70" s="965"/>
      <c r="GV70" s="965"/>
      <c r="GW70" s="965"/>
      <c r="GX70" s="965"/>
      <c r="GY70" s="965"/>
      <c r="GZ70" s="965"/>
      <c r="HA70" s="965"/>
      <c r="HB70" s="965"/>
      <c r="HC70" s="965"/>
      <c r="HD70" s="965"/>
      <c r="HE70" s="965"/>
      <c r="HF70" s="965"/>
      <c r="HG70" s="965"/>
      <c r="HH70" s="965"/>
      <c r="HI70" s="965"/>
      <c r="HJ70" s="965"/>
      <c r="HK70" s="965"/>
      <c r="HL70" s="965"/>
      <c r="HM70" s="965"/>
      <c r="HN70" s="965"/>
      <c r="HO70" s="965"/>
      <c r="HP70" s="965"/>
      <c r="HQ70" s="965"/>
      <c r="HR70" s="965"/>
      <c r="HS70" s="965"/>
      <c r="HT70" s="965"/>
      <c r="HU70" s="965"/>
      <c r="HV70" s="965"/>
      <c r="HW70" s="965"/>
      <c r="HX70" s="965"/>
      <c r="HY70" s="965"/>
      <c r="HZ70" s="965"/>
      <c r="IA70" s="965"/>
      <c r="IB70" s="965"/>
      <c r="IC70" s="965"/>
      <c r="ID70" s="965"/>
      <c r="IE70" s="965"/>
      <c r="IF70" s="965"/>
      <c r="IG70" s="965"/>
      <c r="IH70" s="965"/>
      <c r="II70" s="965"/>
      <c r="IJ70" s="965"/>
      <c r="IK70" s="965"/>
      <c r="IL70" s="965"/>
      <c r="IM70" s="965"/>
      <c r="IN70" s="965"/>
      <c r="IO70" s="965"/>
      <c r="IP70" s="965"/>
      <c r="IQ70" s="965"/>
      <c r="IR70" s="965"/>
      <c r="IS70" s="965"/>
      <c r="IT70" s="965"/>
      <c r="IU70" s="965"/>
      <c r="IV70" s="965"/>
    </row>
    <row r="71" spans="1:256" s="966" customFormat="1" ht="22.5">
      <c r="A71" s="916">
        <v>26</v>
      </c>
      <c r="B71" s="917" t="s">
        <v>134</v>
      </c>
      <c r="C71" s="967">
        <v>9000</v>
      </c>
      <c r="D71" s="922">
        <v>750</v>
      </c>
      <c r="E71" s="923">
        <v>750</v>
      </c>
      <c r="F71" s="925">
        <v>750</v>
      </c>
      <c r="G71" s="972">
        <f t="shared" si="17"/>
        <v>2250</v>
      </c>
      <c r="H71" s="969">
        <v>750</v>
      </c>
      <c r="I71" s="970">
        <v>750</v>
      </c>
      <c r="J71" s="971">
        <v>750</v>
      </c>
      <c r="K71" s="972">
        <f t="shared" si="14"/>
        <v>2250</v>
      </c>
      <c r="L71" s="969">
        <v>750</v>
      </c>
      <c r="M71" s="970">
        <v>750</v>
      </c>
      <c r="N71" s="971">
        <v>750</v>
      </c>
      <c r="O71" s="960">
        <f t="shared" si="15"/>
        <v>2250</v>
      </c>
      <c r="P71" s="969">
        <v>750</v>
      </c>
      <c r="Q71" s="970">
        <v>750</v>
      </c>
      <c r="R71" s="971">
        <v>750</v>
      </c>
      <c r="S71" s="961">
        <f t="shared" si="18"/>
        <v>2250</v>
      </c>
      <c r="T71" s="921">
        <f t="shared" si="19"/>
        <v>9000</v>
      </c>
      <c r="U71" s="962">
        <f t="shared" si="5"/>
        <v>0</v>
      </c>
      <c r="V71" s="965"/>
      <c r="W71" s="965"/>
      <c r="X71" s="965"/>
      <c r="Y71" s="965"/>
      <c r="Z71" s="965"/>
      <c r="AA71" s="965"/>
      <c r="AB71" s="965"/>
      <c r="AC71" s="965"/>
      <c r="AD71" s="965"/>
      <c r="AE71" s="965"/>
      <c r="AF71" s="965"/>
      <c r="AG71" s="965"/>
      <c r="AH71" s="965"/>
      <c r="AI71" s="965"/>
      <c r="AJ71" s="965"/>
      <c r="AK71" s="965"/>
      <c r="AL71" s="965"/>
      <c r="AM71" s="965"/>
      <c r="AN71" s="965"/>
      <c r="AO71" s="965"/>
      <c r="AP71" s="965"/>
      <c r="AQ71" s="965"/>
      <c r="AR71" s="965"/>
      <c r="AS71" s="965"/>
      <c r="AT71" s="965"/>
      <c r="AU71" s="965"/>
      <c r="AV71" s="965"/>
      <c r="AW71" s="965"/>
      <c r="AX71" s="965"/>
      <c r="AY71" s="965"/>
      <c r="AZ71" s="965"/>
      <c r="BA71" s="965"/>
      <c r="BB71" s="965"/>
      <c r="BC71" s="965"/>
      <c r="BD71" s="965"/>
      <c r="BE71" s="965"/>
      <c r="BF71" s="965"/>
      <c r="BG71" s="965"/>
      <c r="BH71" s="965"/>
      <c r="BI71" s="965"/>
      <c r="BJ71" s="965"/>
      <c r="BK71" s="965"/>
      <c r="BL71" s="965"/>
      <c r="BM71" s="965"/>
      <c r="BN71" s="965"/>
      <c r="BO71" s="965"/>
      <c r="BP71" s="965"/>
      <c r="BQ71" s="965"/>
      <c r="BR71" s="965"/>
      <c r="BS71" s="965"/>
      <c r="BT71" s="965"/>
      <c r="BU71" s="965"/>
      <c r="BV71" s="965"/>
      <c r="BW71" s="965"/>
      <c r="BX71" s="965"/>
      <c r="BY71" s="965"/>
      <c r="BZ71" s="965"/>
      <c r="CA71" s="965"/>
      <c r="CB71" s="965"/>
      <c r="CC71" s="965"/>
      <c r="CD71" s="965"/>
      <c r="CE71" s="965"/>
      <c r="CF71" s="965"/>
      <c r="CG71" s="965"/>
      <c r="CH71" s="965"/>
      <c r="CI71" s="965"/>
      <c r="CJ71" s="965"/>
      <c r="CK71" s="965"/>
      <c r="CL71" s="965"/>
      <c r="CM71" s="965"/>
      <c r="CN71" s="965"/>
      <c r="CO71" s="965"/>
      <c r="CP71" s="965"/>
      <c r="CQ71" s="965"/>
      <c r="CR71" s="965"/>
      <c r="CS71" s="965"/>
      <c r="CT71" s="965"/>
      <c r="CU71" s="965"/>
      <c r="CV71" s="965"/>
      <c r="CW71" s="965"/>
      <c r="CX71" s="965"/>
      <c r="CY71" s="965"/>
      <c r="CZ71" s="965"/>
      <c r="DA71" s="965"/>
      <c r="DB71" s="965"/>
      <c r="DC71" s="965"/>
      <c r="DD71" s="965"/>
      <c r="DE71" s="965"/>
      <c r="DF71" s="965"/>
      <c r="DG71" s="965"/>
      <c r="DH71" s="965"/>
      <c r="DI71" s="965"/>
      <c r="DJ71" s="965"/>
      <c r="DK71" s="965"/>
      <c r="DL71" s="965"/>
      <c r="DM71" s="965"/>
      <c r="DN71" s="965"/>
      <c r="DO71" s="965"/>
      <c r="DP71" s="965"/>
      <c r="DQ71" s="965"/>
      <c r="DR71" s="965"/>
      <c r="DS71" s="965"/>
      <c r="DT71" s="965"/>
      <c r="DU71" s="965"/>
      <c r="DV71" s="965"/>
      <c r="DW71" s="965"/>
      <c r="DX71" s="965"/>
      <c r="DY71" s="965"/>
      <c r="DZ71" s="965"/>
      <c r="EA71" s="965"/>
      <c r="EB71" s="965"/>
      <c r="EC71" s="965"/>
      <c r="ED71" s="965"/>
      <c r="EE71" s="965"/>
      <c r="EF71" s="965"/>
      <c r="EG71" s="965"/>
      <c r="EH71" s="965"/>
      <c r="EI71" s="965"/>
      <c r="EJ71" s="965"/>
      <c r="EK71" s="965"/>
      <c r="EL71" s="965"/>
      <c r="EM71" s="965"/>
      <c r="EN71" s="965"/>
      <c r="EO71" s="965"/>
      <c r="EP71" s="965"/>
      <c r="EQ71" s="965"/>
      <c r="ER71" s="965"/>
      <c r="ES71" s="965"/>
      <c r="ET71" s="965"/>
      <c r="EU71" s="965"/>
      <c r="EV71" s="965"/>
      <c r="EW71" s="965"/>
      <c r="EX71" s="965"/>
      <c r="EY71" s="965"/>
      <c r="EZ71" s="965"/>
      <c r="FA71" s="965"/>
      <c r="FB71" s="965"/>
      <c r="FC71" s="965"/>
      <c r="FD71" s="965"/>
      <c r="FE71" s="965"/>
      <c r="FF71" s="965"/>
      <c r="FG71" s="965"/>
      <c r="FH71" s="965"/>
      <c r="FI71" s="965"/>
      <c r="FJ71" s="965"/>
      <c r="FK71" s="965"/>
      <c r="FL71" s="965"/>
      <c r="FM71" s="965"/>
      <c r="FN71" s="965"/>
      <c r="FO71" s="965"/>
      <c r="FP71" s="965"/>
      <c r="FQ71" s="965"/>
      <c r="FR71" s="965"/>
      <c r="FS71" s="965"/>
      <c r="FT71" s="965"/>
      <c r="FU71" s="965"/>
      <c r="FV71" s="965"/>
      <c r="FW71" s="965"/>
      <c r="FX71" s="965"/>
      <c r="FY71" s="965"/>
      <c r="FZ71" s="965"/>
      <c r="GA71" s="965"/>
      <c r="GB71" s="965"/>
      <c r="GC71" s="965"/>
      <c r="GD71" s="965"/>
      <c r="GE71" s="965"/>
      <c r="GF71" s="965"/>
      <c r="GG71" s="965"/>
      <c r="GH71" s="965"/>
      <c r="GI71" s="965"/>
      <c r="GJ71" s="965"/>
      <c r="GK71" s="965"/>
      <c r="GL71" s="965"/>
      <c r="GM71" s="965"/>
      <c r="GN71" s="965"/>
      <c r="GO71" s="965"/>
      <c r="GP71" s="965"/>
      <c r="GQ71" s="965"/>
      <c r="GR71" s="965"/>
      <c r="GS71" s="965"/>
      <c r="GT71" s="965"/>
      <c r="GU71" s="965"/>
      <c r="GV71" s="965"/>
      <c r="GW71" s="965"/>
      <c r="GX71" s="965"/>
      <c r="GY71" s="965"/>
      <c r="GZ71" s="965"/>
      <c r="HA71" s="965"/>
      <c r="HB71" s="965"/>
      <c r="HC71" s="965"/>
      <c r="HD71" s="965"/>
      <c r="HE71" s="965"/>
      <c r="HF71" s="965"/>
      <c r="HG71" s="965"/>
      <c r="HH71" s="965"/>
      <c r="HI71" s="965"/>
      <c r="HJ71" s="965"/>
      <c r="HK71" s="965"/>
      <c r="HL71" s="965"/>
      <c r="HM71" s="965"/>
      <c r="HN71" s="965"/>
      <c r="HO71" s="965"/>
      <c r="HP71" s="965"/>
      <c r="HQ71" s="965"/>
      <c r="HR71" s="965"/>
      <c r="HS71" s="965"/>
      <c r="HT71" s="965"/>
      <c r="HU71" s="965"/>
      <c r="HV71" s="965"/>
      <c r="HW71" s="965"/>
      <c r="HX71" s="965"/>
      <c r="HY71" s="965"/>
      <c r="HZ71" s="965"/>
      <c r="IA71" s="965"/>
      <c r="IB71" s="965"/>
      <c r="IC71" s="965"/>
      <c r="ID71" s="965"/>
      <c r="IE71" s="965"/>
      <c r="IF71" s="965"/>
      <c r="IG71" s="965"/>
      <c r="IH71" s="965"/>
      <c r="II71" s="965"/>
      <c r="IJ71" s="965"/>
      <c r="IK71" s="965"/>
      <c r="IL71" s="965"/>
      <c r="IM71" s="965"/>
      <c r="IN71" s="965"/>
      <c r="IO71" s="965"/>
      <c r="IP71" s="965"/>
      <c r="IQ71" s="965"/>
      <c r="IR71" s="965"/>
      <c r="IS71" s="965"/>
      <c r="IT71" s="965"/>
      <c r="IU71" s="965"/>
      <c r="IV71" s="965"/>
    </row>
    <row r="72" spans="1:256" s="966" customFormat="1" ht="24.75" customHeight="1">
      <c r="A72" s="916">
        <v>27</v>
      </c>
      <c r="B72" s="917" t="s">
        <v>135</v>
      </c>
      <c r="C72" s="968">
        <v>9000</v>
      </c>
      <c r="D72" s="922">
        <v>750</v>
      </c>
      <c r="E72" s="923">
        <v>750</v>
      </c>
      <c r="F72" s="925">
        <v>750</v>
      </c>
      <c r="G72" s="972">
        <f t="shared" si="17"/>
        <v>2250</v>
      </c>
      <c r="H72" s="969">
        <v>750</v>
      </c>
      <c r="I72" s="970">
        <v>750</v>
      </c>
      <c r="J72" s="971">
        <v>750</v>
      </c>
      <c r="K72" s="972">
        <f t="shared" si="14"/>
        <v>2250</v>
      </c>
      <c r="L72" s="969">
        <v>750</v>
      </c>
      <c r="M72" s="970">
        <v>750</v>
      </c>
      <c r="N72" s="971">
        <v>750</v>
      </c>
      <c r="O72" s="960">
        <f t="shared" si="15"/>
        <v>2250</v>
      </c>
      <c r="P72" s="969">
        <v>750</v>
      </c>
      <c r="Q72" s="970">
        <v>750</v>
      </c>
      <c r="R72" s="971">
        <v>750</v>
      </c>
      <c r="S72" s="961">
        <f t="shared" si="18"/>
        <v>2250</v>
      </c>
      <c r="T72" s="921">
        <f t="shared" si="19"/>
        <v>9000</v>
      </c>
      <c r="U72" s="962">
        <f t="shared" si="5"/>
        <v>0</v>
      </c>
      <c r="V72" s="965"/>
      <c r="W72" s="965"/>
      <c r="X72" s="965"/>
      <c r="Y72" s="965"/>
      <c r="Z72" s="965"/>
      <c r="AA72" s="965"/>
      <c r="AB72" s="965"/>
      <c r="AC72" s="965"/>
      <c r="AD72" s="965"/>
      <c r="AE72" s="965"/>
      <c r="AF72" s="965"/>
      <c r="AG72" s="965"/>
      <c r="AH72" s="965"/>
      <c r="AI72" s="965"/>
      <c r="AJ72" s="965"/>
      <c r="AK72" s="965"/>
      <c r="AL72" s="965"/>
      <c r="AM72" s="965"/>
      <c r="AN72" s="965"/>
      <c r="AO72" s="965"/>
      <c r="AP72" s="965"/>
      <c r="AQ72" s="965"/>
      <c r="AR72" s="965"/>
      <c r="AS72" s="965"/>
      <c r="AT72" s="965"/>
      <c r="AU72" s="965"/>
      <c r="AV72" s="965"/>
      <c r="AW72" s="965"/>
      <c r="AX72" s="965"/>
      <c r="AY72" s="965"/>
      <c r="AZ72" s="965"/>
      <c r="BA72" s="965"/>
      <c r="BB72" s="965"/>
      <c r="BC72" s="965"/>
      <c r="BD72" s="965"/>
      <c r="BE72" s="965"/>
      <c r="BF72" s="965"/>
      <c r="BG72" s="965"/>
      <c r="BH72" s="965"/>
      <c r="BI72" s="965"/>
      <c r="BJ72" s="965"/>
      <c r="BK72" s="965"/>
      <c r="BL72" s="965"/>
      <c r="BM72" s="965"/>
      <c r="BN72" s="965"/>
      <c r="BO72" s="965"/>
      <c r="BP72" s="965"/>
      <c r="BQ72" s="965"/>
      <c r="BR72" s="965"/>
      <c r="BS72" s="965"/>
      <c r="BT72" s="965"/>
      <c r="BU72" s="965"/>
      <c r="BV72" s="965"/>
      <c r="BW72" s="965"/>
      <c r="BX72" s="965"/>
      <c r="BY72" s="965"/>
      <c r="BZ72" s="965"/>
      <c r="CA72" s="965"/>
      <c r="CB72" s="965"/>
      <c r="CC72" s="965"/>
      <c r="CD72" s="965"/>
      <c r="CE72" s="965"/>
      <c r="CF72" s="965"/>
      <c r="CG72" s="965"/>
      <c r="CH72" s="965"/>
      <c r="CI72" s="965"/>
      <c r="CJ72" s="965"/>
      <c r="CK72" s="965"/>
      <c r="CL72" s="965"/>
      <c r="CM72" s="965"/>
      <c r="CN72" s="965"/>
      <c r="CO72" s="965"/>
      <c r="CP72" s="965"/>
      <c r="CQ72" s="965"/>
      <c r="CR72" s="965"/>
      <c r="CS72" s="965"/>
      <c r="CT72" s="965"/>
      <c r="CU72" s="965"/>
      <c r="CV72" s="965"/>
      <c r="CW72" s="965"/>
      <c r="CX72" s="965"/>
      <c r="CY72" s="965"/>
      <c r="CZ72" s="965"/>
      <c r="DA72" s="965"/>
      <c r="DB72" s="965"/>
      <c r="DC72" s="965"/>
      <c r="DD72" s="965"/>
      <c r="DE72" s="965"/>
      <c r="DF72" s="965"/>
      <c r="DG72" s="965"/>
      <c r="DH72" s="965"/>
      <c r="DI72" s="965"/>
      <c r="DJ72" s="965"/>
      <c r="DK72" s="965"/>
      <c r="DL72" s="965"/>
      <c r="DM72" s="965"/>
      <c r="DN72" s="965"/>
      <c r="DO72" s="965"/>
      <c r="DP72" s="965"/>
      <c r="DQ72" s="965"/>
      <c r="DR72" s="965"/>
      <c r="DS72" s="965"/>
      <c r="DT72" s="965"/>
      <c r="DU72" s="965"/>
      <c r="DV72" s="965"/>
      <c r="DW72" s="965"/>
      <c r="DX72" s="965"/>
      <c r="DY72" s="965"/>
      <c r="DZ72" s="965"/>
      <c r="EA72" s="965"/>
      <c r="EB72" s="965"/>
      <c r="EC72" s="965"/>
      <c r="ED72" s="965"/>
      <c r="EE72" s="965"/>
      <c r="EF72" s="965"/>
      <c r="EG72" s="965"/>
      <c r="EH72" s="965"/>
      <c r="EI72" s="965"/>
      <c r="EJ72" s="965"/>
      <c r="EK72" s="965"/>
      <c r="EL72" s="965"/>
      <c r="EM72" s="965"/>
      <c r="EN72" s="965"/>
      <c r="EO72" s="965"/>
      <c r="EP72" s="965"/>
      <c r="EQ72" s="965"/>
      <c r="ER72" s="965"/>
      <c r="ES72" s="965"/>
      <c r="ET72" s="965"/>
      <c r="EU72" s="965"/>
      <c r="EV72" s="965"/>
      <c r="EW72" s="965"/>
      <c r="EX72" s="965"/>
      <c r="EY72" s="965"/>
      <c r="EZ72" s="965"/>
      <c r="FA72" s="965"/>
      <c r="FB72" s="965"/>
      <c r="FC72" s="965"/>
      <c r="FD72" s="965"/>
      <c r="FE72" s="965"/>
      <c r="FF72" s="965"/>
      <c r="FG72" s="965"/>
      <c r="FH72" s="965"/>
      <c r="FI72" s="965"/>
      <c r="FJ72" s="965"/>
      <c r="FK72" s="965"/>
      <c r="FL72" s="965"/>
      <c r="FM72" s="965"/>
      <c r="FN72" s="965"/>
      <c r="FO72" s="965"/>
      <c r="FP72" s="965"/>
      <c r="FQ72" s="965"/>
      <c r="FR72" s="965"/>
      <c r="FS72" s="965"/>
      <c r="FT72" s="965"/>
      <c r="FU72" s="965"/>
      <c r="FV72" s="965"/>
      <c r="FW72" s="965"/>
      <c r="FX72" s="965"/>
      <c r="FY72" s="965"/>
      <c r="FZ72" s="965"/>
      <c r="GA72" s="965"/>
      <c r="GB72" s="965"/>
      <c r="GC72" s="965"/>
      <c r="GD72" s="965"/>
      <c r="GE72" s="965"/>
      <c r="GF72" s="965"/>
      <c r="GG72" s="965"/>
      <c r="GH72" s="965"/>
      <c r="GI72" s="965"/>
      <c r="GJ72" s="965"/>
      <c r="GK72" s="965"/>
      <c r="GL72" s="965"/>
      <c r="GM72" s="965"/>
      <c r="GN72" s="965"/>
      <c r="GO72" s="965"/>
      <c r="GP72" s="965"/>
      <c r="GQ72" s="965"/>
      <c r="GR72" s="965"/>
      <c r="GS72" s="965"/>
      <c r="GT72" s="965"/>
      <c r="GU72" s="965"/>
      <c r="GV72" s="965"/>
      <c r="GW72" s="965"/>
      <c r="GX72" s="965"/>
      <c r="GY72" s="965"/>
      <c r="GZ72" s="965"/>
      <c r="HA72" s="965"/>
      <c r="HB72" s="965"/>
      <c r="HC72" s="965"/>
      <c r="HD72" s="965"/>
      <c r="HE72" s="965"/>
      <c r="HF72" s="965"/>
      <c r="HG72" s="965"/>
      <c r="HH72" s="965"/>
      <c r="HI72" s="965"/>
      <c r="HJ72" s="965"/>
      <c r="HK72" s="965"/>
      <c r="HL72" s="965"/>
      <c r="HM72" s="965"/>
      <c r="HN72" s="965"/>
      <c r="HO72" s="965"/>
      <c r="HP72" s="965"/>
      <c r="HQ72" s="965"/>
      <c r="HR72" s="965"/>
      <c r="HS72" s="965"/>
      <c r="HT72" s="965"/>
      <c r="HU72" s="965"/>
      <c r="HV72" s="965"/>
      <c r="HW72" s="965"/>
      <c r="HX72" s="965"/>
      <c r="HY72" s="965"/>
      <c r="HZ72" s="965"/>
      <c r="IA72" s="965"/>
      <c r="IB72" s="965"/>
      <c r="IC72" s="965"/>
      <c r="ID72" s="965"/>
      <c r="IE72" s="965"/>
      <c r="IF72" s="965"/>
      <c r="IG72" s="965"/>
      <c r="IH72" s="965"/>
      <c r="II72" s="965"/>
      <c r="IJ72" s="965"/>
      <c r="IK72" s="965"/>
      <c r="IL72" s="965"/>
      <c r="IM72" s="965"/>
      <c r="IN72" s="965"/>
      <c r="IO72" s="965"/>
      <c r="IP72" s="965"/>
      <c r="IQ72" s="965"/>
      <c r="IR72" s="965"/>
      <c r="IS72" s="965"/>
      <c r="IT72" s="965"/>
      <c r="IU72" s="965"/>
      <c r="IV72" s="965"/>
    </row>
    <row r="73" spans="1:256" s="966" customFormat="1" ht="23.25" thickBot="1">
      <c r="A73" s="916">
        <v>28</v>
      </c>
      <c r="B73" s="973" t="s">
        <v>148</v>
      </c>
      <c r="C73" s="974">
        <v>54000</v>
      </c>
      <c r="D73" s="975">
        <v>0</v>
      </c>
      <c r="E73" s="976">
        <v>0</v>
      </c>
      <c r="F73" s="977">
        <v>0</v>
      </c>
      <c r="G73" s="978">
        <f t="shared" si="17"/>
        <v>0</v>
      </c>
      <c r="H73" s="975">
        <v>0</v>
      </c>
      <c r="I73" s="976">
        <v>0</v>
      </c>
      <c r="J73" s="977">
        <v>0</v>
      </c>
      <c r="K73" s="978">
        <f t="shared" si="14"/>
        <v>0</v>
      </c>
      <c r="L73" s="975">
        <v>54000</v>
      </c>
      <c r="M73" s="976">
        <v>0</v>
      </c>
      <c r="N73" s="977">
        <v>0</v>
      </c>
      <c r="O73" s="978">
        <f t="shared" si="15"/>
        <v>54000</v>
      </c>
      <c r="P73" s="979">
        <v>0</v>
      </c>
      <c r="Q73" s="980">
        <v>0</v>
      </c>
      <c r="R73" s="981">
        <v>0</v>
      </c>
      <c r="S73" s="961">
        <f t="shared" si="18"/>
        <v>0</v>
      </c>
      <c r="T73" s="921">
        <f t="shared" si="19"/>
        <v>54000</v>
      </c>
      <c r="U73" s="962">
        <f t="shared" si="5"/>
        <v>0</v>
      </c>
      <c r="V73" s="965"/>
      <c r="W73" s="965"/>
      <c r="X73" s="965"/>
      <c r="Y73" s="965"/>
      <c r="Z73" s="965"/>
      <c r="AA73" s="965"/>
      <c r="AB73" s="965"/>
      <c r="AC73" s="965"/>
      <c r="AD73" s="965"/>
      <c r="AE73" s="965"/>
      <c r="AF73" s="965"/>
      <c r="AG73" s="965"/>
      <c r="AH73" s="965"/>
      <c r="AI73" s="965"/>
      <c r="AJ73" s="965"/>
      <c r="AK73" s="965"/>
      <c r="AL73" s="965"/>
      <c r="AM73" s="965"/>
      <c r="AN73" s="965"/>
      <c r="AO73" s="965"/>
      <c r="AP73" s="965"/>
      <c r="AQ73" s="965"/>
      <c r="AR73" s="965"/>
      <c r="AS73" s="965"/>
      <c r="AT73" s="965"/>
      <c r="AU73" s="965"/>
      <c r="AV73" s="965"/>
      <c r="AW73" s="965"/>
      <c r="AX73" s="965"/>
      <c r="AY73" s="965"/>
      <c r="AZ73" s="965"/>
      <c r="BA73" s="965"/>
      <c r="BB73" s="965"/>
      <c r="BC73" s="965"/>
      <c r="BD73" s="965"/>
      <c r="BE73" s="965"/>
      <c r="BF73" s="965"/>
      <c r="BG73" s="965"/>
      <c r="BH73" s="965"/>
      <c r="BI73" s="965"/>
      <c r="BJ73" s="965"/>
      <c r="BK73" s="965"/>
      <c r="BL73" s="965"/>
      <c r="BM73" s="965"/>
      <c r="BN73" s="965"/>
      <c r="BO73" s="965"/>
      <c r="BP73" s="965"/>
      <c r="BQ73" s="965"/>
      <c r="BR73" s="965"/>
      <c r="BS73" s="965"/>
      <c r="BT73" s="965"/>
      <c r="BU73" s="965"/>
      <c r="BV73" s="965"/>
      <c r="BW73" s="965"/>
      <c r="BX73" s="965"/>
      <c r="BY73" s="965"/>
      <c r="BZ73" s="965"/>
      <c r="CA73" s="965"/>
      <c r="CB73" s="965"/>
      <c r="CC73" s="965"/>
      <c r="CD73" s="965"/>
      <c r="CE73" s="965"/>
      <c r="CF73" s="965"/>
      <c r="CG73" s="965"/>
      <c r="CH73" s="965"/>
      <c r="CI73" s="965"/>
      <c r="CJ73" s="965"/>
      <c r="CK73" s="965"/>
      <c r="CL73" s="965"/>
      <c r="CM73" s="965"/>
      <c r="CN73" s="965"/>
      <c r="CO73" s="965"/>
      <c r="CP73" s="965"/>
      <c r="CQ73" s="965"/>
      <c r="CR73" s="965"/>
      <c r="CS73" s="965"/>
      <c r="CT73" s="965"/>
      <c r="CU73" s="965"/>
      <c r="CV73" s="965"/>
      <c r="CW73" s="965"/>
      <c r="CX73" s="965"/>
      <c r="CY73" s="965"/>
      <c r="CZ73" s="965"/>
      <c r="DA73" s="965"/>
      <c r="DB73" s="965"/>
      <c r="DC73" s="965"/>
      <c r="DD73" s="965"/>
      <c r="DE73" s="965"/>
      <c r="DF73" s="965"/>
      <c r="DG73" s="965"/>
      <c r="DH73" s="965"/>
      <c r="DI73" s="965"/>
      <c r="DJ73" s="965"/>
      <c r="DK73" s="965"/>
      <c r="DL73" s="965"/>
      <c r="DM73" s="965"/>
      <c r="DN73" s="965"/>
      <c r="DO73" s="965"/>
      <c r="DP73" s="965"/>
      <c r="DQ73" s="965"/>
      <c r="DR73" s="965"/>
      <c r="DS73" s="965"/>
      <c r="DT73" s="965"/>
      <c r="DU73" s="965"/>
      <c r="DV73" s="965"/>
      <c r="DW73" s="965"/>
      <c r="DX73" s="965"/>
      <c r="DY73" s="965"/>
      <c r="DZ73" s="965"/>
      <c r="EA73" s="965"/>
      <c r="EB73" s="965"/>
      <c r="EC73" s="965"/>
      <c r="ED73" s="965"/>
      <c r="EE73" s="965"/>
      <c r="EF73" s="965"/>
      <c r="EG73" s="965"/>
      <c r="EH73" s="965"/>
      <c r="EI73" s="965"/>
      <c r="EJ73" s="965"/>
      <c r="EK73" s="965"/>
      <c r="EL73" s="965"/>
      <c r="EM73" s="965"/>
      <c r="EN73" s="965"/>
      <c r="EO73" s="965"/>
      <c r="EP73" s="965"/>
      <c r="EQ73" s="965"/>
      <c r="ER73" s="965"/>
      <c r="ES73" s="965"/>
      <c r="ET73" s="965"/>
      <c r="EU73" s="965"/>
      <c r="EV73" s="965"/>
      <c r="EW73" s="965"/>
      <c r="EX73" s="965"/>
      <c r="EY73" s="965"/>
      <c r="EZ73" s="965"/>
      <c r="FA73" s="965"/>
      <c r="FB73" s="965"/>
      <c r="FC73" s="965"/>
      <c r="FD73" s="965"/>
      <c r="FE73" s="965"/>
      <c r="FF73" s="965"/>
      <c r="FG73" s="965"/>
      <c r="FH73" s="965"/>
      <c r="FI73" s="965"/>
      <c r="FJ73" s="965"/>
      <c r="FK73" s="965"/>
      <c r="FL73" s="965"/>
      <c r="FM73" s="965"/>
      <c r="FN73" s="965"/>
      <c r="FO73" s="965"/>
      <c r="FP73" s="965"/>
      <c r="FQ73" s="965"/>
      <c r="FR73" s="965"/>
      <c r="FS73" s="965"/>
      <c r="FT73" s="965"/>
      <c r="FU73" s="965"/>
      <c r="FV73" s="965"/>
      <c r="FW73" s="965"/>
      <c r="FX73" s="965"/>
      <c r="FY73" s="965"/>
      <c r="FZ73" s="965"/>
      <c r="GA73" s="965"/>
      <c r="GB73" s="965"/>
      <c r="GC73" s="965"/>
      <c r="GD73" s="965"/>
      <c r="GE73" s="965"/>
      <c r="GF73" s="965"/>
      <c r="GG73" s="965"/>
      <c r="GH73" s="965"/>
      <c r="GI73" s="965"/>
      <c r="GJ73" s="965"/>
      <c r="GK73" s="965"/>
      <c r="GL73" s="965"/>
      <c r="GM73" s="965"/>
      <c r="GN73" s="965"/>
      <c r="GO73" s="965"/>
      <c r="GP73" s="965"/>
      <c r="GQ73" s="965"/>
      <c r="GR73" s="965"/>
      <c r="GS73" s="965"/>
      <c r="GT73" s="965"/>
      <c r="GU73" s="965"/>
      <c r="GV73" s="965"/>
      <c r="GW73" s="965"/>
      <c r="GX73" s="965"/>
      <c r="GY73" s="965"/>
      <c r="GZ73" s="965"/>
      <c r="HA73" s="965"/>
      <c r="HB73" s="965"/>
      <c r="HC73" s="965"/>
      <c r="HD73" s="965"/>
      <c r="HE73" s="965"/>
      <c r="HF73" s="965"/>
      <c r="HG73" s="965"/>
      <c r="HH73" s="965"/>
      <c r="HI73" s="965"/>
      <c r="HJ73" s="965"/>
      <c r="HK73" s="965"/>
      <c r="HL73" s="965"/>
      <c r="HM73" s="965"/>
      <c r="HN73" s="965"/>
      <c r="HO73" s="965"/>
      <c r="HP73" s="965"/>
      <c r="HQ73" s="965"/>
      <c r="HR73" s="965"/>
      <c r="HS73" s="965"/>
      <c r="HT73" s="965"/>
      <c r="HU73" s="965"/>
      <c r="HV73" s="965"/>
      <c r="HW73" s="965"/>
      <c r="HX73" s="965"/>
      <c r="HY73" s="965"/>
      <c r="HZ73" s="965"/>
      <c r="IA73" s="965"/>
      <c r="IB73" s="965"/>
      <c r="IC73" s="965"/>
      <c r="ID73" s="965"/>
      <c r="IE73" s="965"/>
      <c r="IF73" s="965"/>
      <c r="IG73" s="965"/>
      <c r="IH73" s="965"/>
      <c r="II73" s="965"/>
      <c r="IJ73" s="965"/>
      <c r="IK73" s="965"/>
      <c r="IL73" s="965"/>
      <c r="IM73" s="965"/>
      <c r="IN73" s="965"/>
      <c r="IO73" s="965"/>
      <c r="IP73" s="965"/>
      <c r="IQ73" s="965"/>
      <c r="IR73" s="965"/>
      <c r="IS73" s="965"/>
      <c r="IT73" s="965"/>
      <c r="IU73" s="965"/>
      <c r="IV73" s="965"/>
    </row>
    <row r="74" spans="1:256" ht="24.95" customHeight="1" thickBot="1">
      <c r="A74" s="1223" t="s">
        <v>41</v>
      </c>
      <c r="B74" s="1224"/>
      <c r="C74" s="896">
        <f>SUM(C75:C77)</f>
        <v>715000</v>
      </c>
      <c r="D74" s="982">
        <f>SUM(D75:D77)</f>
        <v>16000</v>
      </c>
      <c r="E74" s="983">
        <f>SUM(E75:E77)</f>
        <v>16000</v>
      </c>
      <c r="F74" s="984">
        <f>SUM(F75:F77)</f>
        <v>82000</v>
      </c>
      <c r="G74" s="900">
        <f>SUM(D74:F74)</f>
        <v>114000</v>
      </c>
      <c r="H74" s="982">
        <f>SUM(H75:H77)</f>
        <v>16000</v>
      </c>
      <c r="I74" s="983">
        <f>SUM(I75:I77)</f>
        <v>16000</v>
      </c>
      <c r="J74" s="984">
        <f>SUM(J75:J77)</f>
        <v>16000</v>
      </c>
      <c r="K74" s="904">
        <f>SUM(H74:J74)</f>
        <v>48000</v>
      </c>
      <c r="L74" s="985">
        <f>SUM(L75:L77)</f>
        <v>16000</v>
      </c>
      <c r="M74" s="986">
        <f>SUM(M75:M77)</f>
        <v>16000</v>
      </c>
      <c r="N74" s="987">
        <f>SUM(N75:N77)</f>
        <v>82000</v>
      </c>
      <c r="O74" s="904">
        <f>SUM(L74:N74)</f>
        <v>114000</v>
      </c>
      <c r="P74" s="985">
        <f>SUM(P75:P77)</f>
        <v>341000</v>
      </c>
      <c r="Q74" s="986">
        <f>SUM(Q75:Q77)</f>
        <v>16000</v>
      </c>
      <c r="R74" s="987">
        <f>SUM(R75:R77)</f>
        <v>82000</v>
      </c>
      <c r="S74" s="904">
        <f>SUM(P74:R74)</f>
        <v>439000</v>
      </c>
      <c r="T74" s="988">
        <f t="shared" si="4"/>
        <v>715000</v>
      </c>
      <c r="U74" s="989">
        <f t="shared" si="5"/>
        <v>0</v>
      </c>
    </row>
    <row r="75" spans="1:256" ht="45.75" thickTop="1">
      <c r="A75" s="990">
        <v>1</v>
      </c>
      <c r="B75" s="991" t="s">
        <v>155</v>
      </c>
      <c r="C75" s="992">
        <v>198000</v>
      </c>
      <c r="D75" s="993">
        <v>0</v>
      </c>
      <c r="E75" s="911">
        <v>0</v>
      </c>
      <c r="F75" s="994">
        <v>66000</v>
      </c>
      <c r="G75" s="995">
        <f>SUM(D75:F75)</f>
        <v>66000</v>
      </c>
      <c r="H75" s="996">
        <v>0</v>
      </c>
      <c r="I75" s="997">
        <v>0</v>
      </c>
      <c r="J75" s="998">
        <v>0</v>
      </c>
      <c r="K75" s="999">
        <f>SUM(H75:J75)</f>
        <v>0</v>
      </c>
      <c r="L75" s="1000">
        <v>0</v>
      </c>
      <c r="M75" s="1001">
        <v>0</v>
      </c>
      <c r="N75" s="1002">
        <v>66000</v>
      </c>
      <c r="O75" s="999">
        <f>SUM(L75:N75)</f>
        <v>66000</v>
      </c>
      <c r="P75" s="1000">
        <v>0</v>
      </c>
      <c r="Q75" s="1001">
        <v>0</v>
      </c>
      <c r="R75" s="1002">
        <v>66000</v>
      </c>
      <c r="S75" s="999">
        <f>SUM(P75:R75)</f>
        <v>66000</v>
      </c>
      <c r="T75" s="1003">
        <f t="shared" si="4"/>
        <v>198000</v>
      </c>
      <c r="U75" s="915">
        <f t="shared" si="5"/>
        <v>0</v>
      </c>
    </row>
    <row r="76" spans="1:256" ht="33.75">
      <c r="A76" s="1004">
        <v>2</v>
      </c>
      <c r="B76" s="1005" t="s">
        <v>156</v>
      </c>
      <c r="C76" s="918">
        <v>325000</v>
      </c>
      <c r="D76" s="927">
        <v>0</v>
      </c>
      <c r="E76" s="923">
        <v>0</v>
      </c>
      <c r="F76" s="1006">
        <v>0</v>
      </c>
      <c r="G76" s="929">
        <f>SUM(D76:F76)</f>
        <v>0</v>
      </c>
      <c r="H76" s="927">
        <v>0</v>
      </c>
      <c r="I76" s="923">
        <v>0</v>
      </c>
      <c r="J76" s="1006">
        <v>0</v>
      </c>
      <c r="K76" s="929">
        <f t="shared" ref="K76:K77" si="20">SUM(H76:J76)</f>
        <v>0</v>
      </c>
      <c r="L76" s="927">
        <v>0</v>
      </c>
      <c r="M76" s="923">
        <v>0</v>
      </c>
      <c r="N76" s="1006">
        <v>0</v>
      </c>
      <c r="O76" s="929">
        <f t="shared" ref="O76:O77" si="21">SUM(L76:N76)</f>
        <v>0</v>
      </c>
      <c r="P76" s="1007">
        <v>325000</v>
      </c>
      <c r="Q76" s="1008">
        <v>0</v>
      </c>
      <c r="R76" s="1009">
        <v>0</v>
      </c>
      <c r="S76" s="1010">
        <f>SUM(P76:R76)</f>
        <v>325000</v>
      </c>
      <c r="T76" s="921">
        <f t="shared" si="4"/>
        <v>325000</v>
      </c>
      <c r="U76" s="915">
        <f t="shared" si="5"/>
        <v>0</v>
      </c>
    </row>
    <row r="77" spans="1:256" ht="34.5" thickBot="1">
      <c r="A77" s="1011">
        <v>3</v>
      </c>
      <c r="B77" s="1012" t="s">
        <v>157</v>
      </c>
      <c r="C77" s="940">
        <v>192000</v>
      </c>
      <c r="D77" s="1013">
        <v>16000</v>
      </c>
      <c r="E77" s="942">
        <v>16000</v>
      </c>
      <c r="F77" s="1014">
        <v>16000</v>
      </c>
      <c r="G77" s="1015">
        <f>SUM(D77:F77)</f>
        <v>48000</v>
      </c>
      <c r="H77" s="1013">
        <v>16000</v>
      </c>
      <c r="I77" s="942">
        <v>16000</v>
      </c>
      <c r="J77" s="1014">
        <v>16000</v>
      </c>
      <c r="K77" s="1015">
        <f t="shared" si="20"/>
        <v>48000</v>
      </c>
      <c r="L77" s="1013">
        <v>16000</v>
      </c>
      <c r="M77" s="942">
        <v>16000</v>
      </c>
      <c r="N77" s="1014">
        <v>16000</v>
      </c>
      <c r="O77" s="1015">
        <f t="shared" si="21"/>
        <v>48000</v>
      </c>
      <c r="P77" s="1013">
        <v>16000</v>
      </c>
      <c r="Q77" s="942">
        <v>16000</v>
      </c>
      <c r="R77" s="1014">
        <v>16000</v>
      </c>
      <c r="S77" s="1015">
        <f t="shared" ref="S77" si="22">SUM(P77:R77)</f>
        <v>48000</v>
      </c>
      <c r="T77" s="1016">
        <f t="shared" si="4"/>
        <v>192000</v>
      </c>
      <c r="U77" s="1017">
        <f t="shared" si="5"/>
        <v>0</v>
      </c>
    </row>
    <row r="78" spans="1:256" ht="24.95" customHeight="1" thickBot="1">
      <c r="A78" s="1223" t="s">
        <v>43</v>
      </c>
      <c r="B78" s="1224"/>
      <c r="C78" s="896">
        <f>SUM(C79:C81)</f>
        <v>720000</v>
      </c>
      <c r="D78" s="1018">
        <f>SUM(D79:D81)</f>
        <v>0</v>
      </c>
      <c r="E78" s="898">
        <f>SUM(E79:E81)</f>
        <v>0</v>
      </c>
      <c r="F78" s="1019">
        <f>SUM(F79:F81)</f>
        <v>40000</v>
      </c>
      <c r="G78" s="1020">
        <f>SUM(D78:F78)</f>
        <v>40000</v>
      </c>
      <c r="H78" s="1018">
        <f>SUM(H79:H81)</f>
        <v>30000</v>
      </c>
      <c r="I78" s="898">
        <f>SUM(I79:I81)</f>
        <v>325000</v>
      </c>
      <c r="J78" s="1019">
        <f>SUM(J79:J81)</f>
        <v>0</v>
      </c>
      <c r="K78" s="1021">
        <f>SUM(H78:J78)</f>
        <v>355000</v>
      </c>
      <c r="L78" s="1022">
        <f>SUM(L79:L81)</f>
        <v>0</v>
      </c>
      <c r="M78" s="902">
        <f>SUM(M79:M81)</f>
        <v>0</v>
      </c>
      <c r="N78" s="1023">
        <f>SUM(N79:N81)</f>
        <v>325000</v>
      </c>
      <c r="O78" s="1021">
        <f>SUM(L78:N78)</f>
        <v>325000</v>
      </c>
      <c r="P78" s="1022">
        <f>SUM(P79:P81)</f>
        <v>0</v>
      </c>
      <c r="Q78" s="902">
        <f>SUM(Q79:Q81)</f>
        <v>0</v>
      </c>
      <c r="R78" s="1023">
        <f>SUM(R79:R81)</f>
        <v>0</v>
      </c>
      <c r="S78" s="1021">
        <f>SUM(P78:R78)</f>
        <v>0</v>
      </c>
      <c r="T78" s="988">
        <f t="shared" si="4"/>
        <v>720000</v>
      </c>
      <c r="U78" s="989">
        <f t="shared" si="5"/>
        <v>0</v>
      </c>
    </row>
    <row r="79" spans="1:256" ht="24.95" customHeight="1" thickTop="1">
      <c r="A79" s="1024">
        <v>1</v>
      </c>
      <c r="B79" s="1025" t="s">
        <v>158</v>
      </c>
      <c r="C79" s="909">
        <v>650000</v>
      </c>
      <c r="D79" s="993">
        <v>0</v>
      </c>
      <c r="E79" s="911">
        <v>0</v>
      </c>
      <c r="F79" s="953">
        <v>0</v>
      </c>
      <c r="G79" s="995">
        <f t="shared" ref="G79:G108" si="23">SUM(D79:F79)</f>
        <v>0</v>
      </c>
      <c r="H79" s="996">
        <v>0</v>
      </c>
      <c r="I79" s="997">
        <v>325000</v>
      </c>
      <c r="J79" s="998">
        <v>0</v>
      </c>
      <c r="K79" s="999">
        <f t="shared" ref="K79:K107" si="24">SUM(H79:J79)</f>
        <v>325000</v>
      </c>
      <c r="L79" s="1000"/>
      <c r="M79" s="1001"/>
      <c r="N79" s="1002">
        <v>325000</v>
      </c>
      <c r="O79" s="999">
        <f t="shared" ref="O79:O107" si="25">SUM(L79:N79)</f>
        <v>325000</v>
      </c>
      <c r="P79" s="1000">
        <v>0</v>
      </c>
      <c r="Q79" s="1001">
        <v>0</v>
      </c>
      <c r="R79" s="1002">
        <v>0</v>
      </c>
      <c r="S79" s="999">
        <f t="shared" ref="S79:S107" si="26">SUM(P79:R79)</f>
        <v>0</v>
      </c>
      <c r="T79" s="914">
        <f t="shared" si="4"/>
        <v>650000</v>
      </c>
      <c r="U79" s="1026">
        <f t="shared" si="5"/>
        <v>0</v>
      </c>
    </row>
    <row r="80" spans="1:256" ht="24.95" customHeight="1">
      <c r="A80" s="1004">
        <v>2</v>
      </c>
      <c r="B80" s="1027" t="s">
        <v>46</v>
      </c>
      <c r="C80" s="918">
        <v>40000</v>
      </c>
      <c r="D80" s="927">
        <v>0</v>
      </c>
      <c r="E80" s="923">
        <v>0</v>
      </c>
      <c r="F80" s="928">
        <v>40000</v>
      </c>
      <c r="G80" s="929">
        <f t="shared" si="23"/>
        <v>40000</v>
      </c>
      <c r="H80" s="1028">
        <v>0</v>
      </c>
      <c r="I80" s="931">
        <v>0</v>
      </c>
      <c r="J80" s="1029"/>
      <c r="K80" s="1010">
        <f t="shared" si="24"/>
        <v>0</v>
      </c>
      <c r="L80" s="1007"/>
      <c r="M80" s="1008"/>
      <c r="N80" s="1009"/>
      <c r="O80" s="1010">
        <f t="shared" si="25"/>
        <v>0</v>
      </c>
      <c r="P80" s="1007">
        <v>0</v>
      </c>
      <c r="Q80" s="1008">
        <v>0</v>
      </c>
      <c r="R80" s="1009">
        <v>0</v>
      </c>
      <c r="S80" s="1010">
        <f t="shared" si="26"/>
        <v>0</v>
      </c>
      <c r="T80" s="921">
        <f t="shared" si="4"/>
        <v>40000</v>
      </c>
      <c r="U80" s="962">
        <f t="shared" si="5"/>
        <v>0</v>
      </c>
    </row>
    <row r="81" spans="1:21" ht="24.95" customHeight="1" thickBot="1">
      <c r="A81" s="1011">
        <v>3</v>
      </c>
      <c r="B81" s="1030" t="s">
        <v>45</v>
      </c>
      <c r="C81" s="1031">
        <v>30000</v>
      </c>
      <c r="D81" s="1013">
        <v>0</v>
      </c>
      <c r="E81" s="942">
        <v>0</v>
      </c>
      <c r="F81" s="1014">
        <v>0</v>
      </c>
      <c r="G81" s="1015">
        <f>SUM(D81:F81)</f>
        <v>0</v>
      </c>
      <c r="H81" s="1032">
        <v>30000</v>
      </c>
      <c r="I81" s="1033">
        <v>0</v>
      </c>
      <c r="J81" s="1034">
        <v>0</v>
      </c>
      <c r="K81" s="1035">
        <f>SUM(H81:J81)</f>
        <v>30000</v>
      </c>
      <c r="L81" s="1036">
        <v>0</v>
      </c>
      <c r="M81" s="1037">
        <v>0</v>
      </c>
      <c r="N81" s="1038">
        <v>0</v>
      </c>
      <c r="O81" s="1035">
        <f t="shared" si="25"/>
        <v>0</v>
      </c>
      <c r="P81" s="1036">
        <v>0</v>
      </c>
      <c r="Q81" s="1037">
        <v>0</v>
      </c>
      <c r="R81" s="1038">
        <v>0</v>
      </c>
      <c r="S81" s="1035">
        <f t="shared" si="26"/>
        <v>0</v>
      </c>
      <c r="T81" s="944">
        <f t="shared" si="4"/>
        <v>30000</v>
      </c>
      <c r="U81" s="1017">
        <f t="shared" si="5"/>
        <v>0</v>
      </c>
    </row>
    <row r="82" spans="1:21" ht="24.95" customHeight="1" thickBot="1">
      <c r="A82" s="1232" t="s">
        <v>47</v>
      </c>
      <c r="B82" s="1233"/>
      <c r="C82" s="1039">
        <f>SUM(C83:C87)</f>
        <v>1678000</v>
      </c>
      <c r="D82" s="1040">
        <f>SUM(D83:D87)</f>
        <v>2500</v>
      </c>
      <c r="E82" s="898">
        <f>SUM(E83:E87)</f>
        <v>2500</v>
      </c>
      <c r="F82" s="1041">
        <f>SUM(F83:F87)</f>
        <v>395500</v>
      </c>
      <c r="G82" s="1042">
        <f t="shared" si="23"/>
        <v>400500</v>
      </c>
      <c r="H82" s="1040">
        <f>SUM(H83:H87)</f>
        <v>40500</v>
      </c>
      <c r="I82" s="898">
        <f>SUM(I83:I87)</f>
        <v>2500</v>
      </c>
      <c r="J82" s="1041">
        <f>SUM(J83:J87)</f>
        <v>395500</v>
      </c>
      <c r="K82" s="1043">
        <f t="shared" si="24"/>
        <v>438500</v>
      </c>
      <c r="L82" s="1044">
        <f>SUM(L83:L87)</f>
        <v>2500</v>
      </c>
      <c r="M82" s="902">
        <f>SUM(M83:M87)</f>
        <v>385500</v>
      </c>
      <c r="N82" s="1045">
        <f>SUM(N83:N87)</f>
        <v>12500</v>
      </c>
      <c r="O82" s="1043">
        <f t="shared" si="25"/>
        <v>400500</v>
      </c>
      <c r="P82" s="1044">
        <f>SUM(P83:P87)</f>
        <v>40500</v>
      </c>
      <c r="Q82" s="902">
        <f>SUM(Q83:Q87)</f>
        <v>377500</v>
      </c>
      <c r="R82" s="1045">
        <f>SUM(R83:R87)</f>
        <v>20500</v>
      </c>
      <c r="S82" s="1043">
        <f t="shared" si="26"/>
        <v>438500</v>
      </c>
      <c r="T82" s="1046">
        <f t="shared" ref="T82:T108" si="27">G82+K82+O82+S82</f>
        <v>1678000</v>
      </c>
      <c r="U82" s="1047">
        <f t="shared" si="5"/>
        <v>0</v>
      </c>
    </row>
    <row r="83" spans="1:21" ht="23.25" thickTop="1">
      <c r="A83" s="1024">
        <v>1</v>
      </c>
      <c r="B83" s="1025" t="s">
        <v>82</v>
      </c>
      <c r="C83" s="1048">
        <v>48000</v>
      </c>
      <c r="D83" s="1049" t="s">
        <v>48</v>
      </c>
      <c r="E83" s="911">
        <v>0</v>
      </c>
      <c r="F83" s="994">
        <v>8000</v>
      </c>
      <c r="G83" s="995">
        <f t="shared" si="23"/>
        <v>8000</v>
      </c>
      <c r="H83" s="996">
        <v>8000</v>
      </c>
      <c r="I83" s="997">
        <v>0</v>
      </c>
      <c r="J83" s="998">
        <v>8000</v>
      </c>
      <c r="K83" s="913">
        <f t="shared" si="24"/>
        <v>16000</v>
      </c>
      <c r="L83" s="1000">
        <v>0</v>
      </c>
      <c r="M83" s="1001">
        <v>8000</v>
      </c>
      <c r="N83" s="1050">
        <v>0</v>
      </c>
      <c r="O83" s="913">
        <f t="shared" si="25"/>
        <v>8000</v>
      </c>
      <c r="P83" s="1000">
        <v>8000</v>
      </c>
      <c r="Q83" s="1001">
        <v>0</v>
      </c>
      <c r="R83" s="1050">
        <v>8000</v>
      </c>
      <c r="S83" s="913">
        <f t="shared" si="26"/>
        <v>16000</v>
      </c>
      <c r="T83" s="1051">
        <f t="shared" si="27"/>
        <v>48000</v>
      </c>
      <c r="U83" s="1052">
        <f t="shared" ref="U83:U109" si="28">C83-T83</f>
        <v>0</v>
      </c>
    </row>
    <row r="84" spans="1:21" ht="34.5" thickBot="1">
      <c r="A84" s="1004">
        <v>2</v>
      </c>
      <c r="B84" s="1027" t="s">
        <v>160</v>
      </c>
      <c r="C84" s="1053">
        <v>1500000</v>
      </c>
      <c r="D84" s="1054" t="s">
        <v>48</v>
      </c>
      <c r="E84" s="923">
        <v>0</v>
      </c>
      <c r="F84" s="928">
        <v>375000</v>
      </c>
      <c r="G84" s="920">
        <f t="shared" si="23"/>
        <v>375000</v>
      </c>
      <c r="H84" s="1028">
        <v>0</v>
      </c>
      <c r="I84" s="931">
        <v>0</v>
      </c>
      <c r="J84" s="1029">
        <v>375000</v>
      </c>
      <c r="K84" s="920">
        <f t="shared" si="24"/>
        <v>375000</v>
      </c>
      <c r="L84" s="1007">
        <v>0</v>
      </c>
      <c r="M84" s="1008">
        <v>375000</v>
      </c>
      <c r="N84" s="1055">
        <v>0</v>
      </c>
      <c r="O84" s="920">
        <f t="shared" si="25"/>
        <v>375000</v>
      </c>
      <c r="P84" s="1007">
        <v>0</v>
      </c>
      <c r="Q84" s="1008">
        <v>375000</v>
      </c>
      <c r="R84" s="1055">
        <v>0</v>
      </c>
      <c r="S84" s="920">
        <f t="shared" si="26"/>
        <v>375000</v>
      </c>
      <c r="T84" s="1056">
        <f t="shared" si="27"/>
        <v>1500000</v>
      </c>
      <c r="U84" s="1057">
        <f t="shared" si="28"/>
        <v>0</v>
      </c>
    </row>
    <row r="85" spans="1:21" ht="23.25" thickTop="1">
      <c r="A85" s="1004">
        <v>3</v>
      </c>
      <c r="B85" s="1058" t="s">
        <v>159</v>
      </c>
      <c r="C85" s="1059">
        <v>40000</v>
      </c>
      <c r="D85" s="1060">
        <v>0</v>
      </c>
      <c r="E85" s="970">
        <v>0</v>
      </c>
      <c r="F85" s="938">
        <v>10000</v>
      </c>
      <c r="G85" s="920">
        <f t="shared" si="23"/>
        <v>10000</v>
      </c>
      <c r="H85" s="1061">
        <v>0</v>
      </c>
      <c r="I85" s="1062">
        <v>0</v>
      </c>
      <c r="J85" s="1063">
        <v>10000</v>
      </c>
      <c r="K85" s="1064">
        <f t="shared" si="24"/>
        <v>10000</v>
      </c>
      <c r="L85" s="1065">
        <v>0</v>
      </c>
      <c r="M85" s="1066">
        <v>0</v>
      </c>
      <c r="N85" s="1067">
        <v>10000</v>
      </c>
      <c r="O85" s="1064">
        <f t="shared" si="25"/>
        <v>10000</v>
      </c>
      <c r="P85" s="1065">
        <v>0</v>
      </c>
      <c r="Q85" s="1066">
        <v>0</v>
      </c>
      <c r="R85" s="1067">
        <v>10000</v>
      </c>
      <c r="S85" s="1064">
        <f t="shared" si="26"/>
        <v>10000</v>
      </c>
      <c r="T85" s="1068">
        <f t="shared" si="27"/>
        <v>40000</v>
      </c>
      <c r="U85" s="1052">
        <f t="shared" si="28"/>
        <v>0</v>
      </c>
    </row>
    <row r="86" spans="1:21" ht="22.5" customHeight="1">
      <c r="A86" s="1004">
        <v>4</v>
      </c>
      <c r="B86" s="1058" t="s">
        <v>200</v>
      </c>
      <c r="C86" s="1059">
        <v>30000</v>
      </c>
      <c r="D86" s="1060">
        <v>2500</v>
      </c>
      <c r="E86" s="970">
        <v>2500</v>
      </c>
      <c r="F86" s="938">
        <v>2500</v>
      </c>
      <c r="G86" s="920">
        <f t="shared" si="23"/>
        <v>7500</v>
      </c>
      <c r="H86" s="1060">
        <v>2500</v>
      </c>
      <c r="I86" s="970">
        <v>2500</v>
      </c>
      <c r="J86" s="938">
        <v>2500</v>
      </c>
      <c r="K86" s="920">
        <f t="shared" si="24"/>
        <v>7500</v>
      </c>
      <c r="L86" s="1060">
        <v>2500</v>
      </c>
      <c r="M86" s="970">
        <v>2500</v>
      </c>
      <c r="N86" s="938">
        <v>2500</v>
      </c>
      <c r="O86" s="920">
        <f t="shared" si="25"/>
        <v>7500</v>
      </c>
      <c r="P86" s="1060">
        <v>2500</v>
      </c>
      <c r="Q86" s="970">
        <v>2500</v>
      </c>
      <c r="R86" s="938">
        <v>2500</v>
      </c>
      <c r="S86" s="920">
        <f t="shared" si="26"/>
        <v>7500</v>
      </c>
      <c r="T86" s="1056">
        <f t="shared" si="27"/>
        <v>30000</v>
      </c>
      <c r="U86" s="1057">
        <f t="shared" si="28"/>
        <v>0</v>
      </c>
    </row>
    <row r="87" spans="1:21" ht="23.25" thickBot="1">
      <c r="A87" s="1004">
        <v>5</v>
      </c>
      <c r="B87" s="1030" t="s">
        <v>119</v>
      </c>
      <c r="C87" s="940">
        <v>60000</v>
      </c>
      <c r="D87" s="1069" t="s">
        <v>48</v>
      </c>
      <c r="E87" s="942">
        <v>0</v>
      </c>
      <c r="F87" s="1014">
        <v>0</v>
      </c>
      <c r="G87" s="1015">
        <f t="shared" si="23"/>
        <v>0</v>
      </c>
      <c r="H87" s="1032">
        <v>30000</v>
      </c>
      <c r="I87" s="1033">
        <v>0</v>
      </c>
      <c r="J87" s="1034">
        <v>0</v>
      </c>
      <c r="K87" s="1070">
        <f t="shared" si="24"/>
        <v>30000</v>
      </c>
      <c r="L87" s="1036">
        <v>0</v>
      </c>
      <c r="M87" s="1037">
        <v>0</v>
      </c>
      <c r="N87" s="1071">
        <v>0</v>
      </c>
      <c r="O87" s="1070">
        <f t="shared" si="25"/>
        <v>0</v>
      </c>
      <c r="P87" s="1036">
        <v>30000</v>
      </c>
      <c r="Q87" s="1037">
        <v>0</v>
      </c>
      <c r="R87" s="1071">
        <v>0</v>
      </c>
      <c r="S87" s="1070">
        <f t="shared" si="26"/>
        <v>30000</v>
      </c>
      <c r="T87" s="1072">
        <f t="shared" si="27"/>
        <v>60000</v>
      </c>
      <c r="U87" s="1073">
        <f t="shared" si="28"/>
        <v>0</v>
      </c>
    </row>
    <row r="88" spans="1:21" ht="24.95" customHeight="1" thickBot="1">
      <c r="A88" s="1223" t="s">
        <v>52</v>
      </c>
      <c r="B88" s="1224"/>
      <c r="C88" s="896">
        <f>C89</f>
        <v>648000</v>
      </c>
      <c r="D88" s="1018">
        <f>D89</f>
        <v>54000</v>
      </c>
      <c r="E88" s="898">
        <f>E89</f>
        <v>54000</v>
      </c>
      <c r="F88" s="1074">
        <f>F89</f>
        <v>54000</v>
      </c>
      <c r="G88" s="900">
        <f t="shared" si="23"/>
        <v>162000</v>
      </c>
      <c r="H88" s="1018">
        <f>H89</f>
        <v>54000</v>
      </c>
      <c r="I88" s="898">
        <f>I89</f>
        <v>54000</v>
      </c>
      <c r="J88" s="1074">
        <f>J89</f>
        <v>54000</v>
      </c>
      <c r="K88" s="904">
        <f t="shared" si="24"/>
        <v>162000</v>
      </c>
      <c r="L88" s="1022">
        <f>L89</f>
        <v>54000</v>
      </c>
      <c r="M88" s="902">
        <f>M89</f>
        <v>54000</v>
      </c>
      <c r="N88" s="1075">
        <f>N89</f>
        <v>54000</v>
      </c>
      <c r="O88" s="904">
        <f t="shared" si="25"/>
        <v>162000</v>
      </c>
      <c r="P88" s="1022">
        <f>P89</f>
        <v>54000</v>
      </c>
      <c r="Q88" s="902">
        <f>Q89</f>
        <v>54000</v>
      </c>
      <c r="R88" s="1075">
        <f>R89</f>
        <v>54000</v>
      </c>
      <c r="S88" s="904">
        <f t="shared" si="26"/>
        <v>162000</v>
      </c>
      <c r="T88" s="988">
        <f t="shared" si="27"/>
        <v>648000</v>
      </c>
      <c r="U88" s="989">
        <f t="shared" si="28"/>
        <v>0</v>
      </c>
    </row>
    <row r="89" spans="1:21" ht="46.5" thickTop="1" thickBot="1">
      <c r="A89" s="1076">
        <v>1</v>
      </c>
      <c r="B89" s="1077" t="s">
        <v>53</v>
      </c>
      <c r="C89" s="1078">
        <v>648000</v>
      </c>
      <c r="D89" s="1079">
        <v>54000</v>
      </c>
      <c r="E89" s="1080">
        <v>54000</v>
      </c>
      <c r="F89" s="1081">
        <v>54000</v>
      </c>
      <c r="G89" s="1082">
        <f t="shared" si="23"/>
        <v>162000</v>
      </c>
      <c r="H89" s="1079">
        <v>54000</v>
      </c>
      <c r="I89" s="1080">
        <v>54000</v>
      </c>
      <c r="J89" s="1081">
        <v>54000</v>
      </c>
      <c r="K89" s="1082">
        <f t="shared" si="24"/>
        <v>162000</v>
      </c>
      <c r="L89" s="1079">
        <v>54000</v>
      </c>
      <c r="M89" s="1080">
        <v>54000</v>
      </c>
      <c r="N89" s="1081">
        <v>54000</v>
      </c>
      <c r="O89" s="1082">
        <f t="shared" si="25"/>
        <v>162000</v>
      </c>
      <c r="P89" s="1079">
        <v>54000</v>
      </c>
      <c r="Q89" s="1080">
        <v>54000</v>
      </c>
      <c r="R89" s="1081">
        <v>54000</v>
      </c>
      <c r="S89" s="1082">
        <f t="shared" si="26"/>
        <v>162000</v>
      </c>
      <c r="T89" s="1083">
        <f t="shared" si="27"/>
        <v>648000</v>
      </c>
      <c r="U89" s="1084">
        <f t="shared" si="28"/>
        <v>0</v>
      </c>
    </row>
    <row r="90" spans="1:21" ht="24.95" customHeight="1" thickBot="1">
      <c r="A90" s="1221" t="s">
        <v>54</v>
      </c>
      <c r="B90" s="1222"/>
      <c r="C90" s="1085">
        <v>0</v>
      </c>
      <c r="D90" s="1086">
        <v>0</v>
      </c>
      <c r="E90" s="1087">
        <v>0</v>
      </c>
      <c r="F90" s="1088">
        <v>0</v>
      </c>
      <c r="G90" s="1089">
        <v>0</v>
      </c>
      <c r="H90" s="1086">
        <v>0</v>
      </c>
      <c r="I90" s="1087">
        <v>0</v>
      </c>
      <c r="J90" s="1090">
        <v>0</v>
      </c>
      <c r="K90" s="1089">
        <v>0</v>
      </c>
      <c r="L90" s="1091">
        <v>0</v>
      </c>
      <c r="M90" s="1092">
        <v>0</v>
      </c>
      <c r="N90" s="1093">
        <v>0</v>
      </c>
      <c r="O90" s="1089">
        <v>0</v>
      </c>
      <c r="P90" s="1091">
        <v>0</v>
      </c>
      <c r="Q90" s="1092">
        <v>0</v>
      </c>
      <c r="R90" s="1093">
        <v>0</v>
      </c>
      <c r="S90" s="1089">
        <v>0</v>
      </c>
      <c r="T90" s="1094">
        <v>0</v>
      </c>
      <c r="U90" s="951">
        <v>0</v>
      </c>
    </row>
    <row r="91" spans="1:21" ht="24.95" customHeight="1" thickBot="1">
      <c r="A91" s="1223" t="s">
        <v>55</v>
      </c>
      <c r="B91" s="1224"/>
      <c r="C91" s="896">
        <f>SUM(C92:C108)</f>
        <v>2467802</v>
      </c>
      <c r="D91" s="1018">
        <f>SUM(D92:D108)</f>
        <v>170600</v>
      </c>
      <c r="E91" s="898">
        <f>SUM(E92:E108)</f>
        <v>170600</v>
      </c>
      <c r="F91" s="1074">
        <f>SUM(F92:F108)</f>
        <v>223602</v>
      </c>
      <c r="G91" s="900">
        <f t="shared" si="23"/>
        <v>564802</v>
      </c>
      <c r="H91" s="1018">
        <f>SUM(H92:H108)</f>
        <v>180600</v>
      </c>
      <c r="I91" s="898">
        <f>SUM(I92:I108)</f>
        <v>220600</v>
      </c>
      <c r="J91" s="1074">
        <f>SUM(J92:J108)</f>
        <v>203600</v>
      </c>
      <c r="K91" s="904">
        <f>SUM(H91:J91)</f>
        <v>604800</v>
      </c>
      <c r="L91" s="1022">
        <f>SUM(L92:L108)</f>
        <v>180600</v>
      </c>
      <c r="M91" s="902">
        <f>SUM(M92:M108)</f>
        <v>170600</v>
      </c>
      <c r="N91" s="1075">
        <f>SUM(N92:N108)</f>
        <v>287200</v>
      </c>
      <c r="O91" s="904">
        <f t="shared" ref="O91" si="29">SUM(L91:N91)</f>
        <v>638400</v>
      </c>
      <c r="P91" s="1022">
        <f>SUM(P92:P108)</f>
        <v>245600</v>
      </c>
      <c r="Q91" s="902">
        <f>SUM(Q92:Q108)</f>
        <v>220600</v>
      </c>
      <c r="R91" s="1075">
        <f>SUM(R92:R108)</f>
        <v>193600</v>
      </c>
      <c r="S91" s="904">
        <f t="shared" ref="S91" si="30">SUM(P91:R91)</f>
        <v>659800</v>
      </c>
      <c r="T91" s="988">
        <f t="shared" si="27"/>
        <v>2467802</v>
      </c>
      <c r="U91" s="989">
        <f t="shared" si="28"/>
        <v>0</v>
      </c>
    </row>
    <row r="92" spans="1:21" ht="23.25" thickTop="1">
      <c r="A92" s="1024">
        <v>1</v>
      </c>
      <c r="B92" s="1095" t="s">
        <v>161</v>
      </c>
      <c r="C92" s="1048">
        <v>60000</v>
      </c>
      <c r="D92" s="993">
        <v>5000</v>
      </c>
      <c r="E92" s="911">
        <v>5000</v>
      </c>
      <c r="F92" s="994">
        <v>5000</v>
      </c>
      <c r="G92" s="1096">
        <f t="shared" si="23"/>
        <v>15000</v>
      </c>
      <c r="H92" s="993">
        <v>5000</v>
      </c>
      <c r="I92" s="911">
        <v>5000</v>
      </c>
      <c r="J92" s="994">
        <v>5000</v>
      </c>
      <c r="K92" s="913">
        <f t="shared" ref="K92:K96" si="31">SUM(H92:J92)</f>
        <v>15000</v>
      </c>
      <c r="L92" s="993">
        <v>5000</v>
      </c>
      <c r="M92" s="911">
        <v>5000</v>
      </c>
      <c r="N92" s="994">
        <v>5000</v>
      </c>
      <c r="O92" s="913">
        <f t="shared" ref="O92:O96" si="32">SUM(L92:N92)</f>
        <v>15000</v>
      </c>
      <c r="P92" s="993">
        <v>5000</v>
      </c>
      <c r="Q92" s="911">
        <v>5000</v>
      </c>
      <c r="R92" s="994">
        <v>5000</v>
      </c>
      <c r="S92" s="913">
        <f t="shared" ref="S92:S96" si="33">SUM(P92:R92)</f>
        <v>15000</v>
      </c>
      <c r="T92" s="1051">
        <f t="shared" si="27"/>
        <v>60000</v>
      </c>
      <c r="U92" s="1052">
        <f t="shared" si="28"/>
        <v>0</v>
      </c>
    </row>
    <row r="93" spans="1:21" ht="33.75">
      <c r="A93" s="1004">
        <v>2</v>
      </c>
      <c r="B93" s="1005" t="s">
        <v>162</v>
      </c>
      <c r="C93" s="918">
        <v>900000</v>
      </c>
      <c r="D93" s="927">
        <v>75000</v>
      </c>
      <c r="E93" s="923">
        <v>75000</v>
      </c>
      <c r="F93" s="928">
        <v>75000</v>
      </c>
      <c r="G93" s="920">
        <f t="shared" si="23"/>
        <v>225000</v>
      </c>
      <c r="H93" s="927">
        <v>75000</v>
      </c>
      <c r="I93" s="923">
        <v>75000</v>
      </c>
      <c r="J93" s="928">
        <v>75000</v>
      </c>
      <c r="K93" s="920">
        <f t="shared" si="31"/>
        <v>225000</v>
      </c>
      <c r="L93" s="927">
        <v>75000</v>
      </c>
      <c r="M93" s="923">
        <v>75000</v>
      </c>
      <c r="N93" s="928">
        <v>75000</v>
      </c>
      <c r="O93" s="920">
        <f t="shared" si="32"/>
        <v>225000</v>
      </c>
      <c r="P93" s="927">
        <v>75000</v>
      </c>
      <c r="Q93" s="923">
        <v>75000</v>
      </c>
      <c r="R93" s="928">
        <v>75000</v>
      </c>
      <c r="S93" s="920">
        <f t="shared" si="33"/>
        <v>225000</v>
      </c>
      <c r="T93" s="1056">
        <f t="shared" si="27"/>
        <v>900000</v>
      </c>
      <c r="U93" s="1057">
        <f t="shared" si="28"/>
        <v>0</v>
      </c>
    </row>
    <row r="94" spans="1:21" ht="33.75">
      <c r="A94" s="1004">
        <v>3</v>
      </c>
      <c r="B94" s="1005" t="s">
        <v>167</v>
      </c>
      <c r="C94" s="918">
        <v>330000</v>
      </c>
      <c r="D94" s="927">
        <v>27500</v>
      </c>
      <c r="E94" s="923">
        <v>27500</v>
      </c>
      <c r="F94" s="928">
        <v>27500</v>
      </c>
      <c r="G94" s="920">
        <f t="shared" si="23"/>
        <v>82500</v>
      </c>
      <c r="H94" s="927">
        <v>27500</v>
      </c>
      <c r="I94" s="923">
        <v>27500</v>
      </c>
      <c r="J94" s="928">
        <v>27500</v>
      </c>
      <c r="K94" s="920">
        <f t="shared" si="31"/>
        <v>82500</v>
      </c>
      <c r="L94" s="927">
        <v>27500</v>
      </c>
      <c r="M94" s="923">
        <v>27500</v>
      </c>
      <c r="N94" s="928">
        <v>27500</v>
      </c>
      <c r="O94" s="920">
        <f t="shared" si="32"/>
        <v>82500</v>
      </c>
      <c r="P94" s="927">
        <v>27500</v>
      </c>
      <c r="Q94" s="923">
        <v>27500</v>
      </c>
      <c r="R94" s="928">
        <v>27500</v>
      </c>
      <c r="S94" s="920">
        <f t="shared" si="33"/>
        <v>82500</v>
      </c>
      <c r="T94" s="1056">
        <f>G94+K94+O94+S94</f>
        <v>330000</v>
      </c>
      <c r="U94" s="1057">
        <f t="shared" si="28"/>
        <v>0</v>
      </c>
    </row>
    <row r="95" spans="1:21" ht="22.5">
      <c r="A95" s="1004">
        <v>4</v>
      </c>
      <c r="B95" s="1005" t="s">
        <v>163</v>
      </c>
      <c r="C95" s="918">
        <v>96000</v>
      </c>
      <c r="D95" s="927">
        <v>8000</v>
      </c>
      <c r="E95" s="923">
        <v>8000</v>
      </c>
      <c r="F95" s="928">
        <v>8000</v>
      </c>
      <c r="G95" s="1097">
        <f t="shared" si="23"/>
        <v>24000</v>
      </c>
      <c r="H95" s="927">
        <v>8000</v>
      </c>
      <c r="I95" s="923">
        <v>8000</v>
      </c>
      <c r="J95" s="928">
        <v>8000</v>
      </c>
      <c r="K95" s="1097">
        <f t="shared" si="31"/>
        <v>24000</v>
      </c>
      <c r="L95" s="927">
        <v>8000</v>
      </c>
      <c r="M95" s="923">
        <v>8000</v>
      </c>
      <c r="N95" s="928">
        <v>8000</v>
      </c>
      <c r="O95" s="1097">
        <f t="shared" si="32"/>
        <v>24000</v>
      </c>
      <c r="P95" s="927">
        <v>8000</v>
      </c>
      <c r="Q95" s="923">
        <v>8000</v>
      </c>
      <c r="R95" s="928">
        <v>8000</v>
      </c>
      <c r="S95" s="1097">
        <f t="shared" si="33"/>
        <v>24000</v>
      </c>
      <c r="T95" s="1056">
        <f t="shared" ref="T95:T96" si="34">G95+K95+O95+S95</f>
        <v>96000</v>
      </c>
      <c r="U95" s="1057">
        <f t="shared" si="28"/>
        <v>0</v>
      </c>
    </row>
    <row r="96" spans="1:21" ht="33.75">
      <c r="A96" s="1004">
        <v>5</v>
      </c>
      <c r="B96" s="1005" t="s">
        <v>164</v>
      </c>
      <c r="C96" s="918">
        <v>420000</v>
      </c>
      <c r="D96" s="927">
        <v>35000</v>
      </c>
      <c r="E96" s="923">
        <v>35000</v>
      </c>
      <c r="F96" s="928">
        <v>35000</v>
      </c>
      <c r="G96" s="920">
        <f t="shared" si="23"/>
        <v>105000</v>
      </c>
      <c r="H96" s="927">
        <v>35000</v>
      </c>
      <c r="I96" s="923">
        <v>35000</v>
      </c>
      <c r="J96" s="928">
        <v>35000</v>
      </c>
      <c r="K96" s="920">
        <f t="shared" si="31"/>
        <v>105000</v>
      </c>
      <c r="L96" s="927">
        <v>35000</v>
      </c>
      <c r="M96" s="923">
        <v>35000</v>
      </c>
      <c r="N96" s="928">
        <v>35000</v>
      </c>
      <c r="O96" s="920">
        <f t="shared" si="32"/>
        <v>105000</v>
      </c>
      <c r="P96" s="927">
        <v>35000</v>
      </c>
      <c r="Q96" s="923">
        <v>35000</v>
      </c>
      <c r="R96" s="928">
        <v>35000</v>
      </c>
      <c r="S96" s="920">
        <f t="shared" si="33"/>
        <v>105000</v>
      </c>
      <c r="T96" s="1056">
        <f t="shared" si="34"/>
        <v>420000</v>
      </c>
      <c r="U96" s="1057">
        <f t="shared" si="28"/>
        <v>0</v>
      </c>
    </row>
    <row r="97" spans="1:21" ht="22.5">
      <c r="A97" s="1004">
        <v>6</v>
      </c>
      <c r="B97" s="1098" t="s">
        <v>165</v>
      </c>
      <c r="C97" s="1053">
        <v>48000</v>
      </c>
      <c r="D97" s="927">
        <v>4000</v>
      </c>
      <c r="E97" s="923">
        <v>4000</v>
      </c>
      <c r="F97" s="928">
        <v>4000</v>
      </c>
      <c r="G97" s="920">
        <f t="shared" si="23"/>
        <v>12000</v>
      </c>
      <c r="H97" s="927">
        <v>4000</v>
      </c>
      <c r="I97" s="923">
        <v>4000</v>
      </c>
      <c r="J97" s="928">
        <v>4000</v>
      </c>
      <c r="K97" s="920">
        <f t="shared" si="24"/>
        <v>12000</v>
      </c>
      <c r="L97" s="927">
        <v>4000</v>
      </c>
      <c r="M97" s="923">
        <v>4000</v>
      </c>
      <c r="N97" s="928">
        <v>4000</v>
      </c>
      <c r="O97" s="920">
        <f t="shared" ref="O97" si="35">SUM(L97:N97)</f>
        <v>12000</v>
      </c>
      <c r="P97" s="927">
        <v>4000</v>
      </c>
      <c r="Q97" s="923">
        <v>4000</v>
      </c>
      <c r="R97" s="928">
        <v>4000</v>
      </c>
      <c r="S97" s="920">
        <f t="shared" ref="S97" si="36">SUM(P97:R97)</f>
        <v>12000</v>
      </c>
      <c r="T97" s="1056">
        <f t="shared" si="27"/>
        <v>48000</v>
      </c>
      <c r="U97" s="1057">
        <f t="shared" si="28"/>
        <v>0</v>
      </c>
    </row>
    <row r="98" spans="1:21" ht="33.75">
      <c r="A98" s="1004">
        <v>7</v>
      </c>
      <c r="B98" s="1005" t="s">
        <v>88</v>
      </c>
      <c r="C98" s="918">
        <v>72000</v>
      </c>
      <c r="D98" s="927">
        <v>0</v>
      </c>
      <c r="E98" s="923">
        <v>0</v>
      </c>
      <c r="F98" s="928">
        <v>18000</v>
      </c>
      <c r="G98" s="920">
        <f t="shared" si="23"/>
        <v>18000</v>
      </c>
      <c r="H98" s="1028">
        <v>0</v>
      </c>
      <c r="I98" s="931">
        <v>0</v>
      </c>
      <c r="J98" s="1029">
        <v>18000</v>
      </c>
      <c r="K98" s="920">
        <f t="shared" si="24"/>
        <v>18000</v>
      </c>
      <c r="L98" s="1007">
        <v>0</v>
      </c>
      <c r="M98" s="1008">
        <v>0</v>
      </c>
      <c r="N98" s="1055">
        <v>18000</v>
      </c>
      <c r="O98" s="920">
        <f t="shared" si="25"/>
        <v>18000</v>
      </c>
      <c r="P98" s="1007">
        <v>0</v>
      </c>
      <c r="Q98" s="1008">
        <v>0</v>
      </c>
      <c r="R98" s="1055">
        <v>18000</v>
      </c>
      <c r="S98" s="920">
        <f t="shared" si="26"/>
        <v>18000</v>
      </c>
      <c r="T98" s="1056">
        <f t="shared" si="27"/>
        <v>72000</v>
      </c>
      <c r="U98" s="1057">
        <f t="shared" si="28"/>
        <v>0</v>
      </c>
    </row>
    <row r="99" spans="1:21" ht="42.75">
      <c r="A99" s="1004">
        <v>8</v>
      </c>
      <c r="B99" s="1005" t="s">
        <v>205</v>
      </c>
      <c r="C99" s="1053">
        <v>60000</v>
      </c>
      <c r="D99" s="927">
        <v>0</v>
      </c>
      <c r="E99" s="923">
        <v>0</v>
      </c>
      <c r="F99" s="928">
        <v>0</v>
      </c>
      <c r="G99" s="920">
        <f t="shared" si="23"/>
        <v>0</v>
      </c>
      <c r="H99" s="927">
        <v>0</v>
      </c>
      <c r="I99" s="923">
        <v>0</v>
      </c>
      <c r="J99" s="928">
        <v>0</v>
      </c>
      <c r="K99" s="920">
        <f t="shared" si="24"/>
        <v>0</v>
      </c>
      <c r="L99" s="927">
        <v>0</v>
      </c>
      <c r="M99" s="923">
        <v>0</v>
      </c>
      <c r="N99" s="928">
        <v>0</v>
      </c>
      <c r="O99" s="920">
        <f t="shared" si="25"/>
        <v>0</v>
      </c>
      <c r="P99" s="1007">
        <v>60000</v>
      </c>
      <c r="Q99" s="1008">
        <v>0</v>
      </c>
      <c r="R99" s="1055">
        <v>0</v>
      </c>
      <c r="S99" s="920">
        <f t="shared" si="26"/>
        <v>60000</v>
      </c>
      <c r="T99" s="1056">
        <f t="shared" si="27"/>
        <v>60000</v>
      </c>
      <c r="U99" s="1057">
        <f t="shared" si="28"/>
        <v>0</v>
      </c>
    </row>
    <row r="100" spans="1:21" ht="45">
      <c r="A100" s="1004">
        <v>9</v>
      </c>
      <c r="B100" s="1005" t="s">
        <v>168</v>
      </c>
      <c r="C100" s="918">
        <v>33600</v>
      </c>
      <c r="D100" s="927">
        <v>0</v>
      </c>
      <c r="E100" s="923">
        <v>0</v>
      </c>
      <c r="F100" s="928">
        <v>0</v>
      </c>
      <c r="G100" s="920">
        <f t="shared" si="23"/>
        <v>0</v>
      </c>
      <c r="H100" s="927">
        <v>0</v>
      </c>
      <c r="I100" s="923">
        <v>0</v>
      </c>
      <c r="J100" s="928">
        <v>0</v>
      </c>
      <c r="K100" s="920">
        <f t="shared" si="24"/>
        <v>0</v>
      </c>
      <c r="L100" s="1007">
        <v>0</v>
      </c>
      <c r="M100" s="1008">
        <v>0</v>
      </c>
      <c r="N100" s="1055">
        <v>33600</v>
      </c>
      <c r="O100" s="920">
        <f t="shared" si="25"/>
        <v>33600</v>
      </c>
      <c r="P100" s="1007">
        <v>0</v>
      </c>
      <c r="Q100" s="1008">
        <v>0</v>
      </c>
      <c r="R100" s="1055">
        <v>0</v>
      </c>
      <c r="S100" s="920">
        <f t="shared" si="26"/>
        <v>0</v>
      </c>
      <c r="T100" s="1056">
        <f t="shared" si="27"/>
        <v>33600</v>
      </c>
      <c r="U100" s="1057">
        <f t="shared" si="28"/>
        <v>0</v>
      </c>
    </row>
    <row r="101" spans="1:21" ht="22.5">
      <c r="A101" s="1004">
        <v>10</v>
      </c>
      <c r="B101" s="1005" t="s">
        <v>91</v>
      </c>
      <c r="C101" s="918">
        <v>25000</v>
      </c>
      <c r="D101" s="927">
        <v>0</v>
      </c>
      <c r="E101" s="923">
        <v>0</v>
      </c>
      <c r="F101" s="928">
        <v>5000</v>
      </c>
      <c r="G101" s="920">
        <f t="shared" si="23"/>
        <v>5000</v>
      </c>
      <c r="H101" s="1028">
        <v>0</v>
      </c>
      <c r="I101" s="931">
        <v>0</v>
      </c>
      <c r="J101" s="1029">
        <v>5000</v>
      </c>
      <c r="K101" s="920">
        <f t="shared" si="24"/>
        <v>5000</v>
      </c>
      <c r="L101" s="1007">
        <v>0</v>
      </c>
      <c r="M101" s="1008">
        <v>0</v>
      </c>
      <c r="N101" s="1055">
        <v>5000</v>
      </c>
      <c r="O101" s="920">
        <f t="shared" si="25"/>
        <v>5000</v>
      </c>
      <c r="P101" s="1007">
        <v>5000</v>
      </c>
      <c r="Q101" s="1008">
        <v>0</v>
      </c>
      <c r="R101" s="1055">
        <v>5000</v>
      </c>
      <c r="S101" s="920">
        <f t="shared" si="26"/>
        <v>10000</v>
      </c>
      <c r="T101" s="1056">
        <f t="shared" si="27"/>
        <v>25000</v>
      </c>
      <c r="U101" s="1057">
        <f t="shared" si="28"/>
        <v>0</v>
      </c>
    </row>
    <row r="102" spans="1:21" ht="22.5">
      <c r="A102" s="1004">
        <v>11</v>
      </c>
      <c r="B102" s="1005" t="s">
        <v>169</v>
      </c>
      <c r="C102" s="1053">
        <v>108000</v>
      </c>
      <c r="D102" s="213">
        <v>9000</v>
      </c>
      <c r="E102" s="214">
        <v>9000</v>
      </c>
      <c r="F102" s="928">
        <v>9000</v>
      </c>
      <c r="G102" s="920">
        <f t="shared" si="23"/>
        <v>27000</v>
      </c>
      <c r="H102" s="927">
        <v>9000</v>
      </c>
      <c r="I102" s="923">
        <v>9000</v>
      </c>
      <c r="J102" s="928">
        <v>9000</v>
      </c>
      <c r="K102" s="920">
        <f t="shared" si="24"/>
        <v>27000</v>
      </c>
      <c r="L102" s="927">
        <v>9000</v>
      </c>
      <c r="M102" s="923">
        <v>9000</v>
      </c>
      <c r="N102" s="928">
        <v>9000</v>
      </c>
      <c r="O102" s="920">
        <f t="shared" si="25"/>
        <v>27000</v>
      </c>
      <c r="P102" s="927">
        <v>9000</v>
      </c>
      <c r="Q102" s="923">
        <v>9000</v>
      </c>
      <c r="R102" s="928">
        <v>9000</v>
      </c>
      <c r="S102" s="920">
        <f t="shared" si="26"/>
        <v>27000</v>
      </c>
      <c r="T102" s="1056">
        <f t="shared" si="27"/>
        <v>108000</v>
      </c>
      <c r="U102" s="1057">
        <f t="shared" si="28"/>
        <v>0</v>
      </c>
    </row>
    <row r="103" spans="1:21" ht="33.75">
      <c r="A103" s="1004">
        <v>12</v>
      </c>
      <c r="B103" s="1005" t="s">
        <v>93</v>
      </c>
      <c r="C103" s="918">
        <v>150000</v>
      </c>
      <c r="D103" s="927">
        <v>0</v>
      </c>
      <c r="E103" s="923">
        <v>0</v>
      </c>
      <c r="F103" s="1099">
        <v>0</v>
      </c>
      <c r="G103" s="920">
        <f t="shared" si="23"/>
        <v>0</v>
      </c>
      <c r="H103" s="1028">
        <v>0</v>
      </c>
      <c r="I103" s="931">
        <v>50000</v>
      </c>
      <c r="J103" s="1029">
        <v>0</v>
      </c>
      <c r="K103" s="920">
        <f t="shared" si="24"/>
        <v>50000</v>
      </c>
      <c r="L103" s="1007">
        <v>0</v>
      </c>
      <c r="M103" s="1008">
        <v>0</v>
      </c>
      <c r="N103" s="1055">
        <v>50000</v>
      </c>
      <c r="O103" s="920">
        <f t="shared" si="25"/>
        <v>50000</v>
      </c>
      <c r="P103" s="1007">
        <v>0</v>
      </c>
      <c r="Q103" s="1008">
        <v>50000</v>
      </c>
      <c r="R103" s="1055">
        <v>0</v>
      </c>
      <c r="S103" s="920">
        <f t="shared" si="26"/>
        <v>50000</v>
      </c>
      <c r="T103" s="1056">
        <f t="shared" si="27"/>
        <v>150000</v>
      </c>
      <c r="U103" s="1057">
        <f t="shared" si="28"/>
        <v>0</v>
      </c>
    </row>
    <row r="104" spans="1:21" ht="22.5">
      <c r="A104" s="1004">
        <v>13</v>
      </c>
      <c r="B104" s="1005" t="s">
        <v>56</v>
      </c>
      <c r="C104" s="1053">
        <v>60000</v>
      </c>
      <c r="D104" s="927">
        <v>5000</v>
      </c>
      <c r="E104" s="923">
        <v>5000</v>
      </c>
      <c r="F104" s="928">
        <v>5000</v>
      </c>
      <c r="G104" s="920">
        <f t="shared" si="23"/>
        <v>15000</v>
      </c>
      <c r="H104" s="927">
        <v>5000</v>
      </c>
      <c r="I104" s="923">
        <v>5000</v>
      </c>
      <c r="J104" s="928">
        <v>5000</v>
      </c>
      <c r="K104" s="920">
        <f t="shared" si="24"/>
        <v>15000</v>
      </c>
      <c r="L104" s="927">
        <v>5000</v>
      </c>
      <c r="M104" s="923">
        <v>5000</v>
      </c>
      <c r="N104" s="928">
        <v>5000</v>
      </c>
      <c r="O104" s="920">
        <f t="shared" si="25"/>
        <v>15000</v>
      </c>
      <c r="P104" s="927">
        <v>5000</v>
      </c>
      <c r="Q104" s="923">
        <v>5000</v>
      </c>
      <c r="R104" s="928">
        <v>5000</v>
      </c>
      <c r="S104" s="920">
        <f t="shared" si="26"/>
        <v>15000</v>
      </c>
      <c r="T104" s="1056">
        <f t="shared" si="27"/>
        <v>60000</v>
      </c>
      <c r="U104" s="1057">
        <f t="shared" si="28"/>
        <v>0</v>
      </c>
    </row>
    <row r="105" spans="1:21" ht="45">
      <c r="A105" s="1004">
        <v>14</v>
      </c>
      <c r="B105" s="1005" t="s">
        <v>170</v>
      </c>
      <c r="C105" s="1053">
        <v>25200</v>
      </c>
      <c r="D105" s="927">
        <v>2100</v>
      </c>
      <c r="E105" s="923">
        <v>2100</v>
      </c>
      <c r="F105" s="928">
        <v>2100</v>
      </c>
      <c r="G105" s="920">
        <f t="shared" si="23"/>
        <v>6300</v>
      </c>
      <c r="H105" s="927">
        <v>2100</v>
      </c>
      <c r="I105" s="923">
        <v>2100</v>
      </c>
      <c r="J105" s="928">
        <v>2100</v>
      </c>
      <c r="K105" s="920">
        <f t="shared" si="24"/>
        <v>6300</v>
      </c>
      <c r="L105" s="927">
        <v>2100</v>
      </c>
      <c r="M105" s="923">
        <v>2100</v>
      </c>
      <c r="N105" s="928">
        <v>2100</v>
      </c>
      <c r="O105" s="920">
        <f t="shared" si="25"/>
        <v>6300</v>
      </c>
      <c r="P105" s="927">
        <v>2100</v>
      </c>
      <c r="Q105" s="923">
        <v>2100</v>
      </c>
      <c r="R105" s="928">
        <v>2100</v>
      </c>
      <c r="S105" s="920">
        <f t="shared" si="26"/>
        <v>6300</v>
      </c>
      <c r="T105" s="1056">
        <f t="shared" si="27"/>
        <v>25200</v>
      </c>
      <c r="U105" s="1057">
        <f t="shared" si="28"/>
        <v>0</v>
      </c>
    </row>
    <row r="106" spans="1:21" ht="22.5" customHeight="1">
      <c r="A106" s="1004">
        <v>15</v>
      </c>
      <c r="B106" s="1100" t="s">
        <v>171</v>
      </c>
      <c r="C106" s="1059">
        <v>20002</v>
      </c>
      <c r="D106" s="936">
        <v>0</v>
      </c>
      <c r="E106" s="970">
        <v>0</v>
      </c>
      <c r="F106" s="938">
        <v>20002</v>
      </c>
      <c r="G106" s="920">
        <f t="shared" si="23"/>
        <v>20002</v>
      </c>
      <c r="H106" s="1061">
        <v>0</v>
      </c>
      <c r="I106" s="1062">
        <v>0</v>
      </c>
      <c r="J106" s="1063">
        <v>0</v>
      </c>
      <c r="K106" s="920">
        <f t="shared" si="24"/>
        <v>0</v>
      </c>
      <c r="L106" s="1061">
        <v>0</v>
      </c>
      <c r="M106" s="1062">
        <v>0</v>
      </c>
      <c r="N106" s="1063">
        <v>0</v>
      </c>
      <c r="O106" s="920">
        <f t="shared" si="25"/>
        <v>0</v>
      </c>
      <c r="P106" s="1061">
        <v>0</v>
      </c>
      <c r="Q106" s="1062">
        <v>0</v>
      </c>
      <c r="R106" s="1063">
        <v>0</v>
      </c>
      <c r="S106" s="920">
        <f t="shared" si="26"/>
        <v>0</v>
      </c>
      <c r="T106" s="1056">
        <f t="shared" si="27"/>
        <v>20002</v>
      </c>
      <c r="U106" s="1057">
        <f t="shared" si="28"/>
        <v>0</v>
      </c>
    </row>
    <row r="107" spans="1:21" ht="22.5">
      <c r="A107" s="1004">
        <v>16</v>
      </c>
      <c r="B107" s="1100" t="s">
        <v>172</v>
      </c>
      <c r="C107" s="1059">
        <v>60000</v>
      </c>
      <c r="D107" s="936">
        <v>0</v>
      </c>
      <c r="E107" s="970">
        <v>0</v>
      </c>
      <c r="F107" s="938">
        <v>10000</v>
      </c>
      <c r="G107" s="920">
        <f t="shared" si="23"/>
        <v>10000</v>
      </c>
      <c r="H107" s="1061">
        <v>10000</v>
      </c>
      <c r="I107" s="1062">
        <v>0</v>
      </c>
      <c r="J107" s="1063">
        <v>10000</v>
      </c>
      <c r="K107" s="920">
        <f t="shared" si="24"/>
        <v>20000</v>
      </c>
      <c r="L107" s="1061">
        <v>10000</v>
      </c>
      <c r="M107" s="1062">
        <v>0</v>
      </c>
      <c r="N107" s="1101">
        <v>10000</v>
      </c>
      <c r="O107" s="1064">
        <f t="shared" si="25"/>
        <v>20000</v>
      </c>
      <c r="P107" s="1061">
        <v>10000</v>
      </c>
      <c r="Q107" s="1062">
        <v>0</v>
      </c>
      <c r="R107" s="1101">
        <v>0</v>
      </c>
      <c r="S107" s="1064">
        <f t="shared" si="26"/>
        <v>10000</v>
      </c>
      <c r="T107" s="1056">
        <f t="shared" si="27"/>
        <v>60000</v>
      </c>
      <c r="U107" s="1057">
        <f t="shared" si="28"/>
        <v>0</v>
      </c>
    </row>
    <row r="108" spans="1:21" ht="34.5" thickBot="1">
      <c r="A108" s="1004">
        <v>16</v>
      </c>
      <c r="B108" s="1012" t="s">
        <v>59</v>
      </c>
      <c r="C108" s="1102">
        <v>0</v>
      </c>
      <c r="D108" s="1013">
        <v>0</v>
      </c>
      <c r="E108" s="942">
        <v>0</v>
      </c>
      <c r="F108" s="1014">
        <v>0</v>
      </c>
      <c r="G108" s="1070">
        <f t="shared" si="23"/>
        <v>0</v>
      </c>
      <c r="H108" s="1013">
        <v>0</v>
      </c>
      <c r="I108" s="942">
        <v>0</v>
      </c>
      <c r="J108" s="1014">
        <v>0</v>
      </c>
      <c r="K108" s="1070">
        <f t="shared" ref="K108" si="37">SUM(H108:J108)</f>
        <v>0</v>
      </c>
      <c r="L108" s="1013">
        <v>0</v>
      </c>
      <c r="M108" s="942">
        <v>0</v>
      </c>
      <c r="N108" s="1014">
        <v>0</v>
      </c>
      <c r="O108" s="1070">
        <f t="shared" ref="O108" si="38">SUM(L108:N108)</f>
        <v>0</v>
      </c>
      <c r="P108" s="1013">
        <v>0</v>
      </c>
      <c r="Q108" s="942">
        <v>0</v>
      </c>
      <c r="R108" s="1014">
        <v>0</v>
      </c>
      <c r="S108" s="1070">
        <f t="shared" ref="S108" si="39">SUM(P108:R108)</f>
        <v>0</v>
      </c>
      <c r="T108" s="1056">
        <f t="shared" si="27"/>
        <v>0</v>
      </c>
      <c r="U108" s="1073">
        <f t="shared" si="28"/>
        <v>0</v>
      </c>
    </row>
    <row r="109" spans="1:21" ht="24.95" customHeight="1" thickBot="1">
      <c r="A109" s="1225" t="s">
        <v>60</v>
      </c>
      <c r="B109" s="1226"/>
      <c r="C109" s="1103">
        <f t="shared" ref="C109:T109" si="40">C6+C45+C74+C78+C82+C88+C90+C91</f>
        <v>15304522</v>
      </c>
      <c r="D109" s="1104">
        <f t="shared" si="40"/>
        <v>990990</v>
      </c>
      <c r="E109" s="1105">
        <f t="shared" si="40"/>
        <v>996870</v>
      </c>
      <c r="F109" s="1106">
        <f t="shared" si="40"/>
        <v>1548872</v>
      </c>
      <c r="G109" s="1107">
        <f t="shared" si="40"/>
        <v>3536732</v>
      </c>
      <c r="H109" s="1104">
        <f t="shared" si="40"/>
        <v>1068990</v>
      </c>
      <c r="I109" s="1105">
        <f t="shared" si="40"/>
        <v>1371870</v>
      </c>
      <c r="J109" s="1106">
        <f t="shared" si="40"/>
        <v>1422870</v>
      </c>
      <c r="K109" s="1107">
        <f t="shared" si="40"/>
        <v>3863730</v>
      </c>
      <c r="L109" s="1108">
        <f t="shared" si="40"/>
        <v>1060870</v>
      </c>
      <c r="M109" s="1109">
        <f t="shared" si="40"/>
        <v>1373990</v>
      </c>
      <c r="N109" s="1110">
        <f t="shared" si="40"/>
        <v>1514470</v>
      </c>
      <c r="O109" s="1111">
        <f t="shared" si="40"/>
        <v>3949330</v>
      </c>
      <c r="P109" s="1108">
        <f t="shared" si="40"/>
        <v>1434870</v>
      </c>
      <c r="Q109" s="1109">
        <f t="shared" si="40"/>
        <v>1421870</v>
      </c>
      <c r="R109" s="1110">
        <f t="shared" si="40"/>
        <v>1097990</v>
      </c>
      <c r="S109" s="1111">
        <f t="shared" si="40"/>
        <v>3954730</v>
      </c>
      <c r="T109" s="1111">
        <f t="shared" si="40"/>
        <v>15304522</v>
      </c>
      <c r="U109" s="1112">
        <f t="shared" si="28"/>
        <v>0</v>
      </c>
    </row>
    <row r="110" spans="1:21" ht="24.95" customHeight="1">
      <c r="G110" s="1114"/>
      <c r="K110" s="1114"/>
    </row>
  </sheetData>
  <mergeCells count="18">
    <mergeCell ref="U4:U5"/>
    <mergeCell ref="A6:B6"/>
    <mergeCell ref="A45:B45"/>
    <mergeCell ref="A74:B74"/>
    <mergeCell ref="A4:A5"/>
    <mergeCell ref="B4:B5"/>
    <mergeCell ref="C4:C5"/>
    <mergeCell ref="D4:G4"/>
    <mergeCell ref="H4:K4"/>
    <mergeCell ref="L4:O4"/>
    <mergeCell ref="A90:B90"/>
    <mergeCell ref="A91:B91"/>
    <mergeCell ref="A109:B109"/>
    <mergeCell ref="P4:S4"/>
    <mergeCell ref="T4:T5"/>
    <mergeCell ref="A78:B78"/>
    <mergeCell ref="A82:B82"/>
    <mergeCell ref="A88:B88"/>
  </mergeCells>
  <pageMargins left="0.24" right="0" top="0.35433070866141736" bottom="0.55118110236220474" header="0.31496062992125984" footer="0.31496062992125984"/>
  <pageSetup paperSize="9" scale="56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00B050"/>
    <pageSetUpPr fitToPage="1"/>
  </sheetPr>
  <dimension ref="A1:IV122"/>
  <sheetViews>
    <sheetView zoomScaleNormal="100" workbookViewId="0">
      <pane xSplit="2" ySplit="5" topLeftCell="C90" activePane="bottomRight" state="frozen"/>
      <selection pane="topRight" activeCell="C1" sqref="C1"/>
      <selection pane="bottomLeft" activeCell="A6" sqref="A6"/>
      <selection pane="bottomRight" activeCell="E103" sqref="E103"/>
    </sheetView>
  </sheetViews>
  <sheetFormatPr defaultRowHeight="30" customHeight="1"/>
  <cols>
    <col min="1" max="1" width="3.125" style="871" customWidth="1"/>
    <col min="2" max="2" width="25.25" style="659" customWidth="1"/>
    <col min="3" max="3" width="13.5" style="660" customWidth="1"/>
    <col min="4" max="4" width="9.625" style="661" customWidth="1"/>
    <col min="5" max="5" width="10.25" style="661" bestFit="1" customWidth="1"/>
    <col min="6" max="6" width="10.25" style="661" customWidth="1"/>
    <col min="7" max="7" width="12.625" style="661" bestFit="1" customWidth="1"/>
    <col min="8" max="8" width="11.25" style="661" customWidth="1"/>
    <col min="9" max="10" width="10.25" style="661" customWidth="1"/>
    <col min="11" max="11" width="12.625" style="661" customWidth="1"/>
    <col min="12" max="12" width="10.25" style="661" customWidth="1"/>
    <col min="13" max="13" width="10.25" style="661" bestFit="1" customWidth="1"/>
    <col min="14" max="14" width="10.25" style="661" customWidth="1"/>
    <col min="15" max="15" width="12.625" style="661" customWidth="1"/>
    <col min="16" max="16" width="9.875" style="661" customWidth="1"/>
    <col min="17" max="17" width="10.25" style="661" customWidth="1"/>
    <col min="18" max="18" width="10.25" style="661" bestFit="1" customWidth="1"/>
    <col min="19" max="19" width="12.625" style="661" customWidth="1"/>
    <col min="20" max="20" width="13.625" style="661" bestFit="1" customWidth="1"/>
    <col min="21" max="21" width="12.125" style="661" bestFit="1" customWidth="1"/>
    <col min="22" max="256" width="9" style="660"/>
    <col min="257" max="257" width="3.125" style="660" customWidth="1"/>
    <col min="258" max="258" width="23.5" style="660" customWidth="1"/>
    <col min="259" max="259" width="13.5" style="660" customWidth="1"/>
    <col min="260" max="260" width="5.75" style="660" customWidth="1"/>
    <col min="261" max="261" width="9.875" style="660" customWidth="1"/>
    <col min="262" max="262" width="10.25" style="660" customWidth="1"/>
    <col min="263" max="263" width="11.375" style="660" customWidth="1"/>
    <col min="264" max="264" width="11.25" style="660" customWidth="1"/>
    <col min="265" max="266" width="10.25" style="660" customWidth="1"/>
    <col min="267" max="267" width="12.625" style="660" customWidth="1"/>
    <col min="268" max="270" width="10.25" style="660" customWidth="1"/>
    <col min="271" max="271" width="12.625" style="660" customWidth="1"/>
    <col min="272" max="272" width="9.875" style="660" customWidth="1"/>
    <col min="273" max="273" width="10.25" style="660" customWidth="1"/>
    <col min="274" max="274" width="9.875" style="660" customWidth="1"/>
    <col min="275" max="276" width="12.625" style="660" customWidth="1"/>
    <col min="277" max="277" width="12.125" style="660" customWidth="1"/>
    <col min="278" max="512" width="9" style="660"/>
    <col min="513" max="513" width="3.125" style="660" customWidth="1"/>
    <col min="514" max="514" width="23.5" style="660" customWidth="1"/>
    <col min="515" max="515" width="13.5" style="660" customWidth="1"/>
    <col min="516" max="516" width="5.75" style="660" customWidth="1"/>
    <col min="517" max="517" width="9.875" style="660" customWidth="1"/>
    <col min="518" max="518" width="10.25" style="660" customWidth="1"/>
    <col min="519" max="519" width="11.375" style="660" customWidth="1"/>
    <col min="520" max="520" width="11.25" style="660" customWidth="1"/>
    <col min="521" max="522" width="10.25" style="660" customWidth="1"/>
    <col min="523" max="523" width="12.625" style="660" customWidth="1"/>
    <col min="524" max="526" width="10.25" style="660" customWidth="1"/>
    <col min="527" max="527" width="12.625" style="660" customWidth="1"/>
    <col min="528" max="528" width="9.875" style="660" customWidth="1"/>
    <col min="529" max="529" width="10.25" style="660" customWidth="1"/>
    <col min="530" max="530" width="9.875" style="660" customWidth="1"/>
    <col min="531" max="532" width="12.625" style="660" customWidth="1"/>
    <col min="533" max="533" width="12.125" style="660" customWidth="1"/>
    <col min="534" max="768" width="9" style="660"/>
    <col min="769" max="769" width="3.125" style="660" customWidth="1"/>
    <col min="770" max="770" width="23.5" style="660" customWidth="1"/>
    <col min="771" max="771" width="13.5" style="660" customWidth="1"/>
    <col min="772" max="772" width="5.75" style="660" customWidth="1"/>
    <col min="773" max="773" width="9.875" style="660" customWidth="1"/>
    <col min="774" max="774" width="10.25" style="660" customWidth="1"/>
    <col min="775" max="775" width="11.375" style="660" customWidth="1"/>
    <col min="776" max="776" width="11.25" style="660" customWidth="1"/>
    <col min="777" max="778" width="10.25" style="660" customWidth="1"/>
    <col min="779" max="779" width="12.625" style="660" customWidth="1"/>
    <col min="780" max="782" width="10.25" style="660" customWidth="1"/>
    <col min="783" max="783" width="12.625" style="660" customWidth="1"/>
    <col min="784" max="784" width="9.875" style="660" customWidth="1"/>
    <col min="785" max="785" width="10.25" style="660" customWidth="1"/>
    <col min="786" max="786" width="9.875" style="660" customWidth="1"/>
    <col min="787" max="788" width="12.625" style="660" customWidth="1"/>
    <col min="789" max="789" width="12.125" style="660" customWidth="1"/>
    <col min="790" max="1024" width="9" style="660"/>
    <col min="1025" max="1025" width="3.125" style="660" customWidth="1"/>
    <col min="1026" max="1026" width="23.5" style="660" customWidth="1"/>
    <col min="1027" max="1027" width="13.5" style="660" customWidth="1"/>
    <col min="1028" max="1028" width="5.75" style="660" customWidth="1"/>
    <col min="1029" max="1029" width="9.875" style="660" customWidth="1"/>
    <col min="1030" max="1030" width="10.25" style="660" customWidth="1"/>
    <col min="1031" max="1031" width="11.375" style="660" customWidth="1"/>
    <col min="1032" max="1032" width="11.25" style="660" customWidth="1"/>
    <col min="1033" max="1034" width="10.25" style="660" customWidth="1"/>
    <col min="1035" max="1035" width="12.625" style="660" customWidth="1"/>
    <col min="1036" max="1038" width="10.25" style="660" customWidth="1"/>
    <col min="1039" max="1039" width="12.625" style="660" customWidth="1"/>
    <col min="1040" max="1040" width="9.875" style="660" customWidth="1"/>
    <col min="1041" max="1041" width="10.25" style="660" customWidth="1"/>
    <col min="1042" max="1042" width="9.875" style="660" customWidth="1"/>
    <col min="1043" max="1044" width="12.625" style="660" customWidth="1"/>
    <col min="1045" max="1045" width="12.125" style="660" customWidth="1"/>
    <col min="1046" max="1280" width="9" style="660"/>
    <col min="1281" max="1281" width="3.125" style="660" customWidth="1"/>
    <col min="1282" max="1282" width="23.5" style="660" customWidth="1"/>
    <col min="1283" max="1283" width="13.5" style="660" customWidth="1"/>
    <col min="1284" max="1284" width="5.75" style="660" customWidth="1"/>
    <col min="1285" max="1285" width="9.875" style="660" customWidth="1"/>
    <col min="1286" max="1286" width="10.25" style="660" customWidth="1"/>
    <col min="1287" max="1287" width="11.375" style="660" customWidth="1"/>
    <col min="1288" max="1288" width="11.25" style="660" customWidth="1"/>
    <col min="1289" max="1290" width="10.25" style="660" customWidth="1"/>
    <col min="1291" max="1291" width="12.625" style="660" customWidth="1"/>
    <col min="1292" max="1294" width="10.25" style="660" customWidth="1"/>
    <col min="1295" max="1295" width="12.625" style="660" customWidth="1"/>
    <col min="1296" max="1296" width="9.875" style="660" customWidth="1"/>
    <col min="1297" max="1297" width="10.25" style="660" customWidth="1"/>
    <col min="1298" max="1298" width="9.875" style="660" customWidth="1"/>
    <col min="1299" max="1300" width="12.625" style="660" customWidth="1"/>
    <col min="1301" max="1301" width="12.125" style="660" customWidth="1"/>
    <col min="1302" max="1536" width="9" style="660"/>
    <col min="1537" max="1537" width="3.125" style="660" customWidth="1"/>
    <col min="1538" max="1538" width="23.5" style="660" customWidth="1"/>
    <col min="1539" max="1539" width="13.5" style="660" customWidth="1"/>
    <col min="1540" max="1540" width="5.75" style="660" customWidth="1"/>
    <col min="1541" max="1541" width="9.875" style="660" customWidth="1"/>
    <col min="1542" max="1542" width="10.25" style="660" customWidth="1"/>
    <col min="1543" max="1543" width="11.375" style="660" customWidth="1"/>
    <col min="1544" max="1544" width="11.25" style="660" customWidth="1"/>
    <col min="1545" max="1546" width="10.25" style="660" customWidth="1"/>
    <col min="1547" max="1547" width="12.625" style="660" customWidth="1"/>
    <col min="1548" max="1550" width="10.25" style="660" customWidth="1"/>
    <col min="1551" max="1551" width="12.625" style="660" customWidth="1"/>
    <col min="1552" max="1552" width="9.875" style="660" customWidth="1"/>
    <col min="1553" max="1553" width="10.25" style="660" customWidth="1"/>
    <col min="1554" max="1554" width="9.875" style="660" customWidth="1"/>
    <col min="1555" max="1556" width="12.625" style="660" customWidth="1"/>
    <col min="1557" max="1557" width="12.125" style="660" customWidth="1"/>
    <col min="1558" max="1792" width="9" style="660"/>
    <col min="1793" max="1793" width="3.125" style="660" customWidth="1"/>
    <col min="1794" max="1794" width="23.5" style="660" customWidth="1"/>
    <col min="1795" max="1795" width="13.5" style="660" customWidth="1"/>
    <col min="1796" max="1796" width="5.75" style="660" customWidth="1"/>
    <col min="1797" max="1797" width="9.875" style="660" customWidth="1"/>
    <col min="1798" max="1798" width="10.25" style="660" customWidth="1"/>
    <col min="1799" max="1799" width="11.375" style="660" customWidth="1"/>
    <col min="1800" max="1800" width="11.25" style="660" customWidth="1"/>
    <col min="1801" max="1802" width="10.25" style="660" customWidth="1"/>
    <col min="1803" max="1803" width="12.625" style="660" customWidth="1"/>
    <col min="1804" max="1806" width="10.25" style="660" customWidth="1"/>
    <col min="1807" max="1807" width="12.625" style="660" customWidth="1"/>
    <col min="1808" max="1808" width="9.875" style="660" customWidth="1"/>
    <col min="1809" max="1809" width="10.25" style="660" customWidth="1"/>
    <col min="1810" max="1810" width="9.875" style="660" customWidth="1"/>
    <col min="1811" max="1812" width="12.625" style="660" customWidth="1"/>
    <col min="1813" max="1813" width="12.125" style="660" customWidth="1"/>
    <col min="1814" max="2048" width="9" style="660"/>
    <col min="2049" max="2049" width="3.125" style="660" customWidth="1"/>
    <col min="2050" max="2050" width="23.5" style="660" customWidth="1"/>
    <col min="2051" max="2051" width="13.5" style="660" customWidth="1"/>
    <col min="2052" max="2052" width="5.75" style="660" customWidth="1"/>
    <col min="2053" max="2053" width="9.875" style="660" customWidth="1"/>
    <col min="2054" max="2054" width="10.25" style="660" customWidth="1"/>
    <col min="2055" max="2055" width="11.375" style="660" customWidth="1"/>
    <col min="2056" max="2056" width="11.25" style="660" customWidth="1"/>
    <col min="2057" max="2058" width="10.25" style="660" customWidth="1"/>
    <col min="2059" max="2059" width="12.625" style="660" customWidth="1"/>
    <col min="2060" max="2062" width="10.25" style="660" customWidth="1"/>
    <col min="2063" max="2063" width="12.625" style="660" customWidth="1"/>
    <col min="2064" max="2064" width="9.875" style="660" customWidth="1"/>
    <col min="2065" max="2065" width="10.25" style="660" customWidth="1"/>
    <col min="2066" max="2066" width="9.875" style="660" customWidth="1"/>
    <col min="2067" max="2068" width="12.625" style="660" customWidth="1"/>
    <col min="2069" max="2069" width="12.125" style="660" customWidth="1"/>
    <col min="2070" max="2304" width="9" style="660"/>
    <col min="2305" max="2305" width="3.125" style="660" customWidth="1"/>
    <col min="2306" max="2306" width="23.5" style="660" customWidth="1"/>
    <col min="2307" max="2307" width="13.5" style="660" customWidth="1"/>
    <col min="2308" max="2308" width="5.75" style="660" customWidth="1"/>
    <col min="2309" max="2309" width="9.875" style="660" customWidth="1"/>
    <col min="2310" max="2310" width="10.25" style="660" customWidth="1"/>
    <col min="2311" max="2311" width="11.375" style="660" customWidth="1"/>
    <col min="2312" max="2312" width="11.25" style="660" customWidth="1"/>
    <col min="2313" max="2314" width="10.25" style="660" customWidth="1"/>
    <col min="2315" max="2315" width="12.625" style="660" customWidth="1"/>
    <col min="2316" max="2318" width="10.25" style="660" customWidth="1"/>
    <col min="2319" max="2319" width="12.625" style="660" customWidth="1"/>
    <col min="2320" max="2320" width="9.875" style="660" customWidth="1"/>
    <col min="2321" max="2321" width="10.25" style="660" customWidth="1"/>
    <col min="2322" max="2322" width="9.875" style="660" customWidth="1"/>
    <col min="2323" max="2324" width="12.625" style="660" customWidth="1"/>
    <col min="2325" max="2325" width="12.125" style="660" customWidth="1"/>
    <col min="2326" max="2560" width="9" style="660"/>
    <col min="2561" max="2561" width="3.125" style="660" customWidth="1"/>
    <col min="2562" max="2562" width="23.5" style="660" customWidth="1"/>
    <col min="2563" max="2563" width="13.5" style="660" customWidth="1"/>
    <col min="2564" max="2564" width="5.75" style="660" customWidth="1"/>
    <col min="2565" max="2565" width="9.875" style="660" customWidth="1"/>
    <col min="2566" max="2566" width="10.25" style="660" customWidth="1"/>
    <col min="2567" max="2567" width="11.375" style="660" customWidth="1"/>
    <col min="2568" max="2568" width="11.25" style="660" customWidth="1"/>
    <col min="2569" max="2570" width="10.25" style="660" customWidth="1"/>
    <col min="2571" max="2571" width="12.625" style="660" customWidth="1"/>
    <col min="2572" max="2574" width="10.25" style="660" customWidth="1"/>
    <col min="2575" max="2575" width="12.625" style="660" customWidth="1"/>
    <col min="2576" max="2576" width="9.875" style="660" customWidth="1"/>
    <col min="2577" max="2577" width="10.25" style="660" customWidth="1"/>
    <col min="2578" max="2578" width="9.875" style="660" customWidth="1"/>
    <col min="2579" max="2580" width="12.625" style="660" customWidth="1"/>
    <col min="2581" max="2581" width="12.125" style="660" customWidth="1"/>
    <col min="2582" max="2816" width="9" style="660"/>
    <col min="2817" max="2817" width="3.125" style="660" customWidth="1"/>
    <col min="2818" max="2818" width="23.5" style="660" customWidth="1"/>
    <col min="2819" max="2819" width="13.5" style="660" customWidth="1"/>
    <col min="2820" max="2820" width="5.75" style="660" customWidth="1"/>
    <col min="2821" max="2821" width="9.875" style="660" customWidth="1"/>
    <col min="2822" max="2822" width="10.25" style="660" customWidth="1"/>
    <col min="2823" max="2823" width="11.375" style="660" customWidth="1"/>
    <col min="2824" max="2824" width="11.25" style="660" customWidth="1"/>
    <col min="2825" max="2826" width="10.25" style="660" customWidth="1"/>
    <col min="2827" max="2827" width="12.625" style="660" customWidth="1"/>
    <col min="2828" max="2830" width="10.25" style="660" customWidth="1"/>
    <col min="2831" max="2831" width="12.625" style="660" customWidth="1"/>
    <col min="2832" max="2832" width="9.875" style="660" customWidth="1"/>
    <col min="2833" max="2833" width="10.25" style="660" customWidth="1"/>
    <col min="2834" max="2834" width="9.875" style="660" customWidth="1"/>
    <col min="2835" max="2836" width="12.625" style="660" customWidth="1"/>
    <col min="2837" max="2837" width="12.125" style="660" customWidth="1"/>
    <col min="2838" max="3072" width="9" style="660"/>
    <col min="3073" max="3073" width="3.125" style="660" customWidth="1"/>
    <col min="3074" max="3074" width="23.5" style="660" customWidth="1"/>
    <col min="3075" max="3075" width="13.5" style="660" customWidth="1"/>
    <col min="3076" max="3076" width="5.75" style="660" customWidth="1"/>
    <col min="3077" max="3077" width="9.875" style="660" customWidth="1"/>
    <col min="3078" max="3078" width="10.25" style="660" customWidth="1"/>
    <col min="3079" max="3079" width="11.375" style="660" customWidth="1"/>
    <col min="3080" max="3080" width="11.25" style="660" customWidth="1"/>
    <col min="3081" max="3082" width="10.25" style="660" customWidth="1"/>
    <col min="3083" max="3083" width="12.625" style="660" customWidth="1"/>
    <col min="3084" max="3086" width="10.25" style="660" customWidth="1"/>
    <col min="3087" max="3087" width="12.625" style="660" customWidth="1"/>
    <col min="3088" max="3088" width="9.875" style="660" customWidth="1"/>
    <col min="3089" max="3089" width="10.25" style="660" customWidth="1"/>
    <col min="3090" max="3090" width="9.875" style="660" customWidth="1"/>
    <col min="3091" max="3092" width="12.625" style="660" customWidth="1"/>
    <col min="3093" max="3093" width="12.125" style="660" customWidth="1"/>
    <col min="3094" max="3328" width="9" style="660"/>
    <col min="3329" max="3329" width="3.125" style="660" customWidth="1"/>
    <col min="3330" max="3330" width="23.5" style="660" customWidth="1"/>
    <col min="3331" max="3331" width="13.5" style="660" customWidth="1"/>
    <col min="3332" max="3332" width="5.75" style="660" customWidth="1"/>
    <col min="3333" max="3333" width="9.875" style="660" customWidth="1"/>
    <col min="3334" max="3334" width="10.25" style="660" customWidth="1"/>
    <col min="3335" max="3335" width="11.375" style="660" customWidth="1"/>
    <col min="3336" max="3336" width="11.25" style="660" customWidth="1"/>
    <col min="3337" max="3338" width="10.25" style="660" customWidth="1"/>
    <col min="3339" max="3339" width="12.625" style="660" customWidth="1"/>
    <col min="3340" max="3342" width="10.25" style="660" customWidth="1"/>
    <col min="3343" max="3343" width="12.625" style="660" customWidth="1"/>
    <col min="3344" max="3344" width="9.875" style="660" customWidth="1"/>
    <col min="3345" max="3345" width="10.25" style="660" customWidth="1"/>
    <col min="3346" max="3346" width="9.875" style="660" customWidth="1"/>
    <col min="3347" max="3348" width="12.625" style="660" customWidth="1"/>
    <col min="3349" max="3349" width="12.125" style="660" customWidth="1"/>
    <col min="3350" max="3584" width="9" style="660"/>
    <col min="3585" max="3585" width="3.125" style="660" customWidth="1"/>
    <col min="3586" max="3586" width="23.5" style="660" customWidth="1"/>
    <col min="3587" max="3587" width="13.5" style="660" customWidth="1"/>
    <col min="3588" max="3588" width="5.75" style="660" customWidth="1"/>
    <col min="3589" max="3589" width="9.875" style="660" customWidth="1"/>
    <col min="3590" max="3590" width="10.25" style="660" customWidth="1"/>
    <col min="3591" max="3591" width="11.375" style="660" customWidth="1"/>
    <col min="3592" max="3592" width="11.25" style="660" customWidth="1"/>
    <col min="3593" max="3594" width="10.25" style="660" customWidth="1"/>
    <col min="3595" max="3595" width="12.625" style="660" customWidth="1"/>
    <col min="3596" max="3598" width="10.25" style="660" customWidth="1"/>
    <col min="3599" max="3599" width="12.625" style="660" customWidth="1"/>
    <col min="3600" max="3600" width="9.875" style="660" customWidth="1"/>
    <col min="3601" max="3601" width="10.25" style="660" customWidth="1"/>
    <col min="3602" max="3602" width="9.875" style="660" customWidth="1"/>
    <col min="3603" max="3604" width="12.625" style="660" customWidth="1"/>
    <col min="3605" max="3605" width="12.125" style="660" customWidth="1"/>
    <col min="3606" max="3840" width="9" style="660"/>
    <col min="3841" max="3841" width="3.125" style="660" customWidth="1"/>
    <col min="3842" max="3842" width="23.5" style="660" customWidth="1"/>
    <col min="3843" max="3843" width="13.5" style="660" customWidth="1"/>
    <col min="3844" max="3844" width="5.75" style="660" customWidth="1"/>
    <col min="3845" max="3845" width="9.875" style="660" customWidth="1"/>
    <col min="3846" max="3846" width="10.25" style="660" customWidth="1"/>
    <col min="3847" max="3847" width="11.375" style="660" customWidth="1"/>
    <col min="3848" max="3848" width="11.25" style="660" customWidth="1"/>
    <col min="3849" max="3850" width="10.25" style="660" customWidth="1"/>
    <col min="3851" max="3851" width="12.625" style="660" customWidth="1"/>
    <col min="3852" max="3854" width="10.25" style="660" customWidth="1"/>
    <col min="3855" max="3855" width="12.625" style="660" customWidth="1"/>
    <col min="3856" max="3856" width="9.875" style="660" customWidth="1"/>
    <col min="3857" max="3857" width="10.25" style="660" customWidth="1"/>
    <col min="3858" max="3858" width="9.875" style="660" customWidth="1"/>
    <col min="3859" max="3860" width="12.625" style="660" customWidth="1"/>
    <col min="3861" max="3861" width="12.125" style="660" customWidth="1"/>
    <col min="3862" max="4096" width="9" style="660"/>
    <col min="4097" max="4097" width="3.125" style="660" customWidth="1"/>
    <col min="4098" max="4098" width="23.5" style="660" customWidth="1"/>
    <col min="4099" max="4099" width="13.5" style="660" customWidth="1"/>
    <col min="4100" max="4100" width="5.75" style="660" customWidth="1"/>
    <col min="4101" max="4101" width="9.875" style="660" customWidth="1"/>
    <col min="4102" max="4102" width="10.25" style="660" customWidth="1"/>
    <col min="4103" max="4103" width="11.375" style="660" customWidth="1"/>
    <col min="4104" max="4104" width="11.25" style="660" customWidth="1"/>
    <col min="4105" max="4106" width="10.25" style="660" customWidth="1"/>
    <col min="4107" max="4107" width="12.625" style="660" customWidth="1"/>
    <col min="4108" max="4110" width="10.25" style="660" customWidth="1"/>
    <col min="4111" max="4111" width="12.625" style="660" customWidth="1"/>
    <col min="4112" max="4112" width="9.875" style="660" customWidth="1"/>
    <col min="4113" max="4113" width="10.25" style="660" customWidth="1"/>
    <col min="4114" max="4114" width="9.875" style="660" customWidth="1"/>
    <col min="4115" max="4116" width="12.625" style="660" customWidth="1"/>
    <col min="4117" max="4117" width="12.125" style="660" customWidth="1"/>
    <col min="4118" max="4352" width="9" style="660"/>
    <col min="4353" max="4353" width="3.125" style="660" customWidth="1"/>
    <col min="4354" max="4354" width="23.5" style="660" customWidth="1"/>
    <col min="4355" max="4355" width="13.5" style="660" customWidth="1"/>
    <col min="4356" max="4356" width="5.75" style="660" customWidth="1"/>
    <col min="4357" max="4357" width="9.875" style="660" customWidth="1"/>
    <col min="4358" max="4358" width="10.25" style="660" customWidth="1"/>
    <col min="4359" max="4359" width="11.375" style="660" customWidth="1"/>
    <col min="4360" max="4360" width="11.25" style="660" customWidth="1"/>
    <col min="4361" max="4362" width="10.25" style="660" customWidth="1"/>
    <col min="4363" max="4363" width="12.625" style="660" customWidth="1"/>
    <col min="4364" max="4366" width="10.25" style="660" customWidth="1"/>
    <col min="4367" max="4367" width="12.625" style="660" customWidth="1"/>
    <col min="4368" max="4368" width="9.875" style="660" customWidth="1"/>
    <col min="4369" max="4369" width="10.25" style="660" customWidth="1"/>
    <col min="4370" max="4370" width="9.875" style="660" customWidth="1"/>
    <col min="4371" max="4372" width="12.625" style="660" customWidth="1"/>
    <col min="4373" max="4373" width="12.125" style="660" customWidth="1"/>
    <col min="4374" max="4608" width="9" style="660"/>
    <col min="4609" max="4609" width="3.125" style="660" customWidth="1"/>
    <col min="4610" max="4610" width="23.5" style="660" customWidth="1"/>
    <col min="4611" max="4611" width="13.5" style="660" customWidth="1"/>
    <col min="4612" max="4612" width="5.75" style="660" customWidth="1"/>
    <col min="4613" max="4613" width="9.875" style="660" customWidth="1"/>
    <col min="4614" max="4614" width="10.25" style="660" customWidth="1"/>
    <col min="4615" max="4615" width="11.375" style="660" customWidth="1"/>
    <col min="4616" max="4616" width="11.25" style="660" customWidth="1"/>
    <col min="4617" max="4618" width="10.25" style="660" customWidth="1"/>
    <col min="4619" max="4619" width="12.625" style="660" customWidth="1"/>
    <col min="4620" max="4622" width="10.25" style="660" customWidth="1"/>
    <col min="4623" max="4623" width="12.625" style="660" customWidth="1"/>
    <col min="4624" max="4624" width="9.875" style="660" customWidth="1"/>
    <col min="4625" max="4625" width="10.25" style="660" customWidth="1"/>
    <col min="4626" max="4626" width="9.875" style="660" customWidth="1"/>
    <col min="4627" max="4628" width="12.625" style="660" customWidth="1"/>
    <col min="4629" max="4629" width="12.125" style="660" customWidth="1"/>
    <col min="4630" max="4864" width="9" style="660"/>
    <col min="4865" max="4865" width="3.125" style="660" customWidth="1"/>
    <col min="4866" max="4866" width="23.5" style="660" customWidth="1"/>
    <col min="4867" max="4867" width="13.5" style="660" customWidth="1"/>
    <col min="4868" max="4868" width="5.75" style="660" customWidth="1"/>
    <col min="4869" max="4869" width="9.875" style="660" customWidth="1"/>
    <col min="4870" max="4870" width="10.25" style="660" customWidth="1"/>
    <col min="4871" max="4871" width="11.375" style="660" customWidth="1"/>
    <col min="4872" max="4872" width="11.25" style="660" customWidth="1"/>
    <col min="4873" max="4874" width="10.25" style="660" customWidth="1"/>
    <col min="4875" max="4875" width="12.625" style="660" customWidth="1"/>
    <col min="4876" max="4878" width="10.25" style="660" customWidth="1"/>
    <col min="4879" max="4879" width="12.625" style="660" customWidth="1"/>
    <col min="4880" max="4880" width="9.875" style="660" customWidth="1"/>
    <col min="4881" max="4881" width="10.25" style="660" customWidth="1"/>
    <col min="4882" max="4882" width="9.875" style="660" customWidth="1"/>
    <col min="4883" max="4884" width="12.625" style="660" customWidth="1"/>
    <col min="4885" max="4885" width="12.125" style="660" customWidth="1"/>
    <col min="4886" max="5120" width="9" style="660"/>
    <col min="5121" max="5121" width="3.125" style="660" customWidth="1"/>
    <col min="5122" max="5122" width="23.5" style="660" customWidth="1"/>
    <col min="5123" max="5123" width="13.5" style="660" customWidth="1"/>
    <col min="5124" max="5124" width="5.75" style="660" customWidth="1"/>
    <col min="5125" max="5125" width="9.875" style="660" customWidth="1"/>
    <col min="5126" max="5126" width="10.25" style="660" customWidth="1"/>
    <col min="5127" max="5127" width="11.375" style="660" customWidth="1"/>
    <col min="5128" max="5128" width="11.25" style="660" customWidth="1"/>
    <col min="5129" max="5130" width="10.25" style="660" customWidth="1"/>
    <col min="5131" max="5131" width="12.625" style="660" customWidth="1"/>
    <col min="5132" max="5134" width="10.25" style="660" customWidth="1"/>
    <col min="5135" max="5135" width="12.625" style="660" customWidth="1"/>
    <col min="5136" max="5136" width="9.875" style="660" customWidth="1"/>
    <col min="5137" max="5137" width="10.25" style="660" customWidth="1"/>
    <col min="5138" max="5138" width="9.875" style="660" customWidth="1"/>
    <col min="5139" max="5140" width="12.625" style="660" customWidth="1"/>
    <col min="5141" max="5141" width="12.125" style="660" customWidth="1"/>
    <col min="5142" max="5376" width="9" style="660"/>
    <col min="5377" max="5377" width="3.125" style="660" customWidth="1"/>
    <col min="5378" max="5378" width="23.5" style="660" customWidth="1"/>
    <col min="5379" max="5379" width="13.5" style="660" customWidth="1"/>
    <col min="5380" max="5380" width="5.75" style="660" customWidth="1"/>
    <col min="5381" max="5381" width="9.875" style="660" customWidth="1"/>
    <col min="5382" max="5382" width="10.25" style="660" customWidth="1"/>
    <col min="5383" max="5383" width="11.375" style="660" customWidth="1"/>
    <col min="5384" max="5384" width="11.25" style="660" customWidth="1"/>
    <col min="5385" max="5386" width="10.25" style="660" customWidth="1"/>
    <col min="5387" max="5387" width="12.625" style="660" customWidth="1"/>
    <col min="5388" max="5390" width="10.25" style="660" customWidth="1"/>
    <col min="5391" max="5391" width="12.625" style="660" customWidth="1"/>
    <col min="5392" max="5392" width="9.875" style="660" customWidth="1"/>
    <col min="5393" max="5393" width="10.25" style="660" customWidth="1"/>
    <col min="5394" max="5394" width="9.875" style="660" customWidth="1"/>
    <col min="5395" max="5396" width="12.625" style="660" customWidth="1"/>
    <col min="5397" max="5397" width="12.125" style="660" customWidth="1"/>
    <col min="5398" max="5632" width="9" style="660"/>
    <col min="5633" max="5633" width="3.125" style="660" customWidth="1"/>
    <col min="5634" max="5634" width="23.5" style="660" customWidth="1"/>
    <col min="5635" max="5635" width="13.5" style="660" customWidth="1"/>
    <col min="5636" max="5636" width="5.75" style="660" customWidth="1"/>
    <col min="5637" max="5637" width="9.875" style="660" customWidth="1"/>
    <col min="5638" max="5638" width="10.25" style="660" customWidth="1"/>
    <col min="5639" max="5639" width="11.375" style="660" customWidth="1"/>
    <col min="5640" max="5640" width="11.25" style="660" customWidth="1"/>
    <col min="5641" max="5642" width="10.25" style="660" customWidth="1"/>
    <col min="5643" max="5643" width="12.625" style="660" customWidth="1"/>
    <col min="5644" max="5646" width="10.25" style="660" customWidth="1"/>
    <col min="5647" max="5647" width="12.625" style="660" customWidth="1"/>
    <col min="5648" max="5648" width="9.875" style="660" customWidth="1"/>
    <col min="5649" max="5649" width="10.25" style="660" customWidth="1"/>
    <col min="5650" max="5650" width="9.875" style="660" customWidth="1"/>
    <col min="5651" max="5652" width="12.625" style="660" customWidth="1"/>
    <col min="5653" max="5653" width="12.125" style="660" customWidth="1"/>
    <col min="5654" max="5888" width="9" style="660"/>
    <col min="5889" max="5889" width="3.125" style="660" customWidth="1"/>
    <col min="5890" max="5890" width="23.5" style="660" customWidth="1"/>
    <col min="5891" max="5891" width="13.5" style="660" customWidth="1"/>
    <col min="5892" max="5892" width="5.75" style="660" customWidth="1"/>
    <col min="5893" max="5893" width="9.875" style="660" customWidth="1"/>
    <col min="5894" max="5894" width="10.25" style="660" customWidth="1"/>
    <col min="5895" max="5895" width="11.375" style="660" customWidth="1"/>
    <col min="5896" max="5896" width="11.25" style="660" customWidth="1"/>
    <col min="5897" max="5898" width="10.25" style="660" customWidth="1"/>
    <col min="5899" max="5899" width="12.625" style="660" customWidth="1"/>
    <col min="5900" max="5902" width="10.25" style="660" customWidth="1"/>
    <col min="5903" max="5903" width="12.625" style="660" customWidth="1"/>
    <col min="5904" max="5904" width="9.875" style="660" customWidth="1"/>
    <col min="5905" max="5905" width="10.25" style="660" customWidth="1"/>
    <col min="5906" max="5906" width="9.875" style="660" customWidth="1"/>
    <col min="5907" max="5908" width="12.625" style="660" customWidth="1"/>
    <col min="5909" max="5909" width="12.125" style="660" customWidth="1"/>
    <col min="5910" max="6144" width="9" style="660"/>
    <col min="6145" max="6145" width="3.125" style="660" customWidth="1"/>
    <col min="6146" max="6146" width="23.5" style="660" customWidth="1"/>
    <col min="6147" max="6147" width="13.5" style="660" customWidth="1"/>
    <col min="6148" max="6148" width="5.75" style="660" customWidth="1"/>
    <col min="6149" max="6149" width="9.875" style="660" customWidth="1"/>
    <col min="6150" max="6150" width="10.25" style="660" customWidth="1"/>
    <col min="6151" max="6151" width="11.375" style="660" customWidth="1"/>
    <col min="6152" max="6152" width="11.25" style="660" customWidth="1"/>
    <col min="6153" max="6154" width="10.25" style="660" customWidth="1"/>
    <col min="6155" max="6155" width="12.625" style="660" customWidth="1"/>
    <col min="6156" max="6158" width="10.25" style="660" customWidth="1"/>
    <col min="6159" max="6159" width="12.625" style="660" customWidth="1"/>
    <col min="6160" max="6160" width="9.875" style="660" customWidth="1"/>
    <col min="6161" max="6161" width="10.25" style="660" customWidth="1"/>
    <col min="6162" max="6162" width="9.875" style="660" customWidth="1"/>
    <col min="6163" max="6164" width="12.625" style="660" customWidth="1"/>
    <col min="6165" max="6165" width="12.125" style="660" customWidth="1"/>
    <col min="6166" max="6400" width="9" style="660"/>
    <col min="6401" max="6401" width="3.125" style="660" customWidth="1"/>
    <col min="6402" max="6402" width="23.5" style="660" customWidth="1"/>
    <col min="6403" max="6403" width="13.5" style="660" customWidth="1"/>
    <col min="6404" max="6404" width="5.75" style="660" customWidth="1"/>
    <col min="6405" max="6405" width="9.875" style="660" customWidth="1"/>
    <col min="6406" max="6406" width="10.25" style="660" customWidth="1"/>
    <col min="6407" max="6407" width="11.375" style="660" customWidth="1"/>
    <col min="6408" max="6408" width="11.25" style="660" customWidth="1"/>
    <col min="6409" max="6410" width="10.25" style="660" customWidth="1"/>
    <col min="6411" max="6411" width="12.625" style="660" customWidth="1"/>
    <col min="6412" max="6414" width="10.25" style="660" customWidth="1"/>
    <col min="6415" max="6415" width="12.625" style="660" customWidth="1"/>
    <col min="6416" max="6416" width="9.875" style="660" customWidth="1"/>
    <col min="6417" max="6417" width="10.25" style="660" customWidth="1"/>
    <col min="6418" max="6418" width="9.875" style="660" customWidth="1"/>
    <col min="6419" max="6420" width="12.625" style="660" customWidth="1"/>
    <col min="6421" max="6421" width="12.125" style="660" customWidth="1"/>
    <col min="6422" max="6656" width="9" style="660"/>
    <col min="6657" max="6657" width="3.125" style="660" customWidth="1"/>
    <col min="6658" max="6658" width="23.5" style="660" customWidth="1"/>
    <col min="6659" max="6659" width="13.5" style="660" customWidth="1"/>
    <col min="6660" max="6660" width="5.75" style="660" customWidth="1"/>
    <col min="6661" max="6661" width="9.875" style="660" customWidth="1"/>
    <col min="6662" max="6662" width="10.25" style="660" customWidth="1"/>
    <col min="6663" max="6663" width="11.375" style="660" customWidth="1"/>
    <col min="6664" max="6664" width="11.25" style="660" customWidth="1"/>
    <col min="6665" max="6666" width="10.25" style="660" customWidth="1"/>
    <col min="6667" max="6667" width="12.625" style="660" customWidth="1"/>
    <col min="6668" max="6670" width="10.25" style="660" customWidth="1"/>
    <col min="6671" max="6671" width="12.625" style="660" customWidth="1"/>
    <col min="6672" max="6672" width="9.875" style="660" customWidth="1"/>
    <col min="6673" max="6673" width="10.25" style="660" customWidth="1"/>
    <col min="6674" max="6674" width="9.875" style="660" customWidth="1"/>
    <col min="6675" max="6676" width="12.625" style="660" customWidth="1"/>
    <col min="6677" max="6677" width="12.125" style="660" customWidth="1"/>
    <col min="6678" max="6912" width="9" style="660"/>
    <col min="6913" max="6913" width="3.125" style="660" customWidth="1"/>
    <col min="6914" max="6914" width="23.5" style="660" customWidth="1"/>
    <col min="6915" max="6915" width="13.5" style="660" customWidth="1"/>
    <col min="6916" max="6916" width="5.75" style="660" customWidth="1"/>
    <col min="6917" max="6917" width="9.875" style="660" customWidth="1"/>
    <col min="6918" max="6918" width="10.25" style="660" customWidth="1"/>
    <col min="6919" max="6919" width="11.375" style="660" customWidth="1"/>
    <col min="6920" max="6920" width="11.25" style="660" customWidth="1"/>
    <col min="6921" max="6922" width="10.25" style="660" customWidth="1"/>
    <col min="6923" max="6923" width="12.625" style="660" customWidth="1"/>
    <col min="6924" max="6926" width="10.25" style="660" customWidth="1"/>
    <col min="6927" max="6927" width="12.625" style="660" customWidth="1"/>
    <col min="6928" max="6928" width="9.875" style="660" customWidth="1"/>
    <col min="6929" max="6929" width="10.25" style="660" customWidth="1"/>
    <col min="6930" max="6930" width="9.875" style="660" customWidth="1"/>
    <col min="6931" max="6932" width="12.625" style="660" customWidth="1"/>
    <col min="6933" max="6933" width="12.125" style="660" customWidth="1"/>
    <col min="6934" max="7168" width="9" style="660"/>
    <col min="7169" max="7169" width="3.125" style="660" customWidth="1"/>
    <col min="7170" max="7170" width="23.5" style="660" customWidth="1"/>
    <col min="7171" max="7171" width="13.5" style="660" customWidth="1"/>
    <col min="7172" max="7172" width="5.75" style="660" customWidth="1"/>
    <col min="7173" max="7173" width="9.875" style="660" customWidth="1"/>
    <col min="7174" max="7174" width="10.25" style="660" customWidth="1"/>
    <col min="7175" max="7175" width="11.375" style="660" customWidth="1"/>
    <col min="7176" max="7176" width="11.25" style="660" customWidth="1"/>
    <col min="7177" max="7178" width="10.25" style="660" customWidth="1"/>
    <col min="7179" max="7179" width="12.625" style="660" customWidth="1"/>
    <col min="7180" max="7182" width="10.25" style="660" customWidth="1"/>
    <col min="7183" max="7183" width="12.625" style="660" customWidth="1"/>
    <col min="7184" max="7184" width="9.875" style="660" customWidth="1"/>
    <col min="7185" max="7185" width="10.25" style="660" customWidth="1"/>
    <col min="7186" max="7186" width="9.875" style="660" customWidth="1"/>
    <col min="7187" max="7188" width="12.625" style="660" customWidth="1"/>
    <col min="7189" max="7189" width="12.125" style="660" customWidth="1"/>
    <col min="7190" max="7424" width="9" style="660"/>
    <col min="7425" max="7425" width="3.125" style="660" customWidth="1"/>
    <col min="7426" max="7426" width="23.5" style="660" customWidth="1"/>
    <col min="7427" max="7427" width="13.5" style="660" customWidth="1"/>
    <col min="7428" max="7428" width="5.75" style="660" customWidth="1"/>
    <col min="7429" max="7429" width="9.875" style="660" customWidth="1"/>
    <col min="7430" max="7430" width="10.25" style="660" customWidth="1"/>
    <col min="7431" max="7431" width="11.375" style="660" customWidth="1"/>
    <col min="7432" max="7432" width="11.25" style="660" customWidth="1"/>
    <col min="7433" max="7434" width="10.25" style="660" customWidth="1"/>
    <col min="7435" max="7435" width="12.625" style="660" customWidth="1"/>
    <col min="7436" max="7438" width="10.25" style="660" customWidth="1"/>
    <col min="7439" max="7439" width="12.625" style="660" customWidth="1"/>
    <col min="7440" max="7440" width="9.875" style="660" customWidth="1"/>
    <col min="7441" max="7441" width="10.25" style="660" customWidth="1"/>
    <col min="7442" max="7442" width="9.875" style="660" customWidth="1"/>
    <col min="7443" max="7444" width="12.625" style="660" customWidth="1"/>
    <col min="7445" max="7445" width="12.125" style="660" customWidth="1"/>
    <col min="7446" max="7680" width="9" style="660"/>
    <col min="7681" max="7681" width="3.125" style="660" customWidth="1"/>
    <col min="7682" max="7682" width="23.5" style="660" customWidth="1"/>
    <col min="7683" max="7683" width="13.5" style="660" customWidth="1"/>
    <col min="7684" max="7684" width="5.75" style="660" customWidth="1"/>
    <col min="7685" max="7685" width="9.875" style="660" customWidth="1"/>
    <col min="7686" max="7686" width="10.25" style="660" customWidth="1"/>
    <col min="7687" max="7687" width="11.375" style="660" customWidth="1"/>
    <col min="7688" max="7688" width="11.25" style="660" customWidth="1"/>
    <col min="7689" max="7690" width="10.25" style="660" customWidth="1"/>
    <col min="7691" max="7691" width="12.625" style="660" customWidth="1"/>
    <col min="7692" max="7694" width="10.25" style="660" customWidth="1"/>
    <col min="7695" max="7695" width="12.625" style="660" customWidth="1"/>
    <col min="7696" max="7696" width="9.875" style="660" customWidth="1"/>
    <col min="7697" max="7697" width="10.25" style="660" customWidth="1"/>
    <col min="7698" max="7698" width="9.875" style="660" customWidth="1"/>
    <col min="7699" max="7700" width="12.625" style="660" customWidth="1"/>
    <col min="7701" max="7701" width="12.125" style="660" customWidth="1"/>
    <col min="7702" max="7936" width="9" style="660"/>
    <col min="7937" max="7937" width="3.125" style="660" customWidth="1"/>
    <col min="7938" max="7938" width="23.5" style="660" customWidth="1"/>
    <col min="7939" max="7939" width="13.5" style="660" customWidth="1"/>
    <col min="7940" max="7940" width="5.75" style="660" customWidth="1"/>
    <col min="7941" max="7941" width="9.875" style="660" customWidth="1"/>
    <col min="7942" max="7942" width="10.25" style="660" customWidth="1"/>
    <col min="7943" max="7943" width="11.375" style="660" customWidth="1"/>
    <col min="7944" max="7944" width="11.25" style="660" customWidth="1"/>
    <col min="7945" max="7946" width="10.25" style="660" customWidth="1"/>
    <col min="7947" max="7947" width="12.625" style="660" customWidth="1"/>
    <col min="7948" max="7950" width="10.25" style="660" customWidth="1"/>
    <col min="7951" max="7951" width="12.625" style="660" customWidth="1"/>
    <col min="7952" max="7952" width="9.875" style="660" customWidth="1"/>
    <col min="7953" max="7953" width="10.25" style="660" customWidth="1"/>
    <col min="7954" max="7954" width="9.875" style="660" customWidth="1"/>
    <col min="7955" max="7956" width="12.625" style="660" customWidth="1"/>
    <col min="7957" max="7957" width="12.125" style="660" customWidth="1"/>
    <col min="7958" max="8192" width="9" style="660"/>
    <col min="8193" max="8193" width="3.125" style="660" customWidth="1"/>
    <col min="8194" max="8194" width="23.5" style="660" customWidth="1"/>
    <col min="8195" max="8195" width="13.5" style="660" customWidth="1"/>
    <col min="8196" max="8196" width="5.75" style="660" customWidth="1"/>
    <col min="8197" max="8197" width="9.875" style="660" customWidth="1"/>
    <col min="8198" max="8198" width="10.25" style="660" customWidth="1"/>
    <col min="8199" max="8199" width="11.375" style="660" customWidth="1"/>
    <col min="8200" max="8200" width="11.25" style="660" customWidth="1"/>
    <col min="8201" max="8202" width="10.25" style="660" customWidth="1"/>
    <col min="8203" max="8203" width="12.625" style="660" customWidth="1"/>
    <col min="8204" max="8206" width="10.25" style="660" customWidth="1"/>
    <col min="8207" max="8207" width="12.625" style="660" customWidth="1"/>
    <col min="8208" max="8208" width="9.875" style="660" customWidth="1"/>
    <col min="8209" max="8209" width="10.25" style="660" customWidth="1"/>
    <col min="8210" max="8210" width="9.875" style="660" customWidth="1"/>
    <col min="8211" max="8212" width="12.625" style="660" customWidth="1"/>
    <col min="8213" max="8213" width="12.125" style="660" customWidth="1"/>
    <col min="8214" max="8448" width="9" style="660"/>
    <col min="8449" max="8449" width="3.125" style="660" customWidth="1"/>
    <col min="8450" max="8450" width="23.5" style="660" customWidth="1"/>
    <col min="8451" max="8451" width="13.5" style="660" customWidth="1"/>
    <col min="8452" max="8452" width="5.75" style="660" customWidth="1"/>
    <col min="8453" max="8453" width="9.875" style="660" customWidth="1"/>
    <col min="8454" max="8454" width="10.25" style="660" customWidth="1"/>
    <col min="8455" max="8455" width="11.375" style="660" customWidth="1"/>
    <col min="8456" max="8456" width="11.25" style="660" customWidth="1"/>
    <col min="8457" max="8458" width="10.25" style="660" customWidth="1"/>
    <col min="8459" max="8459" width="12.625" style="660" customWidth="1"/>
    <col min="8460" max="8462" width="10.25" style="660" customWidth="1"/>
    <col min="8463" max="8463" width="12.625" style="660" customWidth="1"/>
    <col min="8464" max="8464" width="9.875" style="660" customWidth="1"/>
    <col min="8465" max="8465" width="10.25" style="660" customWidth="1"/>
    <col min="8466" max="8466" width="9.875" style="660" customWidth="1"/>
    <col min="8467" max="8468" width="12.625" style="660" customWidth="1"/>
    <col min="8469" max="8469" width="12.125" style="660" customWidth="1"/>
    <col min="8470" max="8704" width="9" style="660"/>
    <col min="8705" max="8705" width="3.125" style="660" customWidth="1"/>
    <col min="8706" max="8706" width="23.5" style="660" customWidth="1"/>
    <col min="8707" max="8707" width="13.5" style="660" customWidth="1"/>
    <col min="8708" max="8708" width="5.75" style="660" customWidth="1"/>
    <col min="8709" max="8709" width="9.875" style="660" customWidth="1"/>
    <col min="8710" max="8710" width="10.25" style="660" customWidth="1"/>
    <col min="8711" max="8711" width="11.375" style="660" customWidth="1"/>
    <col min="8712" max="8712" width="11.25" style="660" customWidth="1"/>
    <col min="8713" max="8714" width="10.25" style="660" customWidth="1"/>
    <col min="8715" max="8715" width="12.625" style="660" customWidth="1"/>
    <col min="8716" max="8718" width="10.25" style="660" customWidth="1"/>
    <col min="8719" max="8719" width="12.625" style="660" customWidth="1"/>
    <col min="8720" max="8720" width="9.875" style="660" customWidth="1"/>
    <col min="8721" max="8721" width="10.25" style="660" customWidth="1"/>
    <col min="8722" max="8722" width="9.875" style="660" customWidth="1"/>
    <col min="8723" max="8724" width="12.625" style="660" customWidth="1"/>
    <col min="8725" max="8725" width="12.125" style="660" customWidth="1"/>
    <col min="8726" max="8960" width="9" style="660"/>
    <col min="8961" max="8961" width="3.125" style="660" customWidth="1"/>
    <col min="8962" max="8962" width="23.5" style="660" customWidth="1"/>
    <col min="8963" max="8963" width="13.5" style="660" customWidth="1"/>
    <col min="8964" max="8964" width="5.75" style="660" customWidth="1"/>
    <col min="8965" max="8965" width="9.875" style="660" customWidth="1"/>
    <col min="8966" max="8966" width="10.25" style="660" customWidth="1"/>
    <col min="8967" max="8967" width="11.375" style="660" customWidth="1"/>
    <col min="8968" max="8968" width="11.25" style="660" customWidth="1"/>
    <col min="8969" max="8970" width="10.25" style="660" customWidth="1"/>
    <col min="8971" max="8971" width="12.625" style="660" customWidth="1"/>
    <col min="8972" max="8974" width="10.25" style="660" customWidth="1"/>
    <col min="8975" max="8975" width="12.625" style="660" customWidth="1"/>
    <col min="8976" max="8976" width="9.875" style="660" customWidth="1"/>
    <col min="8977" max="8977" width="10.25" style="660" customWidth="1"/>
    <col min="8978" max="8978" width="9.875" style="660" customWidth="1"/>
    <col min="8979" max="8980" width="12.625" style="660" customWidth="1"/>
    <col min="8981" max="8981" width="12.125" style="660" customWidth="1"/>
    <col min="8982" max="9216" width="9" style="660"/>
    <col min="9217" max="9217" width="3.125" style="660" customWidth="1"/>
    <col min="9218" max="9218" width="23.5" style="660" customWidth="1"/>
    <col min="9219" max="9219" width="13.5" style="660" customWidth="1"/>
    <col min="9220" max="9220" width="5.75" style="660" customWidth="1"/>
    <col min="9221" max="9221" width="9.875" style="660" customWidth="1"/>
    <col min="9222" max="9222" width="10.25" style="660" customWidth="1"/>
    <col min="9223" max="9223" width="11.375" style="660" customWidth="1"/>
    <col min="9224" max="9224" width="11.25" style="660" customWidth="1"/>
    <col min="9225" max="9226" width="10.25" style="660" customWidth="1"/>
    <col min="9227" max="9227" width="12.625" style="660" customWidth="1"/>
    <col min="9228" max="9230" width="10.25" style="660" customWidth="1"/>
    <col min="9231" max="9231" width="12.625" style="660" customWidth="1"/>
    <col min="9232" max="9232" width="9.875" style="660" customWidth="1"/>
    <col min="9233" max="9233" width="10.25" style="660" customWidth="1"/>
    <col min="9234" max="9234" width="9.875" style="660" customWidth="1"/>
    <col min="9235" max="9236" width="12.625" style="660" customWidth="1"/>
    <col min="9237" max="9237" width="12.125" style="660" customWidth="1"/>
    <col min="9238" max="9472" width="9" style="660"/>
    <col min="9473" max="9473" width="3.125" style="660" customWidth="1"/>
    <col min="9474" max="9474" width="23.5" style="660" customWidth="1"/>
    <col min="9475" max="9475" width="13.5" style="660" customWidth="1"/>
    <col min="9476" max="9476" width="5.75" style="660" customWidth="1"/>
    <col min="9477" max="9477" width="9.875" style="660" customWidth="1"/>
    <col min="9478" max="9478" width="10.25" style="660" customWidth="1"/>
    <col min="9479" max="9479" width="11.375" style="660" customWidth="1"/>
    <col min="9480" max="9480" width="11.25" style="660" customWidth="1"/>
    <col min="9481" max="9482" width="10.25" style="660" customWidth="1"/>
    <col min="9483" max="9483" width="12.625" style="660" customWidth="1"/>
    <col min="9484" max="9486" width="10.25" style="660" customWidth="1"/>
    <col min="9487" max="9487" width="12.625" style="660" customWidth="1"/>
    <col min="9488" max="9488" width="9.875" style="660" customWidth="1"/>
    <col min="9489" max="9489" width="10.25" style="660" customWidth="1"/>
    <col min="9490" max="9490" width="9.875" style="660" customWidth="1"/>
    <col min="9491" max="9492" width="12.625" style="660" customWidth="1"/>
    <col min="9493" max="9493" width="12.125" style="660" customWidth="1"/>
    <col min="9494" max="9728" width="9" style="660"/>
    <col min="9729" max="9729" width="3.125" style="660" customWidth="1"/>
    <col min="9730" max="9730" width="23.5" style="660" customWidth="1"/>
    <col min="9731" max="9731" width="13.5" style="660" customWidth="1"/>
    <col min="9732" max="9732" width="5.75" style="660" customWidth="1"/>
    <col min="9733" max="9733" width="9.875" style="660" customWidth="1"/>
    <col min="9734" max="9734" width="10.25" style="660" customWidth="1"/>
    <col min="9735" max="9735" width="11.375" style="660" customWidth="1"/>
    <col min="9736" max="9736" width="11.25" style="660" customWidth="1"/>
    <col min="9737" max="9738" width="10.25" style="660" customWidth="1"/>
    <col min="9739" max="9739" width="12.625" style="660" customWidth="1"/>
    <col min="9740" max="9742" width="10.25" style="660" customWidth="1"/>
    <col min="9743" max="9743" width="12.625" style="660" customWidth="1"/>
    <col min="9744" max="9744" width="9.875" style="660" customWidth="1"/>
    <col min="9745" max="9745" width="10.25" style="660" customWidth="1"/>
    <col min="9746" max="9746" width="9.875" style="660" customWidth="1"/>
    <col min="9747" max="9748" width="12.625" style="660" customWidth="1"/>
    <col min="9749" max="9749" width="12.125" style="660" customWidth="1"/>
    <col min="9750" max="9984" width="9" style="660"/>
    <col min="9985" max="9985" width="3.125" style="660" customWidth="1"/>
    <col min="9986" max="9986" width="23.5" style="660" customWidth="1"/>
    <col min="9987" max="9987" width="13.5" style="660" customWidth="1"/>
    <col min="9988" max="9988" width="5.75" style="660" customWidth="1"/>
    <col min="9989" max="9989" width="9.875" style="660" customWidth="1"/>
    <col min="9990" max="9990" width="10.25" style="660" customWidth="1"/>
    <col min="9991" max="9991" width="11.375" style="660" customWidth="1"/>
    <col min="9992" max="9992" width="11.25" style="660" customWidth="1"/>
    <col min="9993" max="9994" width="10.25" style="660" customWidth="1"/>
    <col min="9995" max="9995" width="12.625" style="660" customWidth="1"/>
    <col min="9996" max="9998" width="10.25" style="660" customWidth="1"/>
    <col min="9999" max="9999" width="12.625" style="660" customWidth="1"/>
    <col min="10000" max="10000" width="9.875" style="660" customWidth="1"/>
    <col min="10001" max="10001" width="10.25" style="660" customWidth="1"/>
    <col min="10002" max="10002" width="9.875" style="660" customWidth="1"/>
    <col min="10003" max="10004" width="12.625" style="660" customWidth="1"/>
    <col min="10005" max="10005" width="12.125" style="660" customWidth="1"/>
    <col min="10006" max="10240" width="9" style="660"/>
    <col min="10241" max="10241" width="3.125" style="660" customWidth="1"/>
    <col min="10242" max="10242" width="23.5" style="660" customWidth="1"/>
    <col min="10243" max="10243" width="13.5" style="660" customWidth="1"/>
    <col min="10244" max="10244" width="5.75" style="660" customWidth="1"/>
    <col min="10245" max="10245" width="9.875" style="660" customWidth="1"/>
    <col min="10246" max="10246" width="10.25" style="660" customWidth="1"/>
    <col min="10247" max="10247" width="11.375" style="660" customWidth="1"/>
    <col min="10248" max="10248" width="11.25" style="660" customWidth="1"/>
    <col min="10249" max="10250" width="10.25" style="660" customWidth="1"/>
    <col min="10251" max="10251" width="12.625" style="660" customWidth="1"/>
    <col min="10252" max="10254" width="10.25" style="660" customWidth="1"/>
    <col min="10255" max="10255" width="12.625" style="660" customWidth="1"/>
    <col min="10256" max="10256" width="9.875" style="660" customWidth="1"/>
    <col min="10257" max="10257" width="10.25" style="660" customWidth="1"/>
    <col min="10258" max="10258" width="9.875" style="660" customWidth="1"/>
    <col min="10259" max="10260" width="12.625" style="660" customWidth="1"/>
    <col min="10261" max="10261" width="12.125" style="660" customWidth="1"/>
    <col min="10262" max="10496" width="9" style="660"/>
    <col min="10497" max="10497" width="3.125" style="660" customWidth="1"/>
    <col min="10498" max="10498" width="23.5" style="660" customWidth="1"/>
    <col min="10499" max="10499" width="13.5" style="660" customWidth="1"/>
    <col min="10500" max="10500" width="5.75" style="660" customWidth="1"/>
    <col min="10501" max="10501" width="9.875" style="660" customWidth="1"/>
    <col min="10502" max="10502" width="10.25" style="660" customWidth="1"/>
    <col min="10503" max="10503" width="11.375" style="660" customWidth="1"/>
    <col min="10504" max="10504" width="11.25" style="660" customWidth="1"/>
    <col min="10505" max="10506" width="10.25" style="660" customWidth="1"/>
    <col min="10507" max="10507" width="12.625" style="660" customWidth="1"/>
    <col min="10508" max="10510" width="10.25" style="660" customWidth="1"/>
    <col min="10511" max="10511" width="12.625" style="660" customWidth="1"/>
    <col min="10512" max="10512" width="9.875" style="660" customWidth="1"/>
    <col min="10513" max="10513" width="10.25" style="660" customWidth="1"/>
    <col min="10514" max="10514" width="9.875" style="660" customWidth="1"/>
    <col min="10515" max="10516" width="12.625" style="660" customWidth="1"/>
    <col min="10517" max="10517" width="12.125" style="660" customWidth="1"/>
    <col min="10518" max="10752" width="9" style="660"/>
    <col min="10753" max="10753" width="3.125" style="660" customWidth="1"/>
    <col min="10754" max="10754" width="23.5" style="660" customWidth="1"/>
    <col min="10755" max="10755" width="13.5" style="660" customWidth="1"/>
    <col min="10756" max="10756" width="5.75" style="660" customWidth="1"/>
    <col min="10757" max="10757" width="9.875" style="660" customWidth="1"/>
    <col min="10758" max="10758" width="10.25" style="660" customWidth="1"/>
    <col min="10759" max="10759" width="11.375" style="660" customWidth="1"/>
    <col min="10760" max="10760" width="11.25" style="660" customWidth="1"/>
    <col min="10761" max="10762" width="10.25" style="660" customWidth="1"/>
    <col min="10763" max="10763" width="12.625" style="660" customWidth="1"/>
    <col min="10764" max="10766" width="10.25" style="660" customWidth="1"/>
    <col min="10767" max="10767" width="12.625" style="660" customWidth="1"/>
    <col min="10768" max="10768" width="9.875" style="660" customWidth="1"/>
    <col min="10769" max="10769" width="10.25" style="660" customWidth="1"/>
    <col min="10770" max="10770" width="9.875" style="660" customWidth="1"/>
    <col min="10771" max="10772" width="12.625" style="660" customWidth="1"/>
    <col min="10773" max="10773" width="12.125" style="660" customWidth="1"/>
    <col min="10774" max="11008" width="9" style="660"/>
    <col min="11009" max="11009" width="3.125" style="660" customWidth="1"/>
    <col min="11010" max="11010" width="23.5" style="660" customWidth="1"/>
    <col min="11011" max="11011" width="13.5" style="660" customWidth="1"/>
    <col min="11012" max="11012" width="5.75" style="660" customWidth="1"/>
    <col min="11013" max="11013" width="9.875" style="660" customWidth="1"/>
    <col min="11014" max="11014" width="10.25" style="660" customWidth="1"/>
    <col min="11015" max="11015" width="11.375" style="660" customWidth="1"/>
    <col min="11016" max="11016" width="11.25" style="660" customWidth="1"/>
    <col min="11017" max="11018" width="10.25" style="660" customWidth="1"/>
    <col min="11019" max="11019" width="12.625" style="660" customWidth="1"/>
    <col min="11020" max="11022" width="10.25" style="660" customWidth="1"/>
    <col min="11023" max="11023" width="12.625" style="660" customWidth="1"/>
    <col min="11024" max="11024" width="9.875" style="660" customWidth="1"/>
    <col min="11025" max="11025" width="10.25" style="660" customWidth="1"/>
    <col min="11026" max="11026" width="9.875" style="660" customWidth="1"/>
    <col min="11027" max="11028" width="12.625" style="660" customWidth="1"/>
    <col min="11029" max="11029" width="12.125" style="660" customWidth="1"/>
    <col min="11030" max="11264" width="9" style="660"/>
    <col min="11265" max="11265" width="3.125" style="660" customWidth="1"/>
    <col min="11266" max="11266" width="23.5" style="660" customWidth="1"/>
    <col min="11267" max="11267" width="13.5" style="660" customWidth="1"/>
    <col min="11268" max="11268" width="5.75" style="660" customWidth="1"/>
    <col min="11269" max="11269" width="9.875" style="660" customWidth="1"/>
    <col min="11270" max="11270" width="10.25" style="660" customWidth="1"/>
    <col min="11271" max="11271" width="11.375" style="660" customWidth="1"/>
    <col min="11272" max="11272" width="11.25" style="660" customWidth="1"/>
    <col min="11273" max="11274" width="10.25" style="660" customWidth="1"/>
    <col min="11275" max="11275" width="12.625" style="660" customWidth="1"/>
    <col min="11276" max="11278" width="10.25" style="660" customWidth="1"/>
    <col min="11279" max="11279" width="12.625" style="660" customWidth="1"/>
    <col min="11280" max="11280" width="9.875" style="660" customWidth="1"/>
    <col min="11281" max="11281" width="10.25" style="660" customWidth="1"/>
    <col min="11282" max="11282" width="9.875" style="660" customWidth="1"/>
    <col min="11283" max="11284" width="12.625" style="660" customWidth="1"/>
    <col min="11285" max="11285" width="12.125" style="660" customWidth="1"/>
    <col min="11286" max="11520" width="9" style="660"/>
    <col min="11521" max="11521" width="3.125" style="660" customWidth="1"/>
    <col min="11522" max="11522" width="23.5" style="660" customWidth="1"/>
    <col min="11523" max="11523" width="13.5" style="660" customWidth="1"/>
    <col min="11524" max="11524" width="5.75" style="660" customWidth="1"/>
    <col min="11525" max="11525" width="9.875" style="660" customWidth="1"/>
    <col min="11526" max="11526" width="10.25" style="660" customWidth="1"/>
    <col min="11527" max="11527" width="11.375" style="660" customWidth="1"/>
    <col min="11528" max="11528" width="11.25" style="660" customWidth="1"/>
    <col min="11529" max="11530" width="10.25" style="660" customWidth="1"/>
    <col min="11531" max="11531" width="12.625" style="660" customWidth="1"/>
    <col min="11532" max="11534" width="10.25" style="660" customWidth="1"/>
    <col min="11535" max="11535" width="12.625" style="660" customWidth="1"/>
    <col min="11536" max="11536" width="9.875" style="660" customWidth="1"/>
    <col min="11537" max="11537" width="10.25" style="660" customWidth="1"/>
    <col min="11538" max="11538" width="9.875" style="660" customWidth="1"/>
    <col min="11539" max="11540" width="12.625" style="660" customWidth="1"/>
    <col min="11541" max="11541" width="12.125" style="660" customWidth="1"/>
    <col min="11542" max="11776" width="9" style="660"/>
    <col min="11777" max="11777" width="3.125" style="660" customWidth="1"/>
    <col min="11778" max="11778" width="23.5" style="660" customWidth="1"/>
    <col min="11779" max="11779" width="13.5" style="660" customWidth="1"/>
    <col min="11780" max="11780" width="5.75" style="660" customWidth="1"/>
    <col min="11781" max="11781" width="9.875" style="660" customWidth="1"/>
    <col min="11782" max="11782" width="10.25" style="660" customWidth="1"/>
    <col min="11783" max="11783" width="11.375" style="660" customWidth="1"/>
    <col min="11784" max="11784" width="11.25" style="660" customWidth="1"/>
    <col min="11785" max="11786" width="10.25" style="660" customWidth="1"/>
    <col min="11787" max="11787" width="12.625" style="660" customWidth="1"/>
    <col min="11788" max="11790" width="10.25" style="660" customWidth="1"/>
    <col min="11791" max="11791" width="12.625" style="660" customWidth="1"/>
    <col min="11792" max="11792" width="9.875" style="660" customWidth="1"/>
    <col min="11793" max="11793" width="10.25" style="660" customWidth="1"/>
    <col min="11794" max="11794" width="9.875" style="660" customWidth="1"/>
    <col min="11795" max="11796" width="12.625" style="660" customWidth="1"/>
    <col min="11797" max="11797" width="12.125" style="660" customWidth="1"/>
    <col min="11798" max="12032" width="9" style="660"/>
    <col min="12033" max="12033" width="3.125" style="660" customWidth="1"/>
    <col min="12034" max="12034" width="23.5" style="660" customWidth="1"/>
    <col min="12035" max="12035" width="13.5" style="660" customWidth="1"/>
    <col min="12036" max="12036" width="5.75" style="660" customWidth="1"/>
    <col min="12037" max="12037" width="9.875" style="660" customWidth="1"/>
    <col min="12038" max="12038" width="10.25" style="660" customWidth="1"/>
    <col min="12039" max="12039" width="11.375" style="660" customWidth="1"/>
    <col min="12040" max="12040" width="11.25" style="660" customWidth="1"/>
    <col min="12041" max="12042" width="10.25" style="660" customWidth="1"/>
    <col min="12043" max="12043" width="12.625" style="660" customWidth="1"/>
    <col min="12044" max="12046" width="10.25" style="660" customWidth="1"/>
    <col min="12047" max="12047" width="12.625" style="660" customWidth="1"/>
    <col min="12048" max="12048" width="9.875" style="660" customWidth="1"/>
    <col min="12049" max="12049" width="10.25" style="660" customWidth="1"/>
    <col min="12050" max="12050" width="9.875" style="660" customWidth="1"/>
    <col min="12051" max="12052" width="12.625" style="660" customWidth="1"/>
    <col min="12053" max="12053" width="12.125" style="660" customWidth="1"/>
    <col min="12054" max="12288" width="9" style="660"/>
    <col min="12289" max="12289" width="3.125" style="660" customWidth="1"/>
    <col min="12290" max="12290" width="23.5" style="660" customWidth="1"/>
    <col min="12291" max="12291" width="13.5" style="660" customWidth="1"/>
    <col min="12292" max="12292" width="5.75" style="660" customWidth="1"/>
    <col min="12293" max="12293" width="9.875" style="660" customWidth="1"/>
    <col min="12294" max="12294" width="10.25" style="660" customWidth="1"/>
    <col min="12295" max="12295" width="11.375" style="660" customWidth="1"/>
    <col min="12296" max="12296" width="11.25" style="660" customWidth="1"/>
    <col min="12297" max="12298" width="10.25" style="660" customWidth="1"/>
    <col min="12299" max="12299" width="12.625" style="660" customWidth="1"/>
    <col min="12300" max="12302" width="10.25" style="660" customWidth="1"/>
    <col min="12303" max="12303" width="12.625" style="660" customWidth="1"/>
    <col min="12304" max="12304" width="9.875" style="660" customWidth="1"/>
    <col min="12305" max="12305" width="10.25" style="660" customWidth="1"/>
    <col min="12306" max="12306" width="9.875" style="660" customWidth="1"/>
    <col min="12307" max="12308" width="12.625" style="660" customWidth="1"/>
    <col min="12309" max="12309" width="12.125" style="660" customWidth="1"/>
    <col min="12310" max="12544" width="9" style="660"/>
    <col min="12545" max="12545" width="3.125" style="660" customWidth="1"/>
    <col min="12546" max="12546" width="23.5" style="660" customWidth="1"/>
    <col min="12547" max="12547" width="13.5" style="660" customWidth="1"/>
    <col min="12548" max="12548" width="5.75" style="660" customWidth="1"/>
    <col min="12549" max="12549" width="9.875" style="660" customWidth="1"/>
    <col min="12550" max="12550" width="10.25" style="660" customWidth="1"/>
    <col min="12551" max="12551" width="11.375" style="660" customWidth="1"/>
    <col min="12552" max="12552" width="11.25" style="660" customWidth="1"/>
    <col min="12553" max="12554" width="10.25" style="660" customWidth="1"/>
    <col min="12555" max="12555" width="12.625" style="660" customWidth="1"/>
    <col min="12556" max="12558" width="10.25" style="660" customWidth="1"/>
    <col min="12559" max="12559" width="12.625" style="660" customWidth="1"/>
    <col min="12560" max="12560" width="9.875" style="660" customWidth="1"/>
    <col min="12561" max="12561" width="10.25" style="660" customWidth="1"/>
    <col min="12562" max="12562" width="9.875" style="660" customWidth="1"/>
    <col min="12563" max="12564" width="12.625" style="660" customWidth="1"/>
    <col min="12565" max="12565" width="12.125" style="660" customWidth="1"/>
    <col min="12566" max="12800" width="9" style="660"/>
    <col min="12801" max="12801" width="3.125" style="660" customWidth="1"/>
    <col min="12802" max="12802" width="23.5" style="660" customWidth="1"/>
    <col min="12803" max="12803" width="13.5" style="660" customWidth="1"/>
    <col min="12804" max="12804" width="5.75" style="660" customWidth="1"/>
    <col min="12805" max="12805" width="9.875" style="660" customWidth="1"/>
    <col min="12806" max="12806" width="10.25" style="660" customWidth="1"/>
    <col min="12807" max="12807" width="11.375" style="660" customWidth="1"/>
    <col min="12808" max="12808" width="11.25" style="660" customWidth="1"/>
    <col min="12809" max="12810" width="10.25" style="660" customWidth="1"/>
    <col min="12811" max="12811" width="12.625" style="660" customWidth="1"/>
    <col min="12812" max="12814" width="10.25" style="660" customWidth="1"/>
    <col min="12815" max="12815" width="12.625" style="660" customWidth="1"/>
    <col min="12816" max="12816" width="9.875" style="660" customWidth="1"/>
    <col min="12817" max="12817" width="10.25" style="660" customWidth="1"/>
    <col min="12818" max="12818" width="9.875" style="660" customWidth="1"/>
    <col min="12819" max="12820" width="12.625" style="660" customWidth="1"/>
    <col min="12821" max="12821" width="12.125" style="660" customWidth="1"/>
    <col min="12822" max="13056" width="9" style="660"/>
    <col min="13057" max="13057" width="3.125" style="660" customWidth="1"/>
    <col min="13058" max="13058" width="23.5" style="660" customWidth="1"/>
    <col min="13059" max="13059" width="13.5" style="660" customWidth="1"/>
    <col min="13060" max="13060" width="5.75" style="660" customWidth="1"/>
    <col min="13061" max="13061" width="9.875" style="660" customWidth="1"/>
    <col min="13062" max="13062" width="10.25" style="660" customWidth="1"/>
    <col min="13063" max="13063" width="11.375" style="660" customWidth="1"/>
    <col min="13064" max="13064" width="11.25" style="660" customWidth="1"/>
    <col min="13065" max="13066" width="10.25" style="660" customWidth="1"/>
    <col min="13067" max="13067" width="12.625" style="660" customWidth="1"/>
    <col min="13068" max="13070" width="10.25" style="660" customWidth="1"/>
    <col min="13071" max="13071" width="12.625" style="660" customWidth="1"/>
    <col min="13072" max="13072" width="9.875" style="660" customWidth="1"/>
    <col min="13073" max="13073" width="10.25" style="660" customWidth="1"/>
    <col min="13074" max="13074" width="9.875" style="660" customWidth="1"/>
    <col min="13075" max="13076" width="12.625" style="660" customWidth="1"/>
    <col min="13077" max="13077" width="12.125" style="660" customWidth="1"/>
    <col min="13078" max="13312" width="9" style="660"/>
    <col min="13313" max="13313" width="3.125" style="660" customWidth="1"/>
    <col min="13314" max="13314" width="23.5" style="660" customWidth="1"/>
    <col min="13315" max="13315" width="13.5" style="660" customWidth="1"/>
    <col min="13316" max="13316" width="5.75" style="660" customWidth="1"/>
    <col min="13317" max="13317" width="9.875" style="660" customWidth="1"/>
    <col min="13318" max="13318" width="10.25" style="660" customWidth="1"/>
    <col min="13319" max="13319" width="11.375" style="660" customWidth="1"/>
    <col min="13320" max="13320" width="11.25" style="660" customWidth="1"/>
    <col min="13321" max="13322" width="10.25" style="660" customWidth="1"/>
    <col min="13323" max="13323" width="12.625" style="660" customWidth="1"/>
    <col min="13324" max="13326" width="10.25" style="660" customWidth="1"/>
    <col min="13327" max="13327" width="12.625" style="660" customWidth="1"/>
    <col min="13328" max="13328" width="9.875" style="660" customWidth="1"/>
    <col min="13329" max="13329" width="10.25" style="660" customWidth="1"/>
    <col min="13330" max="13330" width="9.875" style="660" customWidth="1"/>
    <col min="13331" max="13332" width="12.625" style="660" customWidth="1"/>
    <col min="13333" max="13333" width="12.125" style="660" customWidth="1"/>
    <col min="13334" max="13568" width="9" style="660"/>
    <col min="13569" max="13569" width="3.125" style="660" customWidth="1"/>
    <col min="13570" max="13570" width="23.5" style="660" customWidth="1"/>
    <col min="13571" max="13571" width="13.5" style="660" customWidth="1"/>
    <col min="13572" max="13572" width="5.75" style="660" customWidth="1"/>
    <col min="13573" max="13573" width="9.875" style="660" customWidth="1"/>
    <col min="13574" max="13574" width="10.25" style="660" customWidth="1"/>
    <col min="13575" max="13575" width="11.375" style="660" customWidth="1"/>
    <col min="13576" max="13576" width="11.25" style="660" customWidth="1"/>
    <col min="13577" max="13578" width="10.25" style="660" customWidth="1"/>
    <col min="13579" max="13579" width="12.625" style="660" customWidth="1"/>
    <col min="13580" max="13582" width="10.25" style="660" customWidth="1"/>
    <col min="13583" max="13583" width="12.625" style="660" customWidth="1"/>
    <col min="13584" max="13584" width="9.875" style="660" customWidth="1"/>
    <col min="13585" max="13585" width="10.25" style="660" customWidth="1"/>
    <col min="13586" max="13586" width="9.875" style="660" customWidth="1"/>
    <col min="13587" max="13588" width="12.625" style="660" customWidth="1"/>
    <col min="13589" max="13589" width="12.125" style="660" customWidth="1"/>
    <col min="13590" max="13824" width="9" style="660"/>
    <col min="13825" max="13825" width="3.125" style="660" customWidth="1"/>
    <col min="13826" max="13826" width="23.5" style="660" customWidth="1"/>
    <col min="13827" max="13827" width="13.5" style="660" customWidth="1"/>
    <col min="13828" max="13828" width="5.75" style="660" customWidth="1"/>
    <col min="13829" max="13829" width="9.875" style="660" customWidth="1"/>
    <col min="13830" max="13830" width="10.25" style="660" customWidth="1"/>
    <col min="13831" max="13831" width="11.375" style="660" customWidth="1"/>
    <col min="13832" max="13832" width="11.25" style="660" customWidth="1"/>
    <col min="13833" max="13834" width="10.25" style="660" customWidth="1"/>
    <col min="13835" max="13835" width="12.625" style="660" customWidth="1"/>
    <col min="13836" max="13838" width="10.25" style="660" customWidth="1"/>
    <col min="13839" max="13839" width="12.625" style="660" customWidth="1"/>
    <col min="13840" max="13840" width="9.875" style="660" customWidth="1"/>
    <col min="13841" max="13841" width="10.25" style="660" customWidth="1"/>
    <col min="13842" max="13842" width="9.875" style="660" customWidth="1"/>
    <col min="13843" max="13844" width="12.625" style="660" customWidth="1"/>
    <col min="13845" max="13845" width="12.125" style="660" customWidth="1"/>
    <col min="13846" max="14080" width="9" style="660"/>
    <col min="14081" max="14081" width="3.125" style="660" customWidth="1"/>
    <col min="14082" max="14082" width="23.5" style="660" customWidth="1"/>
    <col min="14083" max="14083" width="13.5" style="660" customWidth="1"/>
    <col min="14084" max="14084" width="5.75" style="660" customWidth="1"/>
    <col min="14085" max="14085" width="9.875" style="660" customWidth="1"/>
    <col min="14086" max="14086" width="10.25" style="660" customWidth="1"/>
    <col min="14087" max="14087" width="11.375" style="660" customWidth="1"/>
    <col min="14088" max="14088" width="11.25" style="660" customWidth="1"/>
    <col min="14089" max="14090" width="10.25" style="660" customWidth="1"/>
    <col min="14091" max="14091" width="12.625" style="660" customWidth="1"/>
    <col min="14092" max="14094" width="10.25" style="660" customWidth="1"/>
    <col min="14095" max="14095" width="12.625" style="660" customWidth="1"/>
    <col min="14096" max="14096" width="9.875" style="660" customWidth="1"/>
    <col min="14097" max="14097" width="10.25" style="660" customWidth="1"/>
    <col min="14098" max="14098" width="9.875" style="660" customWidth="1"/>
    <col min="14099" max="14100" width="12.625" style="660" customWidth="1"/>
    <col min="14101" max="14101" width="12.125" style="660" customWidth="1"/>
    <col min="14102" max="14336" width="9" style="660"/>
    <col min="14337" max="14337" width="3.125" style="660" customWidth="1"/>
    <col min="14338" max="14338" width="23.5" style="660" customWidth="1"/>
    <col min="14339" max="14339" width="13.5" style="660" customWidth="1"/>
    <col min="14340" max="14340" width="5.75" style="660" customWidth="1"/>
    <col min="14341" max="14341" width="9.875" style="660" customWidth="1"/>
    <col min="14342" max="14342" width="10.25" style="660" customWidth="1"/>
    <col min="14343" max="14343" width="11.375" style="660" customWidth="1"/>
    <col min="14344" max="14344" width="11.25" style="660" customWidth="1"/>
    <col min="14345" max="14346" width="10.25" style="660" customWidth="1"/>
    <col min="14347" max="14347" width="12.625" style="660" customWidth="1"/>
    <col min="14348" max="14350" width="10.25" style="660" customWidth="1"/>
    <col min="14351" max="14351" width="12.625" style="660" customWidth="1"/>
    <col min="14352" max="14352" width="9.875" style="660" customWidth="1"/>
    <col min="14353" max="14353" width="10.25" style="660" customWidth="1"/>
    <col min="14354" max="14354" width="9.875" style="660" customWidth="1"/>
    <col min="14355" max="14356" width="12.625" style="660" customWidth="1"/>
    <col min="14357" max="14357" width="12.125" style="660" customWidth="1"/>
    <col min="14358" max="14592" width="9" style="660"/>
    <col min="14593" max="14593" width="3.125" style="660" customWidth="1"/>
    <col min="14594" max="14594" width="23.5" style="660" customWidth="1"/>
    <col min="14595" max="14595" width="13.5" style="660" customWidth="1"/>
    <col min="14596" max="14596" width="5.75" style="660" customWidth="1"/>
    <col min="14597" max="14597" width="9.875" style="660" customWidth="1"/>
    <col min="14598" max="14598" width="10.25" style="660" customWidth="1"/>
    <col min="14599" max="14599" width="11.375" style="660" customWidth="1"/>
    <col min="14600" max="14600" width="11.25" style="660" customWidth="1"/>
    <col min="14601" max="14602" width="10.25" style="660" customWidth="1"/>
    <col min="14603" max="14603" width="12.625" style="660" customWidth="1"/>
    <col min="14604" max="14606" width="10.25" style="660" customWidth="1"/>
    <col min="14607" max="14607" width="12.625" style="660" customWidth="1"/>
    <col min="14608" max="14608" width="9.875" style="660" customWidth="1"/>
    <col min="14609" max="14609" width="10.25" style="660" customWidth="1"/>
    <col min="14610" max="14610" width="9.875" style="660" customWidth="1"/>
    <col min="14611" max="14612" width="12.625" style="660" customWidth="1"/>
    <col min="14613" max="14613" width="12.125" style="660" customWidth="1"/>
    <col min="14614" max="14848" width="9" style="660"/>
    <col min="14849" max="14849" width="3.125" style="660" customWidth="1"/>
    <col min="14850" max="14850" width="23.5" style="660" customWidth="1"/>
    <col min="14851" max="14851" width="13.5" style="660" customWidth="1"/>
    <col min="14852" max="14852" width="5.75" style="660" customWidth="1"/>
    <col min="14853" max="14853" width="9.875" style="660" customWidth="1"/>
    <col min="14854" max="14854" width="10.25" style="660" customWidth="1"/>
    <col min="14855" max="14855" width="11.375" style="660" customWidth="1"/>
    <col min="14856" max="14856" width="11.25" style="660" customWidth="1"/>
    <col min="14857" max="14858" width="10.25" style="660" customWidth="1"/>
    <col min="14859" max="14859" width="12.625" style="660" customWidth="1"/>
    <col min="14860" max="14862" width="10.25" style="660" customWidth="1"/>
    <col min="14863" max="14863" width="12.625" style="660" customWidth="1"/>
    <col min="14864" max="14864" width="9.875" style="660" customWidth="1"/>
    <col min="14865" max="14865" width="10.25" style="660" customWidth="1"/>
    <col min="14866" max="14866" width="9.875" style="660" customWidth="1"/>
    <col min="14867" max="14868" width="12.625" style="660" customWidth="1"/>
    <col min="14869" max="14869" width="12.125" style="660" customWidth="1"/>
    <col min="14870" max="15104" width="9" style="660"/>
    <col min="15105" max="15105" width="3.125" style="660" customWidth="1"/>
    <col min="15106" max="15106" width="23.5" style="660" customWidth="1"/>
    <col min="15107" max="15107" width="13.5" style="660" customWidth="1"/>
    <col min="15108" max="15108" width="5.75" style="660" customWidth="1"/>
    <col min="15109" max="15109" width="9.875" style="660" customWidth="1"/>
    <col min="15110" max="15110" width="10.25" style="660" customWidth="1"/>
    <col min="15111" max="15111" width="11.375" style="660" customWidth="1"/>
    <col min="15112" max="15112" width="11.25" style="660" customWidth="1"/>
    <col min="15113" max="15114" width="10.25" style="660" customWidth="1"/>
    <col min="15115" max="15115" width="12.625" style="660" customWidth="1"/>
    <col min="15116" max="15118" width="10.25" style="660" customWidth="1"/>
    <col min="15119" max="15119" width="12.625" style="660" customWidth="1"/>
    <col min="15120" max="15120" width="9.875" style="660" customWidth="1"/>
    <col min="15121" max="15121" width="10.25" style="660" customWidth="1"/>
    <col min="15122" max="15122" width="9.875" style="660" customWidth="1"/>
    <col min="15123" max="15124" width="12.625" style="660" customWidth="1"/>
    <col min="15125" max="15125" width="12.125" style="660" customWidth="1"/>
    <col min="15126" max="15360" width="9" style="660"/>
    <col min="15361" max="15361" width="3.125" style="660" customWidth="1"/>
    <col min="15362" max="15362" width="23.5" style="660" customWidth="1"/>
    <col min="15363" max="15363" width="13.5" style="660" customWidth="1"/>
    <col min="15364" max="15364" width="5.75" style="660" customWidth="1"/>
    <col min="15365" max="15365" width="9.875" style="660" customWidth="1"/>
    <col min="15366" max="15366" width="10.25" style="660" customWidth="1"/>
    <col min="15367" max="15367" width="11.375" style="660" customWidth="1"/>
    <col min="15368" max="15368" width="11.25" style="660" customWidth="1"/>
    <col min="15369" max="15370" width="10.25" style="660" customWidth="1"/>
    <col min="15371" max="15371" width="12.625" style="660" customWidth="1"/>
    <col min="15372" max="15374" width="10.25" style="660" customWidth="1"/>
    <col min="15375" max="15375" width="12.625" style="660" customWidth="1"/>
    <col min="15376" max="15376" width="9.875" style="660" customWidth="1"/>
    <col min="15377" max="15377" width="10.25" style="660" customWidth="1"/>
    <col min="15378" max="15378" width="9.875" style="660" customWidth="1"/>
    <col min="15379" max="15380" width="12.625" style="660" customWidth="1"/>
    <col min="15381" max="15381" width="12.125" style="660" customWidth="1"/>
    <col min="15382" max="15616" width="9" style="660"/>
    <col min="15617" max="15617" width="3.125" style="660" customWidth="1"/>
    <col min="15618" max="15618" width="23.5" style="660" customWidth="1"/>
    <col min="15619" max="15619" width="13.5" style="660" customWidth="1"/>
    <col min="15620" max="15620" width="5.75" style="660" customWidth="1"/>
    <col min="15621" max="15621" width="9.875" style="660" customWidth="1"/>
    <col min="15622" max="15622" width="10.25" style="660" customWidth="1"/>
    <col min="15623" max="15623" width="11.375" style="660" customWidth="1"/>
    <col min="15624" max="15624" width="11.25" style="660" customWidth="1"/>
    <col min="15625" max="15626" width="10.25" style="660" customWidth="1"/>
    <col min="15627" max="15627" width="12.625" style="660" customWidth="1"/>
    <col min="15628" max="15630" width="10.25" style="660" customWidth="1"/>
    <col min="15631" max="15631" width="12.625" style="660" customWidth="1"/>
    <col min="15632" max="15632" width="9.875" style="660" customWidth="1"/>
    <col min="15633" max="15633" width="10.25" style="660" customWidth="1"/>
    <col min="15634" max="15634" width="9.875" style="660" customWidth="1"/>
    <col min="15635" max="15636" width="12.625" style="660" customWidth="1"/>
    <col min="15637" max="15637" width="12.125" style="660" customWidth="1"/>
    <col min="15638" max="15872" width="9" style="660"/>
    <col min="15873" max="15873" width="3.125" style="660" customWidth="1"/>
    <col min="15874" max="15874" width="23.5" style="660" customWidth="1"/>
    <col min="15875" max="15875" width="13.5" style="660" customWidth="1"/>
    <col min="15876" max="15876" width="5.75" style="660" customWidth="1"/>
    <col min="15877" max="15877" width="9.875" style="660" customWidth="1"/>
    <col min="15878" max="15878" width="10.25" style="660" customWidth="1"/>
    <col min="15879" max="15879" width="11.375" style="660" customWidth="1"/>
    <col min="15880" max="15880" width="11.25" style="660" customWidth="1"/>
    <col min="15881" max="15882" width="10.25" style="660" customWidth="1"/>
    <col min="15883" max="15883" width="12.625" style="660" customWidth="1"/>
    <col min="15884" max="15886" width="10.25" style="660" customWidth="1"/>
    <col min="15887" max="15887" width="12.625" style="660" customWidth="1"/>
    <col min="15888" max="15888" width="9.875" style="660" customWidth="1"/>
    <col min="15889" max="15889" width="10.25" style="660" customWidth="1"/>
    <col min="15890" max="15890" width="9.875" style="660" customWidth="1"/>
    <col min="15891" max="15892" width="12.625" style="660" customWidth="1"/>
    <col min="15893" max="15893" width="12.125" style="660" customWidth="1"/>
    <col min="15894" max="16128" width="9" style="660"/>
    <col min="16129" max="16129" width="3.125" style="660" customWidth="1"/>
    <col min="16130" max="16130" width="23.5" style="660" customWidth="1"/>
    <col min="16131" max="16131" width="13.5" style="660" customWidth="1"/>
    <col min="16132" max="16132" width="5.75" style="660" customWidth="1"/>
    <col min="16133" max="16133" width="9.875" style="660" customWidth="1"/>
    <col min="16134" max="16134" width="10.25" style="660" customWidth="1"/>
    <col min="16135" max="16135" width="11.375" style="660" customWidth="1"/>
    <col min="16136" max="16136" width="11.25" style="660" customWidth="1"/>
    <col min="16137" max="16138" width="10.25" style="660" customWidth="1"/>
    <col min="16139" max="16139" width="12.625" style="660" customWidth="1"/>
    <col min="16140" max="16142" width="10.25" style="660" customWidth="1"/>
    <col min="16143" max="16143" width="12.625" style="660" customWidth="1"/>
    <col min="16144" max="16144" width="9.875" style="660" customWidth="1"/>
    <col min="16145" max="16145" width="10.25" style="660" customWidth="1"/>
    <col min="16146" max="16146" width="9.875" style="660" customWidth="1"/>
    <col min="16147" max="16148" width="12.625" style="660" customWidth="1"/>
    <col min="16149" max="16149" width="12.125" style="660" customWidth="1"/>
    <col min="16150" max="16384" width="9" style="660"/>
  </cols>
  <sheetData>
    <row r="1" spans="1:21" ht="30" customHeight="1">
      <c r="A1" s="658" t="s">
        <v>195</v>
      </c>
    </row>
    <row r="2" spans="1:21" ht="30" customHeight="1">
      <c r="A2" s="662" t="s">
        <v>196</v>
      </c>
    </row>
    <row r="3" spans="1:21" ht="30" customHeight="1" thickBot="1">
      <c r="A3" s="662" t="s">
        <v>197</v>
      </c>
    </row>
    <row r="4" spans="1:21" ht="30" customHeight="1">
      <c r="A4" s="1249" t="s">
        <v>3</v>
      </c>
      <c r="B4" s="1251" t="s">
        <v>4</v>
      </c>
      <c r="C4" s="1253" t="s">
        <v>5</v>
      </c>
      <c r="D4" s="1255" t="s">
        <v>6</v>
      </c>
      <c r="E4" s="1256"/>
      <c r="F4" s="1256"/>
      <c r="G4" s="1257"/>
      <c r="H4" s="1255" t="s">
        <v>7</v>
      </c>
      <c r="I4" s="1256"/>
      <c r="J4" s="1256"/>
      <c r="K4" s="1257"/>
      <c r="L4" s="1255" t="s">
        <v>8</v>
      </c>
      <c r="M4" s="1256"/>
      <c r="N4" s="1256"/>
      <c r="O4" s="1257"/>
      <c r="P4" s="1255" t="s">
        <v>9</v>
      </c>
      <c r="Q4" s="1256"/>
      <c r="R4" s="1256"/>
      <c r="S4" s="1257"/>
      <c r="T4" s="1258" t="s">
        <v>10</v>
      </c>
      <c r="U4" s="1245" t="s">
        <v>11</v>
      </c>
    </row>
    <row r="5" spans="1:21" ht="30" customHeight="1" thickBot="1">
      <c r="A5" s="1250"/>
      <c r="B5" s="1252"/>
      <c r="C5" s="1254"/>
      <c r="D5" s="663">
        <v>42614</v>
      </c>
      <c r="E5" s="664">
        <v>42644</v>
      </c>
      <c r="F5" s="665">
        <v>42675</v>
      </c>
      <c r="G5" s="666" t="s">
        <v>12</v>
      </c>
      <c r="H5" s="663">
        <v>42705</v>
      </c>
      <c r="I5" s="667">
        <v>42736</v>
      </c>
      <c r="J5" s="664">
        <v>42767</v>
      </c>
      <c r="K5" s="668" t="s">
        <v>12</v>
      </c>
      <c r="L5" s="663">
        <v>42430</v>
      </c>
      <c r="M5" s="667">
        <v>42461</v>
      </c>
      <c r="N5" s="664">
        <v>42491</v>
      </c>
      <c r="O5" s="668" t="s">
        <v>12</v>
      </c>
      <c r="P5" s="663">
        <v>42522</v>
      </c>
      <c r="Q5" s="667">
        <v>42552</v>
      </c>
      <c r="R5" s="664">
        <v>42583</v>
      </c>
      <c r="S5" s="668" t="s">
        <v>12</v>
      </c>
      <c r="T5" s="1259"/>
      <c r="U5" s="1246"/>
    </row>
    <row r="6" spans="1:21" ht="30" customHeight="1" thickBot="1">
      <c r="A6" s="1247" t="s">
        <v>13</v>
      </c>
      <c r="B6" s="1248"/>
      <c r="C6" s="669">
        <f>SUM(C7:C48)</f>
        <v>7813920</v>
      </c>
      <c r="D6" s="670">
        <f>SUM(D7:D48)</f>
        <v>641240</v>
      </c>
      <c r="E6" s="671">
        <f>SUM(E7:E48)</f>
        <v>641240</v>
      </c>
      <c r="F6" s="672">
        <f>SUM(F7:F48)</f>
        <v>647120</v>
      </c>
      <c r="G6" s="673">
        <f t="shared" ref="G6:G71" si="0">SUM(D6:F6)</f>
        <v>1929600</v>
      </c>
      <c r="H6" s="670">
        <f t="shared" ref="H6:J6" si="1">SUM(H7:H48)</f>
        <v>647120</v>
      </c>
      <c r="I6" s="671">
        <f t="shared" si="1"/>
        <v>647120</v>
      </c>
      <c r="J6" s="672">
        <f t="shared" si="1"/>
        <v>713240</v>
      </c>
      <c r="K6" s="673">
        <f t="shared" ref="K6" si="2">SUM(H6:J6)</f>
        <v>2007480</v>
      </c>
      <c r="L6" s="670">
        <f t="shared" ref="L6:N6" si="3">SUM(L7:L48)</f>
        <v>647120</v>
      </c>
      <c r="M6" s="671">
        <f t="shared" si="3"/>
        <v>641240</v>
      </c>
      <c r="N6" s="672">
        <f t="shared" si="3"/>
        <v>647120</v>
      </c>
      <c r="O6" s="673">
        <f t="shared" ref="O6" si="4">SUM(L6:N6)</f>
        <v>1935480</v>
      </c>
      <c r="P6" s="670">
        <f t="shared" ref="P6:R6" si="5">SUM(P7:P48)</f>
        <v>647120</v>
      </c>
      <c r="Q6" s="671">
        <f t="shared" si="5"/>
        <v>647120</v>
      </c>
      <c r="R6" s="672">
        <f t="shared" si="5"/>
        <v>647120</v>
      </c>
      <c r="S6" s="673">
        <f t="shared" ref="S6" si="6">SUM(P6:R6)</f>
        <v>1941360</v>
      </c>
      <c r="T6" s="674">
        <f>G6+K6+O6+S6</f>
        <v>7813920</v>
      </c>
      <c r="U6" s="675">
        <f>C6-T6</f>
        <v>0</v>
      </c>
    </row>
    <row r="7" spans="1:21" ht="23.25" thickTop="1">
      <c r="A7" s="676">
        <v>1</v>
      </c>
      <c r="B7" s="677" t="s">
        <v>188</v>
      </c>
      <c r="C7" s="678">
        <v>36000</v>
      </c>
      <c r="D7" s="679">
        <v>3000</v>
      </c>
      <c r="E7" s="680">
        <v>3000</v>
      </c>
      <c r="F7" s="681">
        <v>3000</v>
      </c>
      <c r="G7" s="682">
        <f t="shared" si="0"/>
        <v>9000</v>
      </c>
      <c r="H7" s="679">
        <v>3000</v>
      </c>
      <c r="I7" s="680">
        <v>3000</v>
      </c>
      <c r="J7" s="681">
        <v>3000</v>
      </c>
      <c r="K7" s="682">
        <f t="shared" ref="K7:K72" si="7">SUM(H7:J7)</f>
        <v>9000</v>
      </c>
      <c r="L7" s="679">
        <v>3000</v>
      </c>
      <c r="M7" s="680">
        <v>3000</v>
      </c>
      <c r="N7" s="681">
        <v>3000</v>
      </c>
      <c r="O7" s="682">
        <f t="shared" ref="O7:O27" si="8">SUM(L7:N7)</f>
        <v>9000</v>
      </c>
      <c r="P7" s="679">
        <v>3000</v>
      </c>
      <c r="Q7" s="680">
        <v>3000</v>
      </c>
      <c r="R7" s="681">
        <v>3000</v>
      </c>
      <c r="S7" s="682">
        <f t="shared" ref="S7:S27" si="9">SUM(P7:R7)</f>
        <v>9000</v>
      </c>
      <c r="T7" s="683">
        <f t="shared" ref="T7:T87" si="10">G7+K7+O7+S7</f>
        <v>36000</v>
      </c>
      <c r="U7" s="684">
        <f>C7-T7</f>
        <v>0</v>
      </c>
    </row>
    <row r="8" spans="1:21" ht="30" customHeight="1">
      <c r="A8" s="685">
        <v>2</v>
      </c>
      <c r="B8" s="686" t="s">
        <v>189</v>
      </c>
      <c r="C8" s="687">
        <v>60000</v>
      </c>
      <c r="D8" s="679">
        <v>5000</v>
      </c>
      <c r="E8" s="680">
        <v>5000</v>
      </c>
      <c r="F8" s="681">
        <v>5000</v>
      </c>
      <c r="G8" s="688">
        <f t="shared" si="0"/>
        <v>15000</v>
      </c>
      <c r="H8" s="679">
        <v>5000</v>
      </c>
      <c r="I8" s="680">
        <v>5000</v>
      </c>
      <c r="J8" s="681">
        <v>5000</v>
      </c>
      <c r="K8" s="688">
        <f t="shared" ref="K8:K9" si="11">SUM(H8:J8)</f>
        <v>15000</v>
      </c>
      <c r="L8" s="679">
        <v>5000</v>
      </c>
      <c r="M8" s="680">
        <v>5000</v>
      </c>
      <c r="N8" s="681">
        <v>5000</v>
      </c>
      <c r="O8" s="688">
        <f t="shared" si="8"/>
        <v>15000</v>
      </c>
      <c r="P8" s="679">
        <v>5000</v>
      </c>
      <c r="Q8" s="680">
        <v>5000</v>
      </c>
      <c r="R8" s="681">
        <v>5000</v>
      </c>
      <c r="S8" s="688">
        <f t="shared" si="9"/>
        <v>15000</v>
      </c>
      <c r="T8" s="689">
        <f t="shared" si="10"/>
        <v>60000</v>
      </c>
      <c r="U8" s="684">
        <f t="shared" ref="U8:U88" si="12">C8-T8</f>
        <v>0</v>
      </c>
    </row>
    <row r="9" spans="1:21" ht="37.5" customHeight="1">
      <c r="A9" s="685">
        <v>3</v>
      </c>
      <c r="B9" s="686" t="s">
        <v>190</v>
      </c>
      <c r="C9" s="687">
        <v>60000</v>
      </c>
      <c r="D9" s="679">
        <v>5000</v>
      </c>
      <c r="E9" s="680">
        <v>5000</v>
      </c>
      <c r="F9" s="681">
        <v>5000</v>
      </c>
      <c r="G9" s="688">
        <f t="shared" si="0"/>
        <v>15000</v>
      </c>
      <c r="H9" s="679">
        <v>5000</v>
      </c>
      <c r="I9" s="680">
        <v>5000</v>
      </c>
      <c r="J9" s="681">
        <v>5000</v>
      </c>
      <c r="K9" s="688">
        <f t="shared" si="11"/>
        <v>15000</v>
      </c>
      <c r="L9" s="679">
        <v>5000</v>
      </c>
      <c r="M9" s="680">
        <v>5000</v>
      </c>
      <c r="N9" s="681">
        <v>5000</v>
      </c>
      <c r="O9" s="688">
        <f t="shared" si="8"/>
        <v>15000</v>
      </c>
      <c r="P9" s="679">
        <v>5000</v>
      </c>
      <c r="Q9" s="680">
        <v>5000</v>
      </c>
      <c r="R9" s="681">
        <v>5000</v>
      </c>
      <c r="S9" s="688">
        <f t="shared" si="9"/>
        <v>15000</v>
      </c>
      <c r="T9" s="689">
        <f t="shared" si="10"/>
        <v>60000</v>
      </c>
      <c r="U9" s="684">
        <f t="shared" si="12"/>
        <v>0</v>
      </c>
    </row>
    <row r="10" spans="1:21" ht="37.5" customHeight="1">
      <c r="A10" s="685">
        <v>4</v>
      </c>
      <c r="B10" s="686" t="s">
        <v>192</v>
      </c>
      <c r="C10" s="690">
        <v>36000</v>
      </c>
      <c r="D10" s="679">
        <v>3000</v>
      </c>
      <c r="E10" s="680">
        <v>3000</v>
      </c>
      <c r="F10" s="681">
        <v>3000</v>
      </c>
      <c r="G10" s="688">
        <f t="shared" si="0"/>
        <v>9000</v>
      </c>
      <c r="H10" s="679">
        <v>3000</v>
      </c>
      <c r="I10" s="680">
        <v>3000</v>
      </c>
      <c r="J10" s="681">
        <v>3000</v>
      </c>
      <c r="K10" s="688">
        <f t="shared" si="7"/>
        <v>9000</v>
      </c>
      <c r="L10" s="679">
        <v>3000</v>
      </c>
      <c r="M10" s="680">
        <v>3000</v>
      </c>
      <c r="N10" s="681">
        <v>3000</v>
      </c>
      <c r="O10" s="688">
        <f t="shared" si="8"/>
        <v>9000</v>
      </c>
      <c r="P10" s="679">
        <v>3000</v>
      </c>
      <c r="Q10" s="680">
        <v>3000</v>
      </c>
      <c r="R10" s="681">
        <v>3000</v>
      </c>
      <c r="S10" s="688">
        <f t="shared" si="9"/>
        <v>9000</v>
      </c>
      <c r="T10" s="689">
        <f t="shared" si="10"/>
        <v>36000</v>
      </c>
      <c r="U10" s="684">
        <f t="shared" si="12"/>
        <v>0</v>
      </c>
    </row>
    <row r="11" spans="1:21" ht="37.5" customHeight="1">
      <c r="A11" s="685">
        <v>5</v>
      </c>
      <c r="B11" s="686" t="s">
        <v>191</v>
      </c>
      <c r="C11" s="690">
        <v>36000</v>
      </c>
      <c r="D11" s="679">
        <v>3000</v>
      </c>
      <c r="E11" s="680">
        <v>3000</v>
      </c>
      <c r="F11" s="681">
        <v>3000</v>
      </c>
      <c r="G11" s="688">
        <f t="shared" si="0"/>
        <v>9000</v>
      </c>
      <c r="H11" s="679">
        <v>3000</v>
      </c>
      <c r="I11" s="680">
        <v>3000</v>
      </c>
      <c r="J11" s="681">
        <v>3000</v>
      </c>
      <c r="K11" s="688">
        <f t="shared" si="7"/>
        <v>9000</v>
      </c>
      <c r="L11" s="679">
        <v>3000</v>
      </c>
      <c r="M11" s="680">
        <v>3000</v>
      </c>
      <c r="N11" s="681">
        <v>3000</v>
      </c>
      <c r="O11" s="688">
        <f t="shared" si="8"/>
        <v>9000</v>
      </c>
      <c r="P11" s="679">
        <v>3000</v>
      </c>
      <c r="Q11" s="680">
        <v>3000</v>
      </c>
      <c r="R11" s="681">
        <v>3000</v>
      </c>
      <c r="S11" s="688">
        <f t="shared" si="9"/>
        <v>9000</v>
      </c>
      <c r="T11" s="689">
        <f t="shared" si="10"/>
        <v>36000</v>
      </c>
      <c r="U11" s="684">
        <f t="shared" si="12"/>
        <v>0</v>
      </c>
    </row>
    <row r="12" spans="1:21" ht="30" customHeight="1">
      <c r="A12" s="685">
        <v>6</v>
      </c>
      <c r="B12" s="686" t="s">
        <v>19</v>
      </c>
      <c r="C12" s="690">
        <v>465120</v>
      </c>
      <c r="D12" s="691">
        <v>38760</v>
      </c>
      <c r="E12" s="692">
        <v>38760</v>
      </c>
      <c r="F12" s="693">
        <v>38760</v>
      </c>
      <c r="G12" s="688">
        <f t="shared" si="0"/>
        <v>116280</v>
      </c>
      <c r="H12" s="691">
        <v>38760</v>
      </c>
      <c r="I12" s="692">
        <v>38760</v>
      </c>
      <c r="J12" s="693">
        <v>38760</v>
      </c>
      <c r="K12" s="688">
        <f t="shared" si="7"/>
        <v>116280</v>
      </c>
      <c r="L12" s="691">
        <v>38760</v>
      </c>
      <c r="M12" s="692">
        <v>38760</v>
      </c>
      <c r="N12" s="693">
        <v>38760</v>
      </c>
      <c r="O12" s="688">
        <f t="shared" si="8"/>
        <v>116280</v>
      </c>
      <c r="P12" s="691">
        <v>38760</v>
      </c>
      <c r="Q12" s="692">
        <v>38760</v>
      </c>
      <c r="R12" s="693">
        <v>38760</v>
      </c>
      <c r="S12" s="688">
        <f t="shared" si="9"/>
        <v>116280</v>
      </c>
      <c r="T12" s="689">
        <f t="shared" si="10"/>
        <v>465120</v>
      </c>
      <c r="U12" s="684">
        <f t="shared" si="12"/>
        <v>0</v>
      </c>
    </row>
    <row r="13" spans="1:21" ht="33.75">
      <c r="A13" s="685">
        <v>7</v>
      </c>
      <c r="B13" s="686" t="s">
        <v>149</v>
      </c>
      <c r="C13" s="690">
        <v>276000</v>
      </c>
      <c r="D13" s="694">
        <v>23000</v>
      </c>
      <c r="E13" s="695">
        <v>23000</v>
      </c>
      <c r="F13" s="696">
        <v>23000</v>
      </c>
      <c r="G13" s="688">
        <f t="shared" si="0"/>
        <v>69000</v>
      </c>
      <c r="H13" s="694">
        <v>23000</v>
      </c>
      <c r="I13" s="695">
        <v>23000</v>
      </c>
      <c r="J13" s="696">
        <v>23000</v>
      </c>
      <c r="K13" s="688">
        <f t="shared" si="7"/>
        <v>69000</v>
      </c>
      <c r="L13" s="694">
        <v>23000</v>
      </c>
      <c r="M13" s="695">
        <v>23000</v>
      </c>
      <c r="N13" s="696">
        <v>23000</v>
      </c>
      <c r="O13" s="688">
        <f t="shared" si="8"/>
        <v>69000</v>
      </c>
      <c r="P13" s="694">
        <v>23000</v>
      </c>
      <c r="Q13" s="695">
        <v>23000</v>
      </c>
      <c r="R13" s="696">
        <v>23000</v>
      </c>
      <c r="S13" s="688">
        <f t="shared" si="9"/>
        <v>69000</v>
      </c>
      <c r="T13" s="689">
        <f t="shared" si="10"/>
        <v>276000</v>
      </c>
      <c r="U13" s="684">
        <f t="shared" si="12"/>
        <v>0</v>
      </c>
    </row>
    <row r="14" spans="1:21" ht="30" customHeight="1">
      <c r="A14" s="685">
        <v>8</v>
      </c>
      <c r="B14" s="686" t="s">
        <v>20</v>
      </c>
      <c r="C14" s="690">
        <v>192000</v>
      </c>
      <c r="D14" s="694">
        <v>16000</v>
      </c>
      <c r="E14" s="695">
        <v>16000</v>
      </c>
      <c r="F14" s="696">
        <v>16000</v>
      </c>
      <c r="G14" s="688">
        <f t="shared" si="0"/>
        <v>48000</v>
      </c>
      <c r="H14" s="694">
        <v>16000</v>
      </c>
      <c r="I14" s="695">
        <v>16000</v>
      </c>
      <c r="J14" s="696">
        <v>16000</v>
      </c>
      <c r="K14" s="688">
        <f t="shared" si="7"/>
        <v>48000</v>
      </c>
      <c r="L14" s="694">
        <v>16000</v>
      </c>
      <c r="M14" s="695">
        <v>16000</v>
      </c>
      <c r="N14" s="696">
        <v>16000</v>
      </c>
      <c r="O14" s="688">
        <f t="shared" si="8"/>
        <v>48000</v>
      </c>
      <c r="P14" s="694">
        <v>16000</v>
      </c>
      <c r="Q14" s="695">
        <v>16000</v>
      </c>
      <c r="R14" s="696">
        <v>16000</v>
      </c>
      <c r="S14" s="688">
        <f t="shared" si="9"/>
        <v>48000</v>
      </c>
      <c r="T14" s="689">
        <f t="shared" si="10"/>
        <v>192000</v>
      </c>
      <c r="U14" s="684">
        <f t="shared" si="12"/>
        <v>0</v>
      </c>
    </row>
    <row r="15" spans="1:21" ht="30" customHeight="1">
      <c r="A15" s="685">
        <v>9</v>
      </c>
      <c r="B15" s="686" t="s">
        <v>136</v>
      </c>
      <c r="C15" s="690">
        <v>264000</v>
      </c>
      <c r="D15" s="694">
        <v>22000</v>
      </c>
      <c r="E15" s="695">
        <v>22000</v>
      </c>
      <c r="F15" s="696">
        <v>22000</v>
      </c>
      <c r="G15" s="688">
        <f t="shared" si="0"/>
        <v>66000</v>
      </c>
      <c r="H15" s="694">
        <v>22000</v>
      </c>
      <c r="I15" s="695">
        <v>22000</v>
      </c>
      <c r="J15" s="696">
        <v>22000</v>
      </c>
      <c r="K15" s="688">
        <f t="shared" si="7"/>
        <v>66000</v>
      </c>
      <c r="L15" s="694">
        <v>22000</v>
      </c>
      <c r="M15" s="695">
        <v>22000</v>
      </c>
      <c r="N15" s="696">
        <v>22000</v>
      </c>
      <c r="O15" s="688">
        <f t="shared" si="8"/>
        <v>66000</v>
      </c>
      <c r="P15" s="694">
        <v>22000</v>
      </c>
      <c r="Q15" s="695">
        <v>22000</v>
      </c>
      <c r="R15" s="696">
        <v>22000</v>
      </c>
      <c r="S15" s="688">
        <f t="shared" si="9"/>
        <v>66000</v>
      </c>
      <c r="T15" s="689">
        <f t="shared" si="10"/>
        <v>264000</v>
      </c>
      <c r="U15" s="684">
        <f t="shared" si="12"/>
        <v>0</v>
      </c>
    </row>
    <row r="16" spans="1:21" ht="30" customHeight="1">
      <c r="A16" s="685">
        <v>10</v>
      </c>
      <c r="B16" s="56" t="s">
        <v>206</v>
      </c>
      <c r="C16" s="690">
        <v>240000</v>
      </c>
      <c r="D16" s="694">
        <v>20000</v>
      </c>
      <c r="E16" s="695">
        <v>20000</v>
      </c>
      <c r="F16" s="696">
        <v>20000</v>
      </c>
      <c r="G16" s="688">
        <f t="shared" si="0"/>
        <v>60000</v>
      </c>
      <c r="H16" s="694">
        <v>20000</v>
      </c>
      <c r="I16" s="695">
        <v>20000</v>
      </c>
      <c r="J16" s="696">
        <v>20000</v>
      </c>
      <c r="K16" s="688">
        <f t="shared" si="7"/>
        <v>60000</v>
      </c>
      <c r="L16" s="694">
        <v>20000</v>
      </c>
      <c r="M16" s="695">
        <v>20000</v>
      </c>
      <c r="N16" s="696">
        <v>20000</v>
      </c>
      <c r="O16" s="688">
        <f t="shared" si="8"/>
        <v>60000</v>
      </c>
      <c r="P16" s="694">
        <v>20000</v>
      </c>
      <c r="Q16" s="695">
        <v>20000</v>
      </c>
      <c r="R16" s="696">
        <v>20000</v>
      </c>
      <c r="S16" s="688">
        <f t="shared" si="9"/>
        <v>60000</v>
      </c>
      <c r="T16" s="689">
        <f t="shared" si="10"/>
        <v>240000</v>
      </c>
      <c r="U16" s="684">
        <f t="shared" si="12"/>
        <v>0</v>
      </c>
    </row>
    <row r="17" spans="1:21" ht="30" customHeight="1">
      <c r="A17" s="685">
        <v>11</v>
      </c>
      <c r="B17" s="697" t="s">
        <v>138</v>
      </c>
      <c r="C17" s="690">
        <v>240000</v>
      </c>
      <c r="D17" s="694">
        <v>20000</v>
      </c>
      <c r="E17" s="695">
        <v>20000</v>
      </c>
      <c r="F17" s="696">
        <v>20000</v>
      </c>
      <c r="G17" s="688">
        <f t="shared" si="0"/>
        <v>60000</v>
      </c>
      <c r="H17" s="694">
        <v>20000</v>
      </c>
      <c r="I17" s="695">
        <v>20000</v>
      </c>
      <c r="J17" s="696">
        <v>20000</v>
      </c>
      <c r="K17" s="688">
        <f t="shared" si="7"/>
        <v>60000</v>
      </c>
      <c r="L17" s="694">
        <v>20000</v>
      </c>
      <c r="M17" s="695">
        <v>20000</v>
      </c>
      <c r="N17" s="696">
        <v>20000</v>
      </c>
      <c r="O17" s="688">
        <f t="shared" si="8"/>
        <v>60000</v>
      </c>
      <c r="P17" s="694">
        <v>20000</v>
      </c>
      <c r="Q17" s="695">
        <v>20000</v>
      </c>
      <c r="R17" s="696">
        <v>20000</v>
      </c>
      <c r="S17" s="688">
        <f t="shared" si="9"/>
        <v>60000</v>
      </c>
      <c r="T17" s="689">
        <f t="shared" si="10"/>
        <v>240000</v>
      </c>
      <c r="U17" s="684">
        <f t="shared" si="12"/>
        <v>0</v>
      </c>
    </row>
    <row r="18" spans="1:21" ht="30" customHeight="1">
      <c r="A18" s="685">
        <v>12</v>
      </c>
      <c r="B18" s="697" t="s">
        <v>137</v>
      </c>
      <c r="C18" s="690">
        <v>244800</v>
      </c>
      <c r="D18" s="694">
        <v>20400</v>
      </c>
      <c r="E18" s="695">
        <v>20400</v>
      </c>
      <c r="F18" s="696">
        <v>20400</v>
      </c>
      <c r="G18" s="688">
        <f t="shared" ref="G18" si="13">SUM(D18:F18)</f>
        <v>61200</v>
      </c>
      <c r="H18" s="694">
        <v>20400</v>
      </c>
      <c r="I18" s="695">
        <v>20400</v>
      </c>
      <c r="J18" s="696">
        <v>20400</v>
      </c>
      <c r="K18" s="688">
        <f t="shared" ref="K18" si="14">SUM(H18:J18)</f>
        <v>61200</v>
      </c>
      <c r="L18" s="694">
        <v>20400</v>
      </c>
      <c r="M18" s="695">
        <v>20400</v>
      </c>
      <c r="N18" s="696">
        <v>20400</v>
      </c>
      <c r="O18" s="688">
        <f t="shared" ref="O18" si="15">SUM(L18:N18)</f>
        <v>61200</v>
      </c>
      <c r="P18" s="694">
        <v>20400</v>
      </c>
      <c r="Q18" s="695">
        <v>20400</v>
      </c>
      <c r="R18" s="696">
        <v>20400</v>
      </c>
      <c r="S18" s="688">
        <f t="shared" ref="S18" si="16">SUM(P18:R18)</f>
        <v>61200</v>
      </c>
      <c r="T18" s="689">
        <f t="shared" ref="T18" si="17">G18+K18+O18+S18</f>
        <v>244800</v>
      </c>
      <c r="U18" s="684">
        <f t="shared" ref="U18" si="18">C18-T18</f>
        <v>0</v>
      </c>
    </row>
    <row r="19" spans="1:21" ht="30" customHeight="1">
      <c r="A19" s="685">
        <v>13</v>
      </c>
      <c r="B19" s="697" t="s">
        <v>139</v>
      </c>
      <c r="C19" s="690">
        <v>240000</v>
      </c>
      <c r="D19" s="694">
        <v>20000</v>
      </c>
      <c r="E19" s="695">
        <v>20000</v>
      </c>
      <c r="F19" s="696">
        <v>20000</v>
      </c>
      <c r="G19" s="688">
        <f t="shared" si="0"/>
        <v>60000</v>
      </c>
      <c r="H19" s="694">
        <v>20000</v>
      </c>
      <c r="I19" s="695">
        <v>20000</v>
      </c>
      <c r="J19" s="696">
        <v>20000</v>
      </c>
      <c r="K19" s="688">
        <f t="shared" si="7"/>
        <v>60000</v>
      </c>
      <c r="L19" s="694">
        <v>20000</v>
      </c>
      <c r="M19" s="695">
        <v>20000</v>
      </c>
      <c r="N19" s="696">
        <v>20000</v>
      </c>
      <c r="O19" s="688">
        <f t="shared" si="8"/>
        <v>60000</v>
      </c>
      <c r="P19" s="694">
        <v>20000</v>
      </c>
      <c r="Q19" s="695">
        <v>20000</v>
      </c>
      <c r="R19" s="696">
        <v>20000</v>
      </c>
      <c r="S19" s="688">
        <f t="shared" si="9"/>
        <v>60000</v>
      </c>
      <c r="T19" s="689">
        <f t="shared" si="10"/>
        <v>240000</v>
      </c>
      <c r="U19" s="684">
        <f t="shared" si="12"/>
        <v>0</v>
      </c>
    </row>
    <row r="20" spans="1:21" ht="30" customHeight="1">
      <c r="A20" s="685">
        <v>14</v>
      </c>
      <c r="B20" s="697" t="s">
        <v>140</v>
      </c>
      <c r="C20" s="690">
        <v>240000</v>
      </c>
      <c r="D20" s="694">
        <v>20000</v>
      </c>
      <c r="E20" s="695">
        <v>20000</v>
      </c>
      <c r="F20" s="696">
        <v>20000</v>
      </c>
      <c r="G20" s="688">
        <f t="shared" si="0"/>
        <v>60000</v>
      </c>
      <c r="H20" s="694">
        <v>20000</v>
      </c>
      <c r="I20" s="695">
        <v>20000</v>
      </c>
      <c r="J20" s="696">
        <v>20000</v>
      </c>
      <c r="K20" s="688">
        <f t="shared" si="7"/>
        <v>60000</v>
      </c>
      <c r="L20" s="694">
        <v>20000</v>
      </c>
      <c r="M20" s="695">
        <v>20000</v>
      </c>
      <c r="N20" s="696">
        <v>20000</v>
      </c>
      <c r="O20" s="688">
        <f t="shared" si="8"/>
        <v>60000</v>
      </c>
      <c r="P20" s="694">
        <v>20000</v>
      </c>
      <c r="Q20" s="695">
        <v>20000</v>
      </c>
      <c r="R20" s="696">
        <v>20000</v>
      </c>
      <c r="S20" s="688">
        <f t="shared" si="9"/>
        <v>60000</v>
      </c>
      <c r="T20" s="689">
        <f t="shared" si="10"/>
        <v>240000</v>
      </c>
      <c r="U20" s="684">
        <f t="shared" si="12"/>
        <v>0</v>
      </c>
    </row>
    <row r="21" spans="1:21" ht="30" customHeight="1">
      <c r="A21" s="685">
        <v>15</v>
      </c>
      <c r="B21" s="697" t="s">
        <v>150</v>
      </c>
      <c r="C21" s="690">
        <v>240000</v>
      </c>
      <c r="D21" s="694">
        <v>20000</v>
      </c>
      <c r="E21" s="695">
        <v>20000</v>
      </c>
      <c r="F21" s="696">
        <v>20000</v>
      </c>
      <c r="G21" s="688">
        <f t="shared" si="0"/>
        <v>60000</v>
      </c>
      <c r="H21" s="694">
        <v>20000</v>
      </c>
      <c r="I21" s="695">
        <v>20000</v>
      </c>
      <c r="J21" s="696">
        <v>20000</v>
      </c>
      <c r="K21" s="688">
        <f t="shared" si="7"/>
        <v>60000</v>
      </c>
      <c r="L21" s="694">
        <v>20000</v>
      </c>
      <c r="M21" s="695">
        <v>20000</v>
      </c>
      <c r="N21" s="696">
        <v>20000</v>
      </c>
      <c r="O21" s="688">
        <f t="shared" si="8"/>
        <v>60000</v>
      </c>
      <c r="P21" s="694">
        <v>20000</v>
      </c>
      <c r="Q21" s="695">
        <v>20000</v>
      </c>
      <c r="R21" s="696">
        <v>20000</v>
      </c>
      <c r="S21" s="688">
        <f t="shared" si="9"/>
        <v>60000</v>
      </c>
      <c r="T21" s="689">
        <f t="shared" si="10"/>
        <v>240000</v>
      </c>
      <c r="U21" s="684">
        <f t="shared" si="12"/>
        <v>0</v>
      </c>
    </row>
    <row r="22" spans="1:21" ht="30" customHeight="1">
      <c r="A22" s="685">
        <v>16</v>
      </c>
      <c r="B22" s="697" t="s">
        <v>26</v>
      </c>
      <c r="C22" s="690">
        <v>293760</v>
      </c>
      <c r="D22" s="694">
        <v>24480</v>
      </c>
      <c r="E22" s="695">
        <v>24480</v>
      </c>
      <c r="F22" s="696">
        <v>24480</v>
      </c>
      <c r="G22" s="688">
        <f t="shared" si="0"/>
        <v>73440</v>
      </c>
      <c r="H22" s="694">
        <v>24480</v>
      </c>
      <c r="I22" s="695">
        <v>24480</v>
      </c>
      <c r="J22" s="696">
        <v>24480</v>
      </c>
      <c r="K22" s="688">
        <f t="shared" si="7"/>
        <v>73440</v>
      </c>
      <c r="L22" s="694">
        <v>24480</v>
      </c>
      <c r="M22" s="695">
        <v>24480</v>
      </c>
      <c r="N22" s="696">
        <v>24480</v>
      </c>
      <c r="O22" s="688">
        <f t="shared" si="8"/>
        <v>73440</v>
      </c>
      <c r="P22" s="694">
        <v>24480</v>
      </c>
      <c r="Q22" s="695">
        <v>24480</v>
      </c>
      <c r="R22" s="696">
        <v>24480</v>
      </c>
      <c r="S22" s="688">
        <f t="shared" si="9"/>
        <v>73440</v>
      </c>
      <c r="T22" s="689">
        <f t="shared" si="10"/>
        <v>293760</v>
      </c>
      <c r="U22" s="684">
        <f t="shared" si="12"/>
        <v>0</v>
      </c>
    </row>
    <row r="23" spans="1:21" ht="30" customHeight="1">
      <c r="A23" s="685">
        <v>17</v>
      </c>
      <c r="B23" s="697" t="s">
        <v>27</v>
      </c>
      <c r="C23" s="690">
        <v>288000</v>
      </c>
      <c r="D23" s="694">
        <v>24000</v>
      </c>
      <c r="E23" s="695">
        <v>24000</v>
      </c>
      <c r="F23" s="696">
        <v>24000</v>
      </c>
      <c r="G23" s="688">
        <f t="shared" si="0"/>
        <v>72000</v>
      </c>
      <c r="H23" s="694">
        <v>24000</v>
      </c>
      <c r="I23" s="695">
        <v>24000</v>
      </c>
      <c r="J23" s="696">
        <v>24000</v>
      </c>
      <c r="K23" s="688">
        <f t="shared" si="7"/>
        <v>72000</v>
      </c>
      <c r="L23" s="694">
        <v>24000</v>
      </c>
      <c r="M23" s="695">
        <v>24000</v>
      </c>
      <c r="N23" s="696">
        <v>24000</v>
      </c>
      <c r="O23" s="688">
        <f t="shared" si="8"/>
        <v>72000</v>
      </c>
      <c r="P23" s="694">
        <v>24000</v>
      </c>
      <c r="Q23" s="695">
        <v>24000</v>
      </c>
      <c r="R23" s="696">
        <v>24000</v>
      </c>
      <c r="S23" s="688">
        <f t="shared" si="9"/>
        <v>72000</v>
      </c>
      <c r="T23" s="689">
        <f t="shared" si="10"/>
        <v>288000</v>
      </c>
      <c r="U23" s="684">
        <f t="shared" si="12"/>
        <v>0</v>
      </c>
    </row>
    <row r="24" spans="1:21" ht="30" customHeight="1">
      <c r="A24" s="685">
        <v>18</v>
      </c>
      <c r="B24" s="697" t="s">
        <v>151</v>
      </c>
      <c r="C24" s="690">
        <v>0</v>
      </c>
      <c r="D24" s="694">
        <v>0</v>
      </c>
      <c r="E24" s="695">
        <v>0</v>
      </c>
      <c r="F24" s="696">
        <v>0</v>
      </c>
      <c r="G24" s="688">
        <f t="shared" si="0"/>
        <v>0</v>
      </c>
      <c r="H24" s="694">
        <v>0</v>
      </c>
      <c r="I24" s="695">
        <v>0</v>
      </c>
      <c r="J24" s="696">
        <v>0</v>
      </c>
      <c r="K24" s="688">
        <f t="shared" si="7"/>
        <v>0</v>
      </c>
      <c r="L24" s="694">
        <v>0</v>
      </c>
      <c r="M24" s="695">
        <v>0</v>
      </c>
      <c r="N24" s="696">
        <v>0</v>
      </c>
      <c r="O24" s="688">
        <f t="shared" si="8"/>
        <v>0</v>
      </c>
      <c r="P24" s="694">
        <v>0</v>
      </c>
      <c r="Q24" s="695">
        <v>0</v>
      </c>
      <c r="R24" s="696">
        <v>0</v>
      </c>
      <c r="S24" s="688">
        <f t="shared" si="9"/>
        <v>0</v>
      </c>
      <c r="T24" s="689">
        <f t="shared" si="10"/>
        <v>0</v>
      </c>
      <c r="U24" s="684">
        <f t="shared" si="12"/>
        <v>0</v>
      </c>
    </row>
    <row r="25" spans="1:21" ht="30" customHeight="1">
      <c r="A25" s="685">
        <v>19</v>
      </c>
      <c r="B25" s="697" t="s">
        <v>152</v>
      </c>
      <c r="C25" s="690">
        <v>0</v>
      </c>
      <c r="D25" s="694">
        <v>0</v>
      </c>
      <c r="E25" s="695">
        <v>0</v>
      </c>
      <c r="F25" s="696">
        <v>0</v>
      </c>
      <c r="G25" s="688">
        <f t="shared" ref="G25:G27" si="19">SUM(D25:F25)</f>
        <v>0</v>
      </c>
      <c r="H25" s="694">
        <v>0</v>
      </c>
      <c r="I25" s="695">
        <v>0</v>
      </c>
      <c r="J25" s="696">
        <v>0</v>
      </c>
      <c r="K25" s="688">
        <f t="shared" si="7"/>
        <v>0</v>
      </c>
      <c r="L25" s="694">
        <v>0</v>
      </c>
      <c r="M25" s="695">
        <v>0</v>
      </c>
      <c r="N25" s="696">
        <v>0</v>
      </c>
      <c r="O25" s="688">
        <f t="shared" si="8"/>
        <v>0</v>
      </c>
      <c r="P25" s="694">
        <v>0</v>
      </c>
      <c r="Q25" s="695">
        <v>0</v>
      </c>
      <c r="R25" s="696">
        <v>0</v>
      </c>
      <c r="S25" s="688">
        <f t="shared" si="9"/>
        <v>0</v>
      </c>
      <c r="T25" s="689">
        <f t="shared" si="10"/>
        <v>0</v>
      </c>
      <c r="U25" s="684">
        <f t="shared" si="12"/>
        <v>0</v>
      </c>
    </row>
    <row r="26" spans="1:21" ht="30" customHeight="1">
      <c r="A26" s="685">
        <v>20</v>
      </c>
      <c r="B26" s="697" t="s">
        <v>153</v>
      </c>
      <c r="C26" s="690">
        <v>0</v>
      </c>
      <c r="D26" s="694">
        <v>0</v>
      </c>
      <c r="E26" s="695">
        <v>0</v>
      </c>
      <c r="F26" s="696">
        <v>0</v>
      </c>
      <c r="G26" s="688">
        <f t="shared" si="19"/>
        <v>0</v>
      </c>
      <c r="H26" s="694">
        <v>0</v>
      </c>
      <c r="I26" s="695">
        <v>0</v>
      </c>
      <c r="J26" s="696">
        <v>0</v>
      </c>
      <c r="K26" s="688">
        <f t="shared" si="7"/>
        <v>0</v>
      </c>
      <c r="L26" s="694">
        <v>0</v>
      </c>
      <c r="M26" s="695">
        <v>0</v>
      </c>
      <c r="N26" s="696">
        <v>0</v>
      </c>
      <c r="O26" s="688">
        <f t="shared" si="8"/>
        <v>0</v>
      </c>
      <c r="P26" s="694">
        <v>0</v>
      </c>
      <c r="Q26" s="695">
        <v>0</v>
      </c>
      <c r="R26" s="696">
        <v>0</v>
      </c>
      <c r="S26" s="688">
        <f t="shared" si="9"/>
        <v>0</v>
      </c>
      <c r="T26" s="689">
        <f t="shared" si="10"/>
        <v>0</v>
      </c>
      <c r="U26" s="684">
        <f t="shared" si="12"/>
        <v>0</v>
      </c>
    </row>
    <row r="27" spans="1:21" ht="30" customHeight="1">
      <c r="A27" s="685">
        <v>21</v>
      </c>
      <c r="B27" s="697" t="s">
        <v>154</v>
      </c>
      <c r="C27" s="690">
        <v>0</v>
      </c>
      <c r="D27" s="694">
        <v>0</v>
      </c>
      <c r="E27" s="695">
        <v>0</v>
      </c>
      <c r="F27" s="696">
        <v>0</v>
      </c>
      <c r="G27" s="688">
        <f t="shared" si="19"/>
        <v>0</v>
      </c>
      <c r="H27" s="694">
        <v>0</v>
      </c>
      <c r="I27" s="695">
        <v>0</v>
      </c>
      <c r="J27" s="696">
        <v>0</v>
      </c>
      <c r="K27" s="688">
        <f t="shared" si="7"/>
        <v>0</v>
      </c>
      <c r="L27" s="694">
        <v>0</v>
      </c>
      <c r="M27" s="695">
        <v>0</v>
      </c>
      <c r="N27" s="696">
        <v>0</v>
      </c>
      <c r="O27" s="688">
        <f t="shared" si="8"/>
        <v>0</v>
      </c>
      <c r="P27" s="694">
        <v>0</v>
      </c>
      <c r="Q27" s="695">
        <v>0</v>
      </c>
      <c r="R27" s="696">
        <v>0</v>
      </c>
      <c r="S27" s="688">
        <f t="shared" si="9"/>
        <v>0</v>
      </c>
      <c r="T27" s="689">
        <f t="shared" si="10"/>
        <v>0</v>
      </c>
      <c r="U27" s="684">
        <f t="shared" si="12"/>
        <v>0</v>
      </c>
    </row>
    <row r="28" spans="1:21" ht="30" customHeight="1">
      <c r="A28" s="685">
        <v>22</v>
      </c>
      <c r="B28" s="697" t="s">
        <v>126</v>
      </c>
      <c r="C28" s="690">
        <v>144000</v>
      </c>
      <c r="D28" s="694">
        <v>12000</v>
      </c>
      <c r="E28" s="695">
        <v>12000</v>
      </c>
      <c r="F28" s="696">
        <v>12000</v>
      </c>
      <c r="G28" s="688">
        <f t="shared" si="0"/>
        <v>36000</v>
      </c>
      <c r="H28" s="694">
        <v>12000</v>
      </c>
      <c r="I28" s="695">
        <v>12000</v>
      </c>
      <c r="J28" s="696">
        <v>12000</v>
      </c>
      <c r="K28" s="688">
        <f t="shared" si="7"/>
        <v>36000</v>
      </c>
      <c r="L28" s="694">
        <v>12000</v>
      </c>
      <c r="M28" s="695">
        <v>12000</v>
      </c>
      <c r="N28" s="696">
        <v>12000</v>
      </c>
      <c r="O28" s="688">
        <f t="shared" ref="O28:O77" si="20">SUM(L28:N28)</f>
        <v>36000</v>
      </c>
      <c r="P28" s="694">
        <v>12000</v>
      </c>
      <c r="Q28" s="695">
        <v>12000</v>
      </c>
      <c r="R28" s="696">
        <v>12000</v>
      </c>
      <c r="S28" s="688">
        <f t="shared" ref="S28:S39" si="21">SUM(P28:R28)</f>
        <v>36000</v>
      </c>
      <c r="T28" s="689">
        <f t="shared" ref="T28:T32" si="22">G28+K28+O28+S28</f>
        <v>144000</v>
      </c>
      <c r="U28" s="684">
        <f t="shared" ref="U28:U32" si="23">C28-T28</f>
        <v>0</v>
      </c>
    </row>
    <row r="29" spans="1:21" ht="30" customHeight="1">
      <c r="A29" s="685">
        <v>23</v>
      </c>
      <c r="B29" s="697" t="s">
        <v>185</v>
      </c>
      <c r="C29" s="690">
        <v>144000</v>
      </c>
      <c r="D29" s="694">
        <v>12000</v>
      </c>
      <c r="E29" s="695">
        <v>12000</v>
      </c>
      <c r="F29" s="696">
        <v>12000</v>
      </c>
      <c r="G29" s="688">
        <f t="shared" si="0"/>
        <v>36000</v>
      </c>
      <c r="H29" s="694">
        <v>12000</v>
      </c>
      <c r="I29" s="695">
        <v>12000</v>
      </c>
      <c r="J29" s="696">
        <v>12000</v>
      </c>
      <c r="K29" s="688">
        <f t="shared" ref="K29" si="24">SUM(H29:J29)</f>
        <v>36000</v>
      </c>
      <c r="L29" s="694">
        <v>12000</v>
      </c>
      <c r="M29" s="695">
        <v>12000</v>
      </c>
      <c r="N29" s="696">
        <v>12000</v>
      </c>
      <c r="O29" s="688">
        <f t="shared" ref="O29" si="25">SUM(L29:N29)</f>
        <v>36000</v>
      </c>
      <c r="P29" s="694">
        <v>12000</v>
      </c>
      <c r="Q29" s="695">
        <v>12000</v>
      </c>
      <c r="R29" s="696">
        <v>12000</v>
      </c>
      <c r="S29" s="688">
        <f t="shared" ref="S29" si="26">SUM(P29:R29)</f>
        <v>36000</v>
      </c>
      <c r="T29" s="689">
        <f t="shared" ref="T29" si="27">G29+K29+O29+S29</f>
        <v>144000</v>
      </c>
      <c r="U29" s="684">
        <f t="shared" ref="U29" si="28">C29-T29</f>
        <v>0</v>
      </c>
    </row>
    <row r="30" spans="1:21" ht="30" customHeight="1">
      <c r="A30" s="685">
        <v>24</v>
      </c>
      <c r="B30" s="697" t="s">
        <v>186</v>
      </c>
      <c r="C30" s="690">
        <v>144000</v>
      </c>
      <c r="D30" s="694">
        <v>12000</v>
      </c>
      <c r="E30" s="695">
        <v>12000</v>
      </c>
      <c r="F30" s="696">
        <v>12000</v>
      </c>
      <c r="G30" s="688">
        <f t="shared" ref="G30:G32" si="29">SUM(D30:F30)</f>
        <v>36000</v>
      </c>
      <c r="H30" s="694">
        <v>12000</v>
      </c>
      <c r="I30" s="695">
        <v>12000</v>
      </c>
      <c r="J30" s="696">
        <v>12000</v>
      </c>
      <c r="K30" s="688">
        <f t="shared" si="7"/>
        <v>36000</v>
      </c>
      <c r="L30" s="694">
        <v>12000</v>
      </c>
      <c r="M30" s="695">
        <v>12000</v>
      </c>
      <c r="N30" s="696">
        <v>12000</v>
      </c>
      <c r="O30" s="688">
        <f t="shared" si="20"/>
        <v>36000</v>
      </c>
      <c r="P30" s="694">
        <v>12000</v>
      </c>
      <c r="Q30" s="695">
        <v>12000</v>
      </c>
      <c r="R30" s="696">
        <v>12000</v>
      </c>
      <c r="S30" s="688">
        <f t="shared" si="21"/>
        <v>36000</v>
      </c>
      <c r="T30" s="689">
        <f t="shared" si="22"/>
        <v>144000</v>
      </c>
      <c r="U30" s="684">
        <f t="shared" si="23"/>
        <v>0</v>
      </c>
    </row>
    <row r="31" spans="1:21" ht="30" customHeight="1">
      <c r="A31" s="685">
        <v>25</v>
      </c>
      <c r="B31" s="697" t="s">
        <v>186</v>
      </c>
      <c r="C31" s="690">
        <v>144000</v>
      </c>
      <c r="D31" s="694">
        <v>12000</v>
      </c>
      <c r="E31" s="695">
        <v>12000</v>
      </c>
      <c r="F31" s="696">
        <v>12000</v>
      </c>
      <c r="G31" s="688">
        <f t="shared" si="29"/>
        <v>36000</v>
      </c>
      <c r="H31" s="694">
        <v>12000</v>
      </c>
      <c r="I31" s="695">
        <v>12000</v>
      </c>
      <c r="J31" s="696">
        <v>12000</v>
      </c>
      <c r="K31" s="688">
        <f t="shared" si="7"/>
        <v>36000</v>
      </c>
      <c r="L31" s="694">
        <v>12000</v>
      </c>
      <c r="M31" s="695">
        <v>12000</v>
      </c>
      <c r="N31" s="696">
        <v>12000</v>
      </c>
      <c r="O31" s="688">
        <f t="shared" si="20"/>
        <v>36000</v>
      </c>
      <c r="P31" s="694">
        <v>12000</v>
      </c>
      <c r="Q31" s="695">
        <v>12000</v>
      </c>
      <c r="R31" s="696">
        <v>12000</v>
      </c>
      <c r="S31" s="688">
        <f t="shared" si="21"/>
        <v>36000</v>
      </c>
      <c r="T31" s="689">
        <f t="shared" si="22"/>
        <v>144000</v>
      </c>
      <c r="U31" s="684">
        <f t="shared" si="23"/>
        <v>0</v>
      </c>
    </row>
    <row r="32" spans="1:21" ht="30" customHeight="1">
      <c r="A32" s="685">
        <v>26</v>
      </c>
      <c r="B32" s="697" t="s">
        <v>130</v>
      </c>
      <c r="C32" s="690">
        <v>360000</v>
      </c>
      <c r="D32" s="694">
        <v>30000</v>
      </c>
      <c r="E32" s="695">
        <v>30000</v>
      </c>
      <c r="F32" s="696">
        <v>30000</v>
      </c>
      <c r="G32" s="688">
        <f t="shared" si="29"/>
        <v>90000</v>
      </c>
      <c r="H32" s="694">
        <v>30000</v>
      </c>
      <c r="I32" s="695">
        <v>30000</v>
      </c>
      <c r="J32" s="696">
        <v>30000</v>
      </c>
      <c r="K32" s="688">
        <f t="shared" ref="K32" si="30">SUM(H32:J32)</f>
        <v>90000</v>
      </c>
      <c r="L32" s="694">
        <v>30000</v>
      </c>
      <c r="M32" s="695">
        <v>30000</v>
      </c>
      <c r="N32" s="696">
        <v>30000</v>
      </c>
      <c r="O32" s="688">
        <f t="shared" si="20"/>
        <v>90000</v>
      </c>
      <c r="P32" s="694">
        <v>30000</v>
      </c>
      <c r="Q32" s="695">
        <v>30000</v>
      </c>
      <c r="R32" s="696">
        <v>30000</v>
      </c>
      <c r="S32" s="688">
        <f t="shared" si="21"/>
        <v>90000</v>
      </c>
      <c r="T32" s="689">
        <f t="shared" si="22"/>
        <v>360000</v>
      </c>
      <c r="U32" s="684">
        <f t="shared" si="23"/>
        <v>0</v>
      </c>
    </row>
    <row r="33" spans="1:21" ht="30" customHeight="1">
      <c r="A33" s="685">
        <v>27</v>
      </c>
      <c r="B33" s="697" t="s">
        <v>131</v>
      </c>
      <c r="C33" s="690">
        <v>264000</v>
      </c>
      <c r="D33" s="694">
        <v>22000</v>
      </c>
      <c r="E33" s="695">
        <v>22000</v>
      </c>
      <c r="F33" s="696">
        <v>22000</v>
      </c>
      <c r="G33" s="688">
        <f t="shared" si="0"/>
        <v>66000</v>
      </c>
      <c r="H33" s="694">
        <v>22000</v>
      </c>
      <c r="I33" s="695">
        <v>22000</v>
      </c>
      <c r="J33" s="696">
        <v>22000</v>
      </c>
      <c r="K33" s="688">
        <f t="shared" si="7"/>
        <v>66000</v>
      </c>
      <c r="L33" s="694">
        <v>22000</v>
      </c>
      <c r="M33" s="695">
        <v>22000</v>
      </c>
      <c r="N33" s="696">
        <v>22000</v>
      </c>
      <c r="O33" s="688">
        <f t="shared" si="20"/>
        <v>66000</v>
      </c>
      <c r="P33" s="694">
        <v>22000</v>
      </c>
      <c r="Q33" s="695">
        <v>22000</v>
      </c>
      <c r="R33" s="696">
        <v>22000</v>
      </c>
      <c r="S33" s="688">
        <f t="shared" si="21"/>
        <v>66000</v>
      </c>
      <c r="T33" s="689">
        <f t="shared" si="10"/>
        <v>264000</v>
      </c>
      <c r="U33" s="684">
        <f t="shared" si="12"/>
        <v>0</v>
      </c>
    </row>
    <row r="34" spans="1:21" ht="30" customHeight="1">
      <c r="A34" s="685">
        <v>28</v>
      </c>
      <c r="B34" s="698" t="s">
        <v>182</v>
      </c>
      <c r="C34" s="690">
        <v>264000</v>
      </c>
      <c r="D34" s="694">
        <v>22000</v>
      </c>
      <c r="E34" s="695">
        <v>22000</v>
      </c>
      <c r="F34" s="696">
        <v>22000</v>
      </c>
      <c r="G34" s="688">
        <f t="shared" ref="G34:G39" si="31">SUM(D34:F34)</f>
        <v>66000</v>
      </c>
      <c r="H34" s="694">
        <v>22000</v>
      </c>
      <c r="I34" s="695">
        <v>22000</v>
      </c>
      <c r="J34" s="696">
        <v>22000</v>
      </c>
      <c r="K34" s="688">
        <f t="shared" si="7"/>
        <v>66000</v>
      </c>
      <c r="L34" s="694">
        <v>22000</v>
      </c>
      <c r="M34" s="695">
        <v>22000</v>
      </c>
      <c r="N34" s="696">
        <v>22000</v>
      </c>
      <c r="O34" s="688">
        <f t="shared" si="20"/>
        <v>66000</v>
      </c>
      <c r="P34" s="694">
        <v>22000</v>
      </c>
      <c r="Q34" s="695">
        <v>22000</v>
      </c>
      <c r="R34" s="696">
        <v>22000</v>
      </c>
      <c r="S34" s="688">
        <f t="shared" si="21"/>
        <v>66000</v>
      </c>
      <c r="T34" s="689">
        <f t="shared" si="10"/>
        <v>264000</v>
      </c>
      <c r="U34" s="684">
        <f t="shared" si="12"/>
        <v>0</v>
      </c>
    </row>
    <row r="35" spans="1:21" ht="30" customHeight="1">
      <c r="A35" s="685">
        <v>29</v>
      </c>
      <c r="B35" s="697" t="s">
        <v>132</v>
      </c>
      <c r="C35" s="690">
        <v>264000</v>
      </c>
      <c r="D35" s="694">
        <v>22000</v>
      </c>
      <c r="E35" s="695">
        <v>22000</v>
      </c>
      <c r="F35" s="696">
        <v>22000</v>
      </c>
      <c r="G35" s="688">
        <f t="shared" si="31"/>
        <v>66000</v>
      </c>
      <c r="H35" s="694">
        <v>22000</v>
      </c>
      <c r="I35" s="695">
        <v>22000</v>
      </c>
      <c r="J35" s="696">
        <v>22000</v>
      </c>
      <c r="K35" s="688">
        <f t="shared" si="7"/>
        <v>66000</v>
      </c>
      <c r="L35" s="694">
        <v>22000</v>
      </c>
      <c r="M35" s="695">
        <v>22000</v>
      </c>
      <c r="N35" s="696">
        <v>22000</v>
      </c>
      <c r="O35" s="688">
        <f t="shared" si="20"/>
        <v>66000</v>
      </c>
      <c r="P35" s="694">
        <v>22000</v>
      </c>
      <c r="Q35" s="695">
        <v>22000</v>
      </c>
      <c r="R35" s="696">
        <v>22000</v>
      </c>
      <c r="S35" s="688">
        <f t="shared" si="21"/>
        <v>66000</v>
      </c>
      <c r="T35" s="689">
        <f t="shared" si="10"/>
        <v>264000</v>
      </c>
      <c r="U35" s="684">
        <f t="shared" si="12"/>
        <v>0</v>
      </c>
    </row>
    <row r="36" spans="1:21" ht="30" customHeight="1">
      <c r="A36" s="685">
        <v>30</v>
      </c>
      <c r="B36" s="697" t="s">
        <v>133</v>
      </c>
      <c r="C36" s="690">
        <v>264000</v>
      </c>
      <c r="D36" s="694">
        <v>22000</v>
      </c>
      <c r="E36" s="695">
        <v>22000</v>
      </c>
      <c r="F36" s="696">
        <v>22000</v>
      </c>
      <c r="G36" s="688">
        <f t="shared" si="31"/>
        <v>66000</v>
      </c>
      <c r="H36" s="694">
        <v>22000</v>
      </c>
      <c r="I36" s="695">
        <v>22000</v>
      </c>
      <c r="J36" s="696">
        <v>22000</v>
      </c>
      <c r="K36" s="688">
        <f t="shared" si="7"/>
        <v>66000</v>
      </c>
      <c r="L36" s="694">
        <v>22000</v>
      </c>
      <c r="M36" s="695">
        <v>22000</v>
      </c>
      <c r="N36" s="696">
        <v>22000</v>
      </c>
      <c r="O36" s="688">
        <f t="shared" si="20"/>
        <v>66000</v>
      </c>
      <c r="P36" s="694">
        <v>22000</v>
      </c>
      <c r="Q36" s="695">
        <v>22000</v>
      </c>
      <c r="R36" s="696">
        <v>22000</v>
      </c>
      <c r="S36" s="688">
        <f t="shared" si="21"/>
        <v>66000</v>
      </c>
      <c r="T36" s="689">
        <f t="shared" si="10"/>
        <v>264000</v>
      </c>
      <c r="U36" s="684">
        <f t="shared" si="12"/>
        <v>0</v>
      </c>
    </row>
    <row r="37" spans="1:21" ht="30" customHeight="1">
      <c r="A37" s="685">
        <v>31</v>
      </c>
      <c r="B37" s="686" t="s">
        <v>134</v>
      </c>
      <c r="C37" s="690">
        <v>264000</v>
      </c>
      <c r="D37" s="694">
        <v>22000</v>
      </c>
      <c r="E37" s="695">
        <v>22000</v>
      </c>
      <c r="F37" s="696">
        <v>22000</v>
      </c>
      <c r="G37" s="688">
        <f t="shared" si="31"/>
        <v>66000</v>
      </c>
      <c r="H37" s="694">
        <v>22000</v>
      </c>
      <c r="I37" s="695">
        <v>22000</v>
      </c>
      <c r="J37" s="696">
        <v>22000</v>
      </c>
      <c r="K37" s="688">
        <f t="shared" si="7"/>
        <v>66000</v>
      </c>
      <c r="L37" s="694">
        <v>22000</v>
      </c>
      <c r="M37" s="695">
        <v>22000</v>
      </c>
      <c r="N37" s="696">
        <v>22000</v>
      </c>
      <c r="O37" s="688">
        <f t="shared" si="20"/>
        <v>66000</v>
      </c>
      <c r="P37" s="694">
        <v>22000</v>
      </c>
      <c r="Q37" s="695">
        <v>22000</v>
      </c>
      <c r="R37" s="696">
        <v>22000</v>
      </c>
      <c r="S37" s="688">
        <f t="shared" si="21"/>
        <v>66000</v>
      </c>
      <c r="T37" s="689">
        <f t="shared" si="10"/>
        <v>264000</v>
      </c>
      <c r="U37" s="684">
        <f t="shared" si="12"/>
        <v>0</v>
      </c>
    </row>
    <row r="38" spans="1:21" ht="30" customHeight="1">
      <c r="A38" s="685">
        <v>32</v>
      </c>
      <c r="B38" s="699" t="s">
        <v>135</v>
      </c>
      <c r="C38" s="690">
        <v>264000</v>
      </c>
      <c r="D38" s="694">
        <v>22000</v>
      </c>
      <c r="E38" s="695">
        <v>22000</v>
      </c>
      <c r="F38" s="696">
        <v>22000</v>
      </c>
      <c r="G38" s="688">
        <f t="shared" si="31"/>
        <v>66000</v>
      </c>
      <c r="H38" s="694">
        <v>22000</v>
      </c>
      <c r="I38" s="695">
        <v>22000</v>
      </c>
      <c r="J38" s="696">
        <v>22000</v>
      </c>
      <c r="K38" s="688">
        <f t="shared" si="7"/>
        <v>66000</v>
      </c>
      <c r="L38" s="694">
        <v>22000</v>
      </c>
      <c r="M38" s="695">
        <v>22000</v>
      </c>
      <c r="N38" s="696">
        <v>22000</v>
      </c>
      <c r="O38" s="688">
        <f t="shared" si="20"/>
        <v>66000</v>
      </c>
      <c r="P38" s="694">
        <v>22000</v>
      </c>
      <c r="Q38" s="695">
        <v>22000</v>
      </c>
      <c r="R38" s="696">
        <v>22000</v>
      </c>
      <c r="S38" s="688">
        <f t="shared" si="21"/>
        <v>66000</v>
      </c>
      <c r="T38" s="689">
        <f t="shared" ref="T38:T40" si="32">G38+K38+O38+S38</f>
        <v>264000</v>
      </c>
      <c r="U38" s="684">
        <f t="shared" ref="U38:U39" si="33">C38-T38</f>
        <v>0</v>
      </c>
    </row>
    <row r="39" spans="1:21" ht="30" customHeight="1">
      <c r="A39" s="685">
        <v>33</v>
      </c>
      <c r="B39" s="686" t="s">
        <v>187</v>
      </c>
      <c r="C39" s="690">
        <v>72000</v>
      </c>
      <c r="D39" s="694">
        <v>6000</v>
      </c>
      <c r="E39" s="695">
        <v>6000</v>
      </c>
      <c r="F39" s="696">
        <v>6000</v>
      </c>
      <c r="G39" s="688">
        <f t="shared" si="31"/>
        <v>18000</v>
      </c>
      <c r="H39" s="694">
        <v>6000</v>
      </c>
      <c r="I39" s="695">
        <v>6000</v>
      </c>
      <c r="J39" s="696">
        <v>6000</v>
      </c>
      <c r="K39" s="688">
        <f t="shared" si="7"/>
        <v>18000</v>
      </c>
      <c r="L39" s="694">
        <v>6000</v>
      </c>
      <c r="M39" s="695">
        <v>6000</v>
      </c>
      <c r="N39" s="696">
        <v>6000</v>
      </c>
      <c r="O39" s="688">
        <f t="shared" si="20"/>
        <v>18000</v>
      </c>
      <c r="P39" s="694">
        <v>6000</v>
      </c>
      <c r="Q39" s="695">
        <v>6000</v>
      </c>
      <c r="R39" s="696">
        <v>6000</v>
      </c>
      <c r="S39" s="688">
        <f t="shared" si="21"/>
        <v>18000</v>
      </c>
      <c r="T39" s="689">
        <f t="shared" si="32"/>
        <v>72000</v>
      </c>
      <c r="U39" s="684">
        <f t="shared" si="33"/>
        <v>0</v>
      </c>
    </row>
    <row r="40" spans="1:21" ht="30" customHeight="1">
      <c r="A40" s="685">
        <v>34</v>
      </c>
      <c r="B40" s="686" t="s">
        <v>142</v>
      </c>
      <c r="C40" s="690">
        <v>47040</v>
      </c>
      <c r="D40" s="694">
        <v>0</v>
      </c>
      <c r="E40" s="695">
        <v>0</v>
      </c>
      <c r="F40" s="696">
        <v>5880</v>
      </c>
      <c r="G40" s="688">
        <f t="shared" si="0"/>
        <v>5880</v>
      </c>
      <c r="H40" s="700">
        <v>5880</v>
      </c>
      <c r="I40" s="701">
        <v>5880</v>
      </c>
      <c r="J40" s="702">
        <v>0</v>
      </c>
      <c r="K40" s="703">
        <f t="shared" si="7"/>
        <v>11760</v>
      </c>
      <c r="L40" s="700">
        <v>5880</v>
      </c>
      <c r="M40" s="701">
        <v>0</v>
      </c>
      <c r="N40" s="702">
        <v>5880</v>
      </c>
      <c r="O40" s="703">
        <f t="shared" si="20"/>
        <v>11760</v>
      </c>
      <c r="P40" s="700">
        <v>5880</v>
      </c>
      <c r="Q40" s="701">
        <v>5880</v>
      </c>
      <c r="R40" s="702">
        <v>5880</v>
      </c>
      <c r="S40" s="688">
        <f>SUM(P40:R40)</f>
        <v>17640</v>
      </c>
      <c r="T40" s="689">
        <f t="shared" si="32"/>
        <v>47040</v>
      </c>
      <c r="U40" s="684">
        <f t="shared" si="12"/>
        <v>0</v>
      </c>
    </row>
    <row r="41" spans="1:21" ht="33.75">
      <c r="A41" s="685">
        <v>35</v>
      </c>
      <c r="B41" s="686" t="s">
        <v>143</v>
      </c>
      <c r="C41" s="690">
        <v>739200</v>
      </c>
      <c r="D41" s="704">
        <v>61600</v>
      </c>
      <c r="E41" s="692">
        <v>61600</v>
      </c>
      <c r="F41" s="696">
        <v>61600</v>
      </c>
      <c r="G41" s="688">
        <f t="shared" si="0"/>
        <v>184800</v>
      </c>
      <c r="H41" s="704">
        <v>61600</v>
      </c>
      <c r="I41" s="692">
        <v>61600</v>
      </c>
      <c r="J41" s="696">
        <v>61600</v>
      </c>
      <c r="K41" s="688">
        <f t="shared" si="7"/>
        <v>184800</v>
      </c>
      <c r="L41" s="704">
        <v>61600</v>
      </c>
      <c r="M41" s="692">
        <v>61600</v>
      </c>
      <c r="N41" s="696">
        <v>61600</v>
      </c>
      <c r="O41" s="688">
        <f t="shared" si="20"/>
        <v>184800</v>
      </c>
      <c r="P41" s="704">
        <v>61600</v>
      </c>
      <c r="Q41" s="692">
        <v>61600</v>
      </c>
      <c r="R41" s="696">
        <v>61600</v>
      </c>
      <c r="S41" s="688">
        <f t="shared" ref="S41:S43" si="34">SUM(P41:R41)</f>
        <v>184800</v>
      </c>
      <c r="T41" s="689">
        <f t="shared" si="10"/>
        <v>739200</v>
      </c>
      <c r="U41" s="684">
        <f t="shared" si="12"/>
        <v>0</v>
      </c>
    </row>
    <row r="42" spans="1:21" ht="36.75">
      <c r="A42" s="685">
        <v>36</v>
      </c>
      <c r="B42" s="697" t="s">
        <v>198</v>
      </c>
      <c r="C42" s="690">
        <v>134400</v>
      </c>
      <c r="D42" s="704">
        <v>11200</v>
      </c>
      <c r="E42" s="692">
        <v>11200</v>
      </c>
      <c r="F42" s="696">
        <v>11200</v>
      </c>
      <c r="G42" s="688">
        <f t="shared" si="0"/>
        <v>33600</v>
      </c>
      <c r="H42" s="704">
        <v>11200</v>
      </c>
      <c r="I42" s="692">
        <v>11200</v>
      </c>
      <c r="J42" s="696">
        <v>11200</v>
      </c>
      <c r="K42" s="688">
        <f t="shared" si="7"/>
        <v>33600</v>
      </c>
      <c r="L42" s="704">
        <v>11200</v>
      </c>
      <c r="M42" s="692">
        <v>11200</v>
      </c>
      <c r="N42" s="696">
        <v>11200</v>
      </c>
      <c r="O42" s="688">
        <f t="shared" si="20"/>
        <v>33600</v>
      </c>
      <c r="P42" s="704">
        <v>11200</v>
      </c>
      <c r="Q42" s="692">
        <v>11200</v>
      </c>
      <c r="R42" s="696">
        <v>11200</v>
      </c>
      <c r="S42" s="688">
        <f t="shared" si="34"/>
        <v>33600</v>
      </c>
      <c r="T42" s="689">
        <f t="shared" si="10"/>
        <v>134400</v>
      </c>
      <c r="U42" s="684">
        <f t="shared" si="12"/>
        <v>0</v>
      </c>
    </row>
    <row r="43" spans="1:21" ht="35.25" customHeight="1">
      <c r="A43" s="685">
        <v>37</v>
      </c>
      <c r="B43" s="705" t="s">
        <v>179</v>
      </c>
      <c r="C43" s="706">
        <v>403200</v>
      </c>
      <c r="D43" s="704">
        <v>33600</v>
      </c>
      <c r="E43" s="692">
        <v>33600</v>
      </c>
      <c r="F43" s="696">
        <v>33600</v>
      </c>
      <c r="G43" s="688">
        <f t="shared" ref="G43" si="35">SUM(D43:F43)</f>
        <v>100800</v>
      </c>
      <c r="H43" s="704">
        <v>33600</v>
      </c>
      <c r="I43" s="692">
        <v>33600</v>
      </c>
      <c r="J43" s="696">
        <v>33600</v>
      </c>
      <c r="K43" s="688">
        <f t="shared" ref="K43" si="36">SUM(H43:J43)</f>
        <v>100800</v>
      </c>
      <c r="L43" s="704">
        <v>33600</v>
      </c>
      <c r="M43" s="692">
        <v>33600</v>
      </c>
      <c r="N43" s="696">
        <v>33600</v>
      </c>
      <c r="O43" s="688">
        <f t="shared" si="20"/>
        <v>100800</v>
      </c>
      <c r="P43" s="704">
        <v>33600</v>
      </c>
      <c r="Q43" s="692">
        <v>33600</v>
      </c>
      <c r="R43" s="696">
        <v>33600</v>
      </c>
      <c r="S43" s="688">
        <f t="shared" si="34"/>
        <v>100800</v>
      </c>
      <c r="T43" s="689">
        <f t="shared" si="10"/>
        <v>403200</v>
      </c>
      <c r="U43" s="684">
        <f t="shared" si="12"/>
        <v>0</v>
      </c>
    </row>
    <row r="44" spans="1:21" ht="45">
      <c r="A44" s="685">
        <v>38</v>
      </c>
      <c r="B44" s="697" t="s">
        <v>201</v>
      </c>
      <c r="C44" s="690">
        <v>50400</v>
      </c>
      <c r="D44" s="691">
        <v>4200</v>
      </c>
      <c r="E44" s="692">
        <v>4200</v>
      </c>
      <c r="F44" s="707">
        <v>4200</v>
      </c>
      <c r="G44" s="688">
        <f t="shared" si="0"/>
        <v>12600</v>
      </c>
      <c r="H44" s="691">
        <v>4200</v>
      </c>
      <c r="I44" s="692">
        <v>4200</v>
      </c>
      <c r="J44" s="707">
        <v>4200</v>
      </c>
      <c r="K44" s="688">
        <f t="shared" ref="K44" si="37">SUM(H44:J44)</f>
        <v>12600</v>
      </c>
      <c r="L44" s="691">
        <v>4200</v>
      </c>
      <c r="M44" s="692">
        <v>4200</v>
      </c>
      <c r="N44" s="707">
        <v>4200</v>
      </c>
      <c r="O44" s="688">
        <f t="shared" ref="O44" si="38">SUM(L44:N44)</f>
        <v>12600</v>
      </c>
      <c r="P44" s="691">
        <v>4200</v>
      </c>
      <c r="Q44" s="692">
        <v>4200</v>
      </c>
      <c r="R44" s="707">
        <v>4200</v>
      </c>
      <c r="S44" s="688">
        <f t="shared" ref="S44" si="39">SUM(P44:R44)</f>
        <v>12600</v>
      </c>
      <c r="T44" s="689">
        <f t="shared" si="10"/>
        <v>50400</v>
      </c>
      <c r="U44" s="708">
        <f t="shared" si="12"/>
        <v>0</v>
      </c>
    </row>
    <row r="45" spans="1:21" ht="61.5" customHeight="1">
      <c r="A45" s="685">
        <v>39</v>
      </c>
      <c r="B45" s="1193" t="s">
        <v>225</v>
      </c>
      <c r="C45" s="710">
        <v>60000</v>
      </c>
      <c r="D45" s="679">
        <v>5000</v>
      </c>
      <c r="E45" s="680">
        <v>5000</v>
      </c>
      <c r="F45" s="681">
        <v>5000</v>
      </c>
      <c r="G45" s="711">
        <f t="shared" ref="G45:G48" si="40">SUM(D45:F45)</f>
        <v>15000</v>
      </c>
      <c r="H45" s="679">
        <v>5000</v>
      </c>
      <c r="I45" s="680">
        <v>5000</v>
      </c>
      <c r="J45" s="681">
        <v>5000</v>
      </c>
      <c r="K45" s="711">
        <f t="shared" ref="K45:K49" si="41">SUM(H45:J45)</f>
        <v>15000</v>
      </c>
      <c r="L45" s="679">
        <v>5000</v>
      </c>
      <c r="M45" s="680">
        <v>5000</v>
      </c>
      <c r="N45" s="681">
        <v>5000</v>
      </c>
      <c r="O45" s="711">
        <f t="shared" ref="O45" si="42">SUM(L45:N45)</f>
        <v>15000</v>
      </c>
      <c r="P45" s="679">
        <v>5000</v>
      </c>
      <c r="Q45" s="680">
        <v>5000</v>
      </c>
      <c r="R45" s="681">
        <v>5000</v>
      </c>
      <c r="S45" s="711">
        <f t="shared" ref="S45:S49" si="43">SUM(P45:R45)</f>
        <v>15000</v>
      </c>
      <c r="T45" s="712">
        <f t="shared" ref="T45" si="44">G45+K45+O45+S45</f>
        <v>60000</v>
      </c>
      <c r="U45" s="684">
        <f t="shared" ref="U45" si="45">C45-T45</f>
        <v>0</v>
      </c>
    </row>
    <row r="46" spans="1:21" ht="28.5" customHeight="1">
      <c r="A46" s="685">
        <v>40</v>
      </c>
      <c r="B46" s="705" t="s">
        <v>177</v>
      </c>
      <c r="C46" s="706">
        <v>240000</v>
      </c>
      <c r="D46" s="694">
        <v>20000</v>
      </c>
      <c r="E46" s="695">
        <v>20000</v>
      </c>
      <c r="F46" s="696">
        <v>20000</v>
      </c>
      <c r="G46" s="688">
        <f t="shared" si="40"/>
        <v>60000</v>
      </c>
      <c r="H46" s="694">
        <v>20000</v>
      </c>
      <c r="I46" s="695">
        <v>20000</v>
      </c>
      <c r="J46" s="696">
        <v>20000</v>
      </c>
      <c r="K46" s="688">
        <f t="shared" si="41"/>
        <v>60000</v>
      </c>
      <c r="L46" s="694">
        <v>20000</v>
      </c>
      <c r="M46" s="695">
        <v>20000</v>
      </c>
      <c r="N46" s="696">
        <v>20000</v>
      </c>
      <c r="O46" s="688">
        <f t="shared" ref="O46:O49" si="46">SUM(L46:N46)</f>
        <v>60000</v>
      </c>
      <c r="P46" s="694">
        <v>20000</v>
      </c>
      <c r="Q46" s="695">
        <v>20000</v>
      </c>
      <c r="R46" s="696">
        <v>20000</v>
      </c>
      <c r="S46" s="688">
        <f t="shared" si="43"/>
        <v>60000</v>
      </c>
      <c r="T46" s="689">
        <f t="shared" ref="T46" si="47">G46+K46+O46+S46</f>
        <v>240000</v>
      </c>
      <c r="U46" s="684">
        <f t="shared" ref="U46" si="48">C46-T46</f>
        <v>0</v>
      </c>
    </row>
    <row r="47" spans="1:21" ht="28.5" customHeight="1">
      <c r="A47" s="685">
        <v>41</v>
      </c>
      <c r="B47" s="1115" t="s">
        <v>207</v>
      </c>
      <c r="C47" s="706">
        <v>24000</v>
      </c>
      <c r="D47" s="694">
        <v>2000</v>
      </c>
      <c r="E47" s="695">
        <v>2000</v>
      </c>
      <c r="F47" s="695">
        <v>2000</v>
      </c>
      <c r="G47" s="688">
        <f t="shared" si="40"/>
        <v>6000</v>
      </c>
      <c r="H47" s="694">
        <v>2000</v>
      </c>
      <c r="I47" s="695">
        <v>2000</v>
      </c>
      <c r="J47" s="695">
        <v>2000</v>
      </c>
      <c r="K47" s="688">
        <f t="shared" si="41"/>
        <v>6000</v>
      </c>
      <c r="L47" s="694">
        <v>2000</v>
      </c>
      <c r="M47" s="695">
        <v>2000</v>
      </c>
      <c r="N47" s="695">
        <v>2000</v>
      </c>
      <c r="O47" s="688">
        <f t="shared" si="46"/>
        <v>6000</v>
      </c>
      <c r="P47" s="694">
        <v>2000</v>
      </c>
      <c r="Q47" s="695">
        <v>2000</v>
      </c>
      <c r="R47" s="695">
        <v>2000</v>
      </c>
      <c r="S47" s="688">
        <f t="shared" si="43"/>
        <v>6000</v>
      </c>
      <c r="T47" s="689">
        <f t="shared" ref="T47:T48" si="49">G47+K47+O47+S47</f>
        <v>24000</v>
      </c>
      <c r="U47" s="708">
        <f t="shared" ref="U47:U48" si="50">C47-T47</f>
        <v>0</v>
      </c>
    </row>
    <row r="48" spans="1:21" ht="45.75" thickBot="1">
      <c r="A48" s="713">
        <v>42</v>
      </c>
      <c r="B48" s="878" t="s">
        <v>202</v>
      </c>
      <c r="C48" s="879">
        <v>72000</v>
      </c>
      <c r="D48" s="782">
        <v>0</v>
      </c>
      <c r="E48" s="880">
        <v>0</v>
      </c>
      <c r="F48" s="880">
        <v>0</v>
      </c>
      <c r="G48" s="785">
        <f t="shared" si="40"/>
        <v>0</v>
      </c>
      <c r="H48" s="782">
        <v>0</v>
      </c>
      <c r="I48" s="880">
        <v>0</v>
      </c>
      <c r="J48" s="880">
        <v>72000</v>
      </c>
      <c r="K48" s="785">
        <f t="shared" si="41"/>
        <v>72000</v>
      </c>
      <c r="L48" s="782">
        <v>0</v>
      </c>
      <c r="M48" s="880">
        <v>0</v>
      </c>
      <c r="N48" s="880">
        <v>0</v>
      </c>
      <c r="O48" s="785">
        <f t="shared" si="46"/>
        <v>0</v>
      </c>
      <c r="P48" s="782">
        <v>0</v>
      </c>
      <c r="Q48" s="880">
        <v>0</v>
      </c>
      <c r="R48" s="880">
        <v>0</v>
      </c>
      <c r="S48" s="785">
        <f t="shared" si="43"/>
        <v>0</v>
      </c>
      <c r="T48" s="716">
        <f t="shared" si="49"/>
        <v>72000</v>
      </c>
      <c r="U48" s="790">
        <f t="shared" si="50"/>
        <v>0</v>
      </c>
    </row>
    <row r="49" spans="1:21" ht="34.5" customHeight="1" thickBot="1">
      <c r="A49" s="717" t="s">
        <v>39</v>
      </c>
      <c r="B49" s="717"/>
      <c r="C49" s="718">
        <f>SUM(C50:C78)</f>
        <v>256800</v>
      </c>
      <c r="D49" s="719">
        <f>SUM(D50:D78)</f>
        <v>17400</v>
      </c>
      <c r="E49" s="671">
        <f>SUM(E50:E78)</f>
        <v>17400</v>
      </c>
      <c r="F49" s="720">
        <f>SUM(F50:F78)</f>
        <v>17400</v>
      </c>
      <c r="G49" s="673">
        <f t="shared" si="0"/>
        <v>52200</v>
      </c>
      <c r="H49" s="719">
        <f>SUM(H50:H78)</f>
        <v>17400</v>
      </c>
      <c r="I49" s="671">
        <f>SUM(I50:I78)</f>
        <v>17400</v>
      </c>
      <c r="J49" s="720">
        <f>SUM(J50:J78)</f>
        <v>17400</v>
      </c>
      <c r="K49" s="673">
        <f t="shared" si="41"/>
        <v>52200</v>
      </c>
      <c r="L49" s="719">
        <f>SUM(L50:L78)</f>
        <v>17400</v>
      </c>
      <c r="M49" s="671">
        <f>SUM(M50:M78)</f>
        <v>17400</v>
      </c>
      <c r="N49" s="720">
        <f>SUM(N50:N78)</f>
        <v>65400</v>
      </c>
      <c r="O49" s="673">
        <f t="shared" si="46"/>
        <v>100200</v>
      </c>
      <c r="P49" s="719">
        <f>SUM(P50:P78)</f>
        <v>17400</v>
      </c>
      <c r="Q49" s="671">
        <f>SUM(Q50:Q78)</f>
        <v>17400</v>
      </c>
      <c r="R49" s="720">
        <f>SUM(R50:R78)</f>
        <v>17400</v>
      </c>
      <c r="S49" s="673">
        <f t="shared" si="43"/>
        <v>52200</v>
      </c>
      <c r="T49" s="721">
        <f t="shared" si="10"/>
        <v>256800</v>
      </c>
      <c r="U49" s="722">
        <f t="shared" si="12"/>
        <v>0</v>
      </c>
    </row>
    <row r="50" spans="1:21" ht="30" customHeight="1" thickTop="1">
      <c r="A50" s="676">
        <v>1</v>
      </c>
      <c r="B50" s="686" t="s">
        <v>19</v>
      </c>
      <c r="C50" s="678">
        <v>9000</v>
      </c>
      <c r="D50" s="723">
        <v>750</v>
      </c>
      <c r="E50" s="724">
        <v>750</v>
      </c>
      <c r="F50" s="725">
        <v>750</v>
      </c>
      <c r="G50" s="726">
        <f t="shared" si="0"/>
        <v>2250</v>
      </c>
      <c r="H50" s="723">
        <v>750</v>
      </c>
      <c r="I50" s="724">
        <v>750</v>
      </c>
      <c r="J50" s="725">
        <v>750</v>
      </c>
      <c r="K50" s="726">
        <f t="shared" si="7"/>
        <v>2250</v>
      </c>
      <c r="L50" s="723">
        <v>750</v>
      </c>
      <c r="M50" s="724">
        <v>750</v>
      </c>
      <c r="N50" s="725">
        <v>750</v>
      </c>
      <c r="O50" s="726">
        <f t="shared" si="20"/>
        <v>2250</v>
      </c>
      <c r="P50" s="723">
        <v>750</v>
      </c>
      <c r="Q50" s="724">
        <v>750</v>
      </c>
      <c r="R50" s="725">
        <v>750</v>
      </c>
      <c r="S50" s="726">
        <f t="shared" ref="S50:S77" si="51">SUM(P50:R50)</f>
        <v>2250</v>
      </c>
      <c r="T50" s="727">
        <f t="shared" si="10"/>
        <v>9000</v>
      </c>
      <c r="U50" s="684">
        <f t="shared" si="12"/>
        <v>0</v>
      </c>
    </row>
    <row r="51" spans="1:21" ht="34.5" customHeight="1">
      <c r="A51" s="685">
        <v>2</v>
      </c>
      <c r="B51" s="686" t="s">
        <v>149</v>
      </c>
      <c r="C51" s="690">
        <v>9000</v>
      </c>
      <c r="D51" s="694">
        <v>750</v>
      </c>
      <c r="E51" s="692">
        <v>750</v>
      </c>
      <c r="F51" s="696">
        <v>750</v>
      </c>
      <c r="G51" s="728">
        <f t="shared" si="0"/>
        <v>2250</v>
      </c>
      <c r="H51" s="694">
        <v>750</v>
      </c>
      <c r="I51" s="692">
        <v>750</v>
      </c>
      <c r="J51" s="696">
        <v>750</v>
      </c>
      <c r="K51" s="728">
        <f t="shared" si="7"/>
        <v>2250</v>
      </c>
      <c r="L51" s="694">
        <v>750</v>
      </c>
      <c r="M51" s="692">
        <v>750</v>
      </c>
      <c r="N51" s="696">
        <v>750</v>
      </c>
      <c r="O51" s="728">
        <f t="shared" si="20"/>
        <v>2250</v>
      </c>
      <c r="P51" s="694">
        <v>750</v>
      </c>
      <c r="Q51" s="692">
        <v>750</v>
      </c>
      <c r="R51" s="696">
        <v>750</v>
      </c>
      <c r="S51" s="728">
        <f t="shared" si="51"/>
        <v>2250</v>
      </c>
      <c r="T51" s="689">
        <f t="shared" si="10"/>
        <v>9000</v>
      </c>
      <c r="U51" s="708">
        <f t="shared" si="12"/>
        <v>0</v>
      </c>
    </row>
    <row r="52" spans="1:21" ht="22.5">
      <c r="A52" s="685">
        <v>3</v>
      </c>
      <c r="B52" s="686" t="s">
        <v>20</v>
      </c>
      <c r="C52" s="690">
        <v>9000</v>
      </c>
      <c r="D52" s="694">
        <v>750</v>
      </c>
      <c r="E52" s="692">
        <v>750</v>
      </c>
      <c r="F52" s="696">
        <v>750</v>
      </c>
      <c r="G52" s="728">
        <f t="shared" ref="G52:G61" si="52">SUM(D52:F52)</f>
        <v>2250</v>
      </c>
      <c r="H52" s="694">
        <v>750</v>
      </c>
      <c r="I52" s="692">
        <v>750</v>
      </c>
      <c r="J52" s="696">
        <v>750</v>
      </c>
      <c r="K52" s="728">
        <f t="shared" si="7"/>
        <v>2250</v>
      </c>
      <c r="L52" s="694">
        <v>750</v>
      </c>
      <c r="M52" s="692">
        <v>750</v>
      </c>
      <c r="N52" s="696">
        <v>750</v>
      </c>
      <c r="O52" s="728">
        <f t="shared" si="20"/>
        <v>2250</v>
      </c>
      <c r="P52" s="694">
        <v>750</v>
      </c>
      <c r="Q52" s="692">
        <v>750</v>
      </c>
      <c r="R52" s="696">
        <v>750</v>
      </c>
      <c r="S52" s="728">
        <f t="shared" si="51"/>
        <v>2250</v>
      </c>
      <c r="T52" s="689">
        <f t="shared" si="10"/>
        <v>9000</v>
      </c>
      <c r="U52" s="708">
        <f t="shared" si="12"/>
        <v>0</v>
      </c>
    </row>
    <row r="53" spans="1:21" ht="30" customHeight="1">
      <c r="A53" s="685">
        <v>4</v>
      </c>
      <c r="B53" s="686" t="s">
        <v>136</v>
      </c>
      <c r="C53" s="690">
        <v>9000</v>
      </c>
      <c r="D53" s="694">
        <v>750</v>
      </c>
      <c r="E53" s="692">
        <v>750</v>
      </c>
      <c r="F53" s="696">
        <v>750</v>
      </c>
      <c r="G53" s="728">
        <f t="shared" si="52"/>
        <v>2250</v>
      </c>
      <c r="H53" s="694">
        <v>750</v>
      </c>
      <c r="I53" s="692">
        <v>750</v>
      </c>
      <c r="J53" s="696">
        <v>750</v>
      </c>
      <c r="K53" s="728">
        <f t="shared" si="7"/>
        <v>2250</v>
      </c>
      <c r="L53" s="694">
        <v>750</v>
      </c>
      <c r="M53" s="692">
        <v>750</v>
      </c>
      <c r="N53" s="696">
        <v>750</v>
      </c>
      <c r="O53" s="728">
        <f t="shared" si="20"/>
        <v>2250</v>
      </c>
      <c r="P53" s="694">
        <v>750</v>
      </c>
      <c r="Q53" s="692">
        <v>750</v>
      </c>
      <c r="R53" s="696">
        <v>750</v>
      </c>
      <c r="S53" s="728">
        <f t="shared" si="51"/>
        <v>2250</v>
      </c>
      <c r="T53" s="689">
        <f t="shared" si="10"/>
        <v>9000</v>
      </c>
      <c r="U53" s="708">
        <f t="shared" si="12"/>
        <v>0</v>
      </c>
    </row>
    <row r="54" spans="1:21" ht="30" customHeight="1">
      <c r="A54" s="685">
        <v>5</v>
      </c>
      <c r="B54" s="697" t="s">
        <v>203</v>
      </c>
      <c r="C54" s="690">
        <v>9000</v>
      </c>
      <c r="D54" s="694">
        <v>750</v>
      </c>
      <c r="E54" s="692">
        <v>750</v>
      </c>
      <c r="F54" s="696">
        <v>750</v>
      </c>
      <c r="G54" s="728">
        <f t="shared" ref="G54" si="53">SUM(D54:F54)</f>
        <v>2250</v>
      </c>
      <c r="H54" s="694">
        <v>750</v>
      </c>
      <c r="I54" s="692">
        <v>750</v>
      </c>
      <c r="J54" s="696">
        <v>750</v>
      </c>
      <c r="K54" s="728">
        <f t="shared" ref="K54" si="54">SUM(H54:J54)</f>
        <v>2250</v>
      </c>
      <c r="L54" s="694">
        <v>750</v>
      </c>
      <c r="M54" s="692">
        <v>750</v>
      </c>
      <c r="N54" s="696">
        <v>750</v>
      </c>
      <c r="O54" s="728">
        <f t="shared" ref="O54" si="55">SUM(L54:N54)</f>
        <v>2250</v>
      </c>
      <c r="P54" s="694">
        <v>750</v>
      </c>
      <c r="Q54" s="692">
        <v>750</v>
      </c>
      <c r="R54" s="696">
        <v>750</v>
      </c>
      <c r="S54" s="728">
        <f t="shared" ref="S54" si="56">SUM(P54:R54)</f>
        <v>2250</v>
      </c>
      <c r="T54" s="689">
        <f t="shared" ref="T54" si="57">G54+K54+O54+S54</f>
        <v>9000</v>
      </c>
      <c r="U54" s="708">
        <f t="shared" ref="U54" si="58">C54-T54</f>
        <v>0</v>
      </c>
    </row>
    <row r="55" spans="1:21" ht="30" customHeight="1">
      <c r="A55" s="685">
        <v>6</v>
      </c>
      <c r="B55" s="697" t="s">
        <v>138</v>
      </c>
      <c r="C55" s="690">
        <v>9000</v>
      </c>
      <c r="D55" s="694">
        <v>750</v>
      </c>
      <c r="E55" s="692">
        <v>750</v>
      </c>
      <c r="F55" s="696">
        <v>750</v>
      </c>
      <c r="G55" s="728">
        <f>SUM(D55:F55)</f>
        <v>2250</v>
      </c>
      <c r="H55" s="694">
        <v>750</v>
      </c>
      <c r="I55" s="692">
        <v>750</v>
      </c>
      <c r="J55" s="696">
        <v>750</v>
      </c>
      <c r="K55" s="728">
        <f>SUM(H55:J55)</f>
        <v>2250</v>
      </c>
      <c r="L55" s="694">
        <v>750</v>
      </c>
      <c r="M55" s="692">
        <v>750</v>
      </c>
      <c r="N55" s="696">
        <v>750</v>
      </c>
      <c r="O55" s="728">
        <f>SUM(L55:N55)</f>
        <v>2250</v>
      </c>
      <c r="P55" s="694">
        <v>750</v>
      </c>
      <c r="Q55" s="692">
        <v>750</v>
      </c>
      <c r="R55" s="696">
        <v>750</v>
      </c>
      <c r="S55" s="728">
        <f>SUM(P55:R55)</f>
        <v>2250</v>
      </c>
      <c r="T55" s="689">
        <f>G55+K55+O55+S55</f>
        <v>9000</v>
      </c>
      <c r="U55" s="708">
        <f>C55-T55</f>
        <v>0</v>
      </c>
    </row>
    <row r="56" spans="1:21" ht="30" customHeight="1">
      <c r="A56" s="685">
        <v>7</v>
      </c>
      <c r="B56" s="697" t="s">
        <v>137</v>
      </c>
      <c r="C56" s="690">
        <v>9000</v>
      </c>
      <c r="D56" s="694">
        <v>750</v>
      </c>
      <c r="E56" s="692">
        <v>750</v>
      </c>
      <c r="F56" s="696">
        <v>750</v>
      </c>
      <c r="G56" s="728">
        <f t="shared" si="52"/>
        <v>2250</v>
      </c>
      <c r="H56" s="694">
        <v>750</v>
      </c>
      <c r="I56" s="692">
        <v>750</v>
      </c>
      <c r="J56" s="696">
        <v>750</v>
      </c>
      <c r="K56" s="728">
        <f t="shared" si="7"/>
        <v>2250</v>
      </c>
      <c r="L56" s="694">
        <v>750</v>
      </c>
      <c r="M56" s="692">
        <v>750</v>
      </c>
      <c r="N56" s="696">
        <v>750</v>
      </c>
      <c r="O56" s="728">
        <f t="shared" si="20"/>
        <v>2250</v>
      </c>
      <c r="P56" s="694">
        <v>750</v>
      </c>
      <c r="Q56" s="692">
        <v>750</v>
      </c>
      <c r="R56" s="696">
        <v>750</v>
      </c>
      <c r="S56" s="728">
        <f t="shared" si="51"/>
        <v>2250</v>
      </c>
      <c r="T56" s="689">
        <f t="shared" si="10"/>
        <v>9000</v>
      </c>
      <c r="U56" s="708">
        <f t="shared" si="12"/>
        <v>0</v>
      </c>
    </row>
    <row r="57" spans="1:21" ht="30" customHeight="1">
      <c r="A57" s="685">
        <v>8</v>
      </c>
      <c r="B57" s="697" t="s">
        <v>139</v>
      </c>
      <c r="C57" s="690">
        <v>9000</v>
      </c>
      <c r="D57" s="694">
        <v>750</v>
      </c>
      <c r="E57" s="692">
        <v>750</v>
      </c>
      <c r="F57" s="696">
        <v>750</v>
      </c>
      <c r="G57" s="728">
        <f t="shared" si="52"/>
        <v>2250</v>
      </c>
      <c r="H57" s="694">
        <v>750</v>
      </c>
      <c r="I57" s="692">
        <v>750</v>
      </c>
      <c r="J57" s="696">
        <v>750</v>
      </c>
      <c r="K57" s="728">
        <f t="shared" si="7"/>
        <v>2250</v>
      </c>
      <c r="L57" s="694">
        <v>750</v>
      </c>
      <c r="M57" s="692">
        <v>750</v>
      </c>
      <c r="N57" s="696">
        <v>750</v>
      </c>
      <c r="O57" s="728">
        <f t="shared" si="20"/>
        <v>2250</v>
      </c>
      <c r="P57" s="694">
        <v>750</v>
      </c>
      <c r="Q57" s="692">
        <v>750</v>
      </c>
      <c r="R57" s="696">
        <v>750</v>
      </c>
      <c r="S57" s="728">
        <f t="shared" si="51"/>
        <v>2250</v>
      </c>
      <c r="T57" s="689">
        <f t="shared" si="10"/>
        <v>9000</v>
      </c>
      <c r="U57" s="708">
        <f t="shared" si="12"/>
        <v>0</v>
      </c>
    </row>
    <row r="58" spans="1:21" ht="30" customHeight="1">
      <c r="A58" s="685">
        <v>9</v>
      </c>
      <c r="B58" s="697" t="s">
        <v>140</v>
      </c>
      <c r="C58" s="690">
        <v>9000</v>
      </c>
      <c r="D58" s="694">
        <v>750</v>
      </c>
      <c r="E58" s="692">
        <v>750</v>
      </c>
      <c r="F58" s="696">
        <v>750</v>
      </c>
      <c r="G58" s="728">
        <f t="shared" si="52"/>
        <v>2250</v>
      </c>
      <c r="H58" s="694">
        <v>750</v>
      </c>
      <c r="I58" s="692">
        <v>750</v>
      </c>
      <c r="J58" s="696">
        <v>750</v>
      </c>
      <c r="K58" s="728">
        <f t="shared" si="7"/>
        <v>2250</v>
      </c>
      <c r="L58" s="694">
        <v>750</v>
      </c>
      <c r="M58" s="692">
        <v>750</v>
      </c>
      <c r="N58" s="696">
        <v>750</v>
      </c>
      <c r="O58" s="728">
        <f t="shared" si="20"/>
        <v>2250</v>
      </c>
      <c r="P58" s="694">
        <v>750</v>
      </c>
      <c r="Q58" s="692">
        <v>750</v>
      </c>
      <c r="R58" s="696">
        <v>750</v>
      </c>
      <c r="S58" s="728">
        <f t="shared" si="51"/>
        <v>2250</v>
      </c>
      <c r="T58" s="689">
        <f t="shared" si="10"/>
        <v>9000</v>
      </c>
      <c r="U58" s="708">
        <f t="shared" si="12"/>
        <v>0</v>
      </c>
    </row>
    <row r="59" spans="1:21" ht="30" customHeight="1">
      <c r="A59" s="685">
        <v>10</v>
      </c>
      <c r="B59" s="697" t="s">
        <v>150</v>
      </c>
      <c r="C59" s="690">
        <v>9000</v>
      </c>
      <c r="D59" s="694">
        <v>750</v>
      </c>
      <c r="E59" s="692">
        <v>750</v>
      </c>
      <c r="F59" s="696">
        <v>750</v>
      </c>
      <c r="G59" s="728">
        <f t="shared" si="52"/>
        <v>2250</v>
      </c>
      <c r="H59" s="694">
        <v>750</v>
      </c>
      <c r="I59" s="692">
        <v>750</v>
      </c>
      <c r="J59" s="696">
        <v>750</v>
      </c>
      <c r="K59" s="728">
        <f t="shared" si="7"/>
        <v>2250</v>
      </c>
      <c r="L59" s="694">
        <v>750</v>
      </c>
      <c r="M59" s="692">
        <v>750</v>
      </c>
      <c r="N59" s="696">
        <v>750</v>
      </c>
      <c r="O59" s="728">
        <f t="shared" si="20"/>
        <v>2250</v>
      </c>
      <c r="P59" s="694">
        <v>750</v>
      </c>
      <c r="Q59" s="692">
        <v>750</v>
      </c>
      <c r="R59" s="696">
        <v>750</v>
      </c>
      <c r="S59" s="728">
        <f t="shared" si="51"/>
        <v>2250</v>
      </c>
      <c r="T59" s="689">
        <f t="shared" si="10"/>
        <v>9000</v>
      </c>
      <c r="U59" s="708">
        <f t="shared" si="12"/>
        <v>0</v>
      </c>
    </row>
    <row r="60" spans="1:21" ht="30" customHeight="1">
      <c r="A60" s="685">
        <v>11</v>
      </c>
      <c r="B60" s="697" t="s">
        <v>26</v>
      </c>
      <c r="C60" s="690">
        <v>9000</v>
      </c>
      <c r="D60" s="694">
        <v>750</v>
      </c>
      <c r="E60" s="692">
        <v>750</v>
      </c>
      <c r="F60" s="696">
        <v>750</v>
      </c>
      <c r="G60" s="728">
        <f t="shared" si="52"/>
        <v>2250</v>
      </c>
      <c r="H60" s="694">
        <v>750</v>
      </c>
      <c r="I60" s="692">
        <v>750</v>
      </c>
      <c r="J60" s="696">
        <v>750</v>
      </c>
      <c r="K60" s="728">
        <f t="shared" si="7"/>
        <v>2250</v>
      </c>
      <c r="L60" s="694">
        <v>750</v>
      </c>
      <c r="M60" s="692">
        <v>750</v>
      </c>
      <c r="N60" s="696">
        <v>750</v>
      </c>
      <c r="O60" s="728">
        <f t="shared" si="20"/>
        <v>2250</v>
      </c>
      <c r="P60" s="694">
        <v>750</v>
      </c>
      <c r="Q60" s="692">
        <v>750</v>
      </c>
      <c r="R60" s="696">
        <v>750</v>
      </c>
      <c r="S60" s="728">
        <f t="shared" si="51"/>
        <v>2250</v>
      </c>
      <c r="T60" s="689">
        <f t="shared" si="10"/>
        <v>9000</v>
      </c>
      <c r="U60" s="708">
        <f t="shared" si="12"/>
        <v>0</v>
      </c>
    </row>
    <row r="61" spans="1:21" ht="30" customHeight="1">
      <c r="A61" s="685">
        <v>12</v>
      </c>
      <c r="B61" s="697" t="s">
        <v>27</v>
      </c>
      <c r="C61" s="690">
        <v>9000</v>
      </c>
      <c r="D61" s="694">
        <v>750</v>
      </c>
      <c r="E61" s="692">
        <v>750</v>
      </c>
      <c r="F61" s="696">
        <v>750</v>
      </c>
      <c r="G61" s="728">
        <f t="shared" si="52"/>
        <v>2250</v>
      </c>
      <c r="H61" s="694">
        <v>750</v>
      </c>
      <c r="I61" s="692">
        <v>750</v>
      </c>
      <c r="J61" s="696">
        <v>750</v>
      </c>
      <c r="K61" s="728">
        <f t="shared" si="7"/>
        <v>2250</v>
      </c>
      <c r="L61" s="694">
        <v>750</v>
      </c>
      <c r="M61" s="692">
        <v>750</v>
      </c>
      <c r="N61" s="696">
        <v>750</v>
      </c>
      <c r="O61" s="728">
        <f t="shared" si="20"/>
        <v>2250</v>
      </c>
      <c r="P61" s="694">
        <v>750</v>
      </c>
      <c r="Q61" s="692">
        <v>750</v>
      </c>
      <c r="R61" s="696">
        <v>750</v>
      </c>
      <c r="S61" s="728">
        <f t="shared" si="51"/>
        <v>2250</v>
      </c>
      <c r="T61" s="689">
        <f t="shared" si="10"/>
        <v>9000</v>
      </c>
      <c r="U61" s="708">
        <f t="shared" si="12"/>
        <v>0</v>
      </c>
    </row>
    <row r="62" spans="1:21" ht="30" customHeight="1">
      <c r="A62" s="685">
        <v>13</v>
      </c>
      <c r="B62" s="697" t="s">
        <v>151</v>
      </c>
      <c r="C62" s="690">
        <v>0</v>
      </c>
      <c r="D62" s="694">
        <v>0</v>
      </c>
      <c r="E62" s="692">
        <v>0</v>
      </c>
      <c r="F62" s="696">
        <v>0</v>
      </c>
      <c r="G62" s="728">
        <f t="shared" si="0"/>
        <v>0</v>
      </c>
      <c r="H62" s="694">
        <v>0</v>
      </c>
      <c r="I62" s="692">
        <v>0</v>
      </c>
      <c r="J62" s="696">
        <v>0</v>
      </c>
      <c r="K62" s="728">
        <f t="shared" si="7"/>
        <v>0</v>
      </c>
      <c r="L62" s="694">
        <v>0</v>
      </c>
      <c r="M62" s="692">
        <v>0</v>
      </c>
      <c r="N62" s="696">
        <v>0</v>
      </c>
      <c r="O62" s="728">
        <f t="shared" si="20"/>
        <v>0</v>
      </c>
      <c r="P62" s="694">
        <v>0</v>
      </c>
      <c r="Q62" s="692">
        <v>0</v>
      </c>
      <c r="R62" s="696">
        <v>0</v>
      </c>
      <c r="S62" s="728">
        <f t="shared" si="51"/>
        <v>0</v>
      </c>
      <c r="T62" s="689">
        <f t="shared" si="10"/>
        <v>0</v>
      </c>
      <c r="U62" s="708">
        <f t="shared" si="12"/>
        <v>0</v>
      </c>
    </row>
    <row r="63" spans="1:21" ht="30" customHeight="1">
      <c r="A63" s="685">
        <v>14</v>
      </c>
      <c r="B63" s="697" t="s">
        <v>152</v>
      </c>
      <c r="C63" s="690">
        <v>0</v>
      </c>
      <c r="D63" s="694">
        <v>0</v>
      </c>
      <c r="E63" s="692">
        <v>0</v>
      </c>
      <c r="F63" s="696">
        <v>0</v>
      </c>
      <c r="G63" s="728">
        <f t="shared" si="0"/>
        <v>0</v>
      </c>
      <c r="H63" s="694">
        <v>0</v>
      </c>
      <c r="I63" s="692">
        <v>0</v>
      </c>
      <c r="J63" s="696">
        <v>0</v>
      </c>
      <c r="K63" s="728">
        <f t="shared" si="7"/>
        <v>0</v>
      </c>
      <c r="L63" s="694">
        <v>0</v>
      </c>
      <c r="M63" s="692">
        <v>0</v>
      </c>
      <c r="N63" s="696">
        <v>0</v>
      </c>
      <c r="O63" s="728">
        <f t="shared" si="20"/>
        <v>0</v>
      </c>
      <c r="P63" s="694">
        <v>0</v>
      </c>
      <c r="Q63" s="692">
        <v>0</v>
      </c>
      <c r="R63" s="696">
        <v>0</v>
      </c>
      <c r="S63" s="728">
        <f t="shared" si="51"/>
        <v>0</v>
      </c>
      <c r="T63" s="689">
        <f t="shared" si="10"/>
        <v>0</v>
      </c>
      <c r="U63" s="708">
        <f t="shared" si="12"/>
        <v>0</v>
      </c>
    </row>
    <row r="64" spans="1:21" ht="30" customHeight="1">
      <c r="A64" s="685">
        <v>15</v>
      </c>
      <c r="B64" s="697" t="s">
        <v>153</v>
      </c>
      <c r="C64" s="690">
        <v>0</v>
      </c>
      <c r="D64" s="694">
        <v>0</v>
      </c>
      <c r="E64" s="692">
        <v>0</v>
      </c>
      <c r="F64" s="696">
        <v>0</v>
      </c>
      <c r="G64" s="728">
        <f t="shared" si="0"/>
        <v>0</v>
      </c>
      <c r="H64" s="694">
        <v>0</v>
      </c>
      <c r="I64" s="692">
        <v>0</v>
      </c>
      <c r="J64" s="696">
        <v>0</v>
      </c>
      <c r="K64" s="728">
        <f t="shared" si="7"/>
        <v>0</v>
      </c>
      <c r="L64" s="694">
        <v>0</v>
      </c>
      <c r="M64" s="692">
        <v>0</v>
      </c>
      <c r="N64" s="696">
        <v>0</v>
      </c>
      <c r="O64" s="728">
        <f t="shared" si="20"/>
        <v>0</v>
      </c>
      <c r="P64" s="694">
        <v>0</v>
      </c>
      <c r="Q64" s="692">
        <v>0</v>
      </c>
      <c r="R64" s="696">
        <v>0</v>
      </c>
      <c r="S64" s="728">
        <f t="shared" si="51"/>
        <v>0</v>
      </c>
      <c r="T64" s="689">
        <f t="shared" si="10"/>
        <v>0</v>
      </c>
      <c r="U64" s="708">
        <f t="shared" si="12"/>
        <v>0</v>
      </c>
    </row>
    <row r="65" spans="1:256" s="730" customFormat="1" ht="30" customHeight="1">
      <c r="A65" s="685">
        <v>16</v>
      </c>
      <c r="B65" s="697" t="s">
        <v>154</v>
      </c>
      <c r="C65" s="690">
        <v>0</v>
      </c>
      <c r="D65" s="694">
        <v>0</v>
      </c>
      <c r="E65" s="692">
        <v>0</v>
      </c>
      <c r="F65" s="696">
        <v>0</v>
      </c>
      <c r="G65" s="728">
        <f t="shared" si="0"/>
        <v>0</v>
      </c>
      <c r="H65" s="694">
        <v>0</v>
      </c>
      <c r="I65" s="692">
        <v>0</v>
      </c>
      <c r="J65" s="696">
        <v>0</v>
      </c>
      <c r="K65" s="728">
        <f t="shared" si="7"/>
        <v>0</v>
      </c>
      <c r="L65" s="694">
        <v>0</v>
      </c>
      <c r="M65" s="692">
        <v>0</v>
      </c>
      <c r="N65" s="696">
        <v>0</v>
      </c>
      <c r="O65" s="728">
        <f t="shared" si="20"/>
        <v>0</v>
      </c>
      <c r="P65" s="694">
        <v>0</v>
      </c>
      <c r="Q65" s="692">
        <v>0</v>
      </c>
      <c r="R65" s="696">
        <v>0</v>
      </c>
      <c r="S65" s="728">
        <f t="shared" si="51"/>
        <v>0</v>
      </c>
      <c r="T65" s="689">
        <f t="shared" si="10"/>
        <v>0</v>
      </c>
      <c r="U65" s="708">
        <f t="shared" si="12"/>
        <v>0</v>
      </c>
      <c r="V65" s="729"/>
      <c r="W65" s="729"/>
      <c r="X65" s="729"/>
      <c r="Y65" s="729"/>
      <c r="Z65" s="729"/>
      <c r="AA65" s="729"/>
      <c r="AB65" s="729"/>
      <c r="AC65" s="729"/>
      <c r="AD65" s="729"/>
      <c r="AE65" s="729"/>
      <c r="AF65" s="729"/>
      <c r="AG65" s="729"/>
      <c r="AH65" s="729"/>
      <c r="AI65" s="729"/>
      <c r="AJ65" s="729"/>
      <c r="AK65" s="729"/>
      <c r="AL65" s="729"/>
      <c r="AM65" s="729"/>
      <c r="AN65" s="729"/>
      <c r="AO65" s="729"/>
      <c r="AP65" s="729"/>
      <c r="AQ65" s="729"/>
      <c r="AR65" s="729"/>
      <c r="AS65" s="729"/>
      <c r="AT65" s="729"/>
      <c r="AU65" s="729"/>
      <c r="AV65" s="729"/>
      <c r="AW65" s="729"/>
      <c r="AX65" s="729"/>
      <c r="AY65" s="729"/>
      <c r="AZ65" s="729"/>
      <c r="BA65" s="729"/>
      <c r="BB65" s="729"/>
      <c r="BC65" s="729"/>
      <c r="BD65" s="729"/>
      <c r="BE65" s="729"/>
      <c r="BF65" s="729"/>
      <c r="BG65" s="729"/>
      <c r="BH65" s="729"/>
      <c r="BI65" s="729"/>
      <c r="BJ65" s="729"/>
      <c r="BK65" s="729"/>
      <c r="BL65" s="729"/>
      <c r="BM65" s="729"/>
      <c r="BN65" s="729"/>
      <c r="BO65" s="729"/>
      <c r="BP65" s="729"/>
      <c r="BQ65" s="729"/>
      <c r="BR65" s="729"/>
      <c r="BS65" s="729"/>
      <c r="BT65" s="729"/>
      <c r="BU65" s="729"/>
      <c r="BV65" s="729"/>
      <c r="BW65" s="729"/>
      <c r="BX65" s="729"/>
      <c r="BY65" s="729"/>
      <c r="BZ65" s="729"/>
      <c r="CA65" s="729"/>
      <c r="CB65" s="729"/>
      <c r="CC65" s="729"/>
      <c r="CD65" s="729"/>
      <c r="CE65" s="729"/>
      <c r="CF65" s="729"/>
      <c r="CG65" s="729"/>
      <c r="CH65" s="729"/>
      <c r="CI65" s="729"/>
      <c r="CJ65" s="729"/>
      <c r="CK65" s="729"/>
      <c r="CL65" s="729"/>
      <c r="CM65" s="729"/>
      <c r="CN65" s="729"/>
      <c r="CO65" s="729"/>
      <c r="CP65" s="729"/>
      <c r="CQ65" s="729"/>
      <c r="CR65" s="729"/>
      <c r="CS65" s="729"/>
      <c r="CT65" s="729"/>
      <c r="CU65" s="729"/>
      <c r="CV65" s="729"/>
      <c r="CW65" s="729"/>
      <c r="CX65" s="729"/>
      <c r="CY65" s="729"/>
      <c r="CZ65" s="729"/>
      <c r="DA65" s="729"/>
      <c r="DB65" s="729"/>
      <c r="DC65" s="729"/>
      <c r="DD65" s="729"/>
      <c r="DE65" s="729"/>
      <c r="DF65" s="729"/>
      <c r="DG65" s="729"/>
      <c r="DH65" s="729"/>
      <c r="DI65" s="729"/>
      <c r="DJ65" s="729"/>
      <c r="DK65" s="729"/>
      <c r="DL65" s="729"/>
      <c r="DM65" s="729"/>
      <c r="DN65" s="729"/>
      <c r="DO65" s="729"/>
      <c r="DP65" s="729"/>
      <c r="DQ65" s="729"/>
      <c r="DR65" s="729"/>
      <c r="DS65" s="729"/>
      <c r="DT65" s="729"/>
      <c r="DU65" s="729"/>
      <c r="DV65" s="729"/>
      <c r="DW65" s="729"/>
      <c r="DX65" s="729"/>
      <c r="DY65" s="729"/>
      <c r="DZ65" s="729"/>
      <c r="EA65" s="729"/>
      <c r="EB65" s="729"/>
      <c r="EC65" s="729"/>
      <c r="ED65" s="729"/>
      <c r="EE65" s="729"/>
      <c r="EF65" s="729"/>
      <c r="EG65" s="729"/>
      <c r="EH65" s="729"/>
      <c r="EI65" s="729"/>
      <c r="EJ65" s="729"/>
      <c r="EK65" s="729"/>
      <c r="EL65" s="729"/>
      <c r="EM65" s="729"/>
      <c r="EN65" s="729"/>
      <c r="EO65" s="729"/>
      <c r="EP65" s="729"/>
      <c r="EQ65" s="729"/>
      <c r="ER65" s="729"/>
      <c r="ES65" s="729"/>
      <c r="ET65" s="729"/>
      <c r="EU65" s="729"/>
      <c r="EV65" s="729"/>
      <c r="EW65" s="729"/>
      <c r="EX65" s="729"/>
      <c r="EY65" s="729"/>
      <c r="EZ65" s="729"/>
      <c r="FA65" s="729"/>
      <c r="FB65" s="729"/>
      <c r="FC65" s="729"/>
      <c r="FD65" s="729"/>
      <c r="FE65" s="729"/>
      <c r="FF65" s="729"/>
      <c r="FG65" s="729"/>
      <c r="FH65" s="729"/>
      <c r="FI65" s="729"/>
      <c r="FJ65" s="729"/>
      <c r="FK65" s="729"/>
      <c r="FL65" s="729"/>
      <c r="FM65" s="729"/>
      <c r="FN65" s="729"/>
      <c r="FO65" s="729"/>
      <c r="FP65" s="729"/>
      <c r="FQ65" s="729"/>
      <c r="FR65" s="729"/>
      <c r="FS65" s="729"/>
      <c r="FT65" s="729"/>
      <c r="FU65" s="729"/>
      <c r="FV65" s="729"/>
      <c r="FW65" s="729"/>
      <c r="FX65" s="729"/>
      <c r="FY65" s="729"/>
      <c r="FZ65" s="729"/>
      <c r="GA65" s="729"/>
      <c r="GB65" s="729"/>
      <c r="GC65" s="729"/>
      <c r="GD65" s="729"/>
      <c r="GE65" s="729"/>
      <c r="GF65" s="729"/>
      <c r="GG65" s="729"/>
      <c r="GH65" s="729"/>
      <c r="GI65" s="729"/>
      <c r="GJ65" s="729"/>
      <c r="GK65" s="729"/>
      <c r="GL65" s="729"/>
      <c r="GM65" s="729"/>
      <c r="GN65" s="729"/>
      <c r="GO65" s="729"/>
      <c r="GP65" s="729"/>
      <c r="GQ65" s="729"/>
      <c r="GR65" s="729"/>
      <c r="GS65" s="729"/>
      <c r="GT65" s="729"/>
      <c r="GU65" s="729"/>
      <c r="GV65" s="729"/>
      <c r="GW65" s="729"/>
      <c r="GX65" s="729"/>
      <c r="GY65" s="729"/>
      <c r="GZ65" s="729"/>
      <c r="HA65" s="729"/>
      <c r="HB65" s="729"/>
      <c r="HC65" s="729"/>
      <c r="HD65" s="729"/>
      <c r="HE65" s="729"/>
      <c r="HF65" s="729"/>
      <c r="HG65" s="729"/>
      <c r="HH65" s="729"/>
      <c r="HI65" s="729"/>
      <c r="HJ65" s="729"/>
      <c r="HK65" s="729"/>
      <c r="HL65" s="729"/>
      <c r="HM65" s="729"/>
      <c r="HN65" s="729"/>
      <c r="HO65" s="729"/>
      <c r="HP65" s="729"/>
      <c r="HQ65" s="729"/>
      <c r="HR65" s="729"/>
      <c r="HS65" s="729"/>
      <c r="HT65" s="729"/>
      <c r="HU65" s="729"/>
      <c r="HV65" s="729"/>
      <c r="HW65" s="729"/>
      <c r="HX65" s="729"/>
      <c r="HY65" s="729"/>
      <c r="HZ65" s="729"/>
      <c r="IA65" s="729"/>
      <c r="IB65" s="729"/>
      <c r="IC65" s="729"/>
      <c r="ID65" s="729"/>
      <c r="IE65" s="729"/>
      <c r="IF65" s="729"/>
      <c r="IG65" s="729"/>
      <c r="IH65" s="729"/>
      <c r="II65" s="729"/>
      <c r="IJ65" s="729"/>
      <c r="IK65" s="729"/>
      <c r="IL65" s="729"/>
      <c r="IM65" s="729"/>
      <c r="IN65" s="729"/>
      <c r="IO65" s="729"/>
      <c r="IP65" s="729"/>
      <c r="IQ65" s="729"/>
      <c r="IR65" s="729"/>
      <c r="IS65" s="729"/>
      <c r="IT65" s="729"/>
      <c r="IU65" s="729"/>
      <c r="IV65" s="729"/>
    </row>
    <row r="66" spans="1:256" s="730" customFormat="1" ht="30" customHeight="1">
      <c r="A66" s="685">
        <v>17</v>
      </c>
      <c r="B66" s="697" t="s">
        <v>126</v>
      </c>
      <c r="C66" s="690">
        <v>7200</v>
      </c>
      <c r="D66" s="694">
        <v>600</v>
      </c>
      <c r="E66" s="692">
        <v>600</v>
      </c>
      <c r="F66" s="696">
        <v>600</v>
      </c>
      <c r="G66" s="728">
        <f t="shared" si="0"/>
        <v>1800</v>
      </c>
      <c r="H66" s="694">
        <v>600</v>
      </c>
      <c r="I66" s="692">
        <v>600</v>
      </c>
      <c r="J66" s="696">
        <v>600</v>
      </c>
      <c r="K66" s="728">
        <f t="shared" si="7"/>
        <v>1800</v>
      </c>
      <c r="L66" s="694">
        <v>600</v>
      </c>
      <c r="M66" s="692">
        <v>600</v>
      </c>
      <c r="N66" s="696">
        <v>600</v>
      </c>
      <c r="O66" s="728">
        <f t="shared" si="20"/>
        <v>1800</v>
      </c>
      <c r="P66" s="694">
        <v>600</v>
      </c>
      <c r="Q66" s="692">
        <v>600</v>
      </c>
      <c r="R66" s="696">
        <v>600</v>
      </c>
      <c r="S66" s="728">
        <f t="shared" si="51"/>
        <v>1800</v>
      </c>
      <c r="T66" s="689">
        <f t="shared" si="10"/>
        <v>7200</v>
      </c>
      <c r="U66" s="708">
        <f t="shared" si="12"/>
        <v>0</v>
      </c>
      <c r="V66" s="729"/>
      <c r="W66" s="729"/>
      <c r="X66" s="729"/>
      <c r="Y66" s="729"/>
      <c r="Z66" s="729"/>
      <c r="AA66" s="729"/>
      <c r="AB66" s="729"/>
      <c r="AC66" s="729"/>
      <c r="AD66" s="729"/>
      <c r="AE66" s="729"/>
      <c r="AF66" s="729"/>
      <c r="AG66" s="729"/>
      <c r="AH66" s="729"/>
      <c r="AI66" s="729"/>
      <c r="AJ66" s="729"/>
      <c r="AK66" s="729"/>
      <c r="AL66" s="729"/>
      <c r="AM66" s="729"/>
      <c r="AN66" s="729"/>
      <c r="AO66" s="729"/>
      <c r="AP66" s="729"/>
      <c r="AQ66" s="729"/>
      <c r="AR66" s="729"/>
      <c r="AS66" s="729"/>
      <c r="AT66" s="729"/>
      <c r="AU66" s="729"/>
      <c r="AV66" s="729"/>
      <c r="AW66" s="729"/>
      <c r="AX66" s="729"/>
      <c r="AY66" s="729"/>
      <c r="AZ66" s="729"/>
      <c r="BA66" s="729"/>
      <c r="BB66" s="729"/>
      <c r="BC66" s="729"/>
      <c r="BD66" s="729"/>
      <c r="BE66" s="729"/>
      <c r="BF66" s="729"/>
      <c r="BG66" s="729"/>
      <c r="BH66" s="729"/>
      <c r="BI66" s="729"/>
      <c r="BJ66" s="729"/>
      <c r="BK66" s="729"/>
      <c r="BL66" s="729"/>
      <c r="BM66" s="729"/>
      <c r="BN66" s="729"/>
      <c r="BO66" s="729"/>
      <c r="BP66" s="729"/>
      <c r="BQ66" s="729"/>
      <c r="BR66" s="729"/>
      <c r="BS66" s="729"/>
      <c r="BT66" s="729"/>
      <c r="BU66" s="729"/>
      <c r="BV66" s="729"/>
      <c r="BW66" s="729"/>
      <c r="BX66" s="729"/>
      <c r="BY66" s="729"/>
      <c r="BZ66" s="729"/>
      <c r="CA66" s="729"/>
      <c r="CB66" s="729"/>
      <c r="CC66" s="729"/>
      <c r="CD66" s="729"/>
      <c r="CE66" s="729"/>
      <c r="CF66" s="729"/>
      <c r="CG66" s="729"/>
      <c r="CH66" s="729"/>
      <c r="CI66" s="729"/>
      <c r="CJ66" s="729"/>
      <c r="CK66" s="729"/>
      <c r="CL66" s="729"/>
      <c r="CM66" s="729"/>
      <c r="CN66" s="729"/>
      <c r="CO66" s="729"/>
      <c r="CP66" s="729"/>
      <c r="CQ66" s="729"/>
      <c r="CR66" s="729"/>
      <c r="CS66" s="729"/>
      <c r="CT66" s="729"/>
      <c r="CU66" s="729"/>
      <c r="CV66" s="729"/>
      <c r="CW66" s="729"/>
      <c r="CX66" s="729"/>
      <c r="CY66" s="729"/>
      <c r="CZ66" s="729"/>
      <c r="DA66" s="729"/>
      <c r="DB66" s="729"/>
      <c r="DC66" s="729"/>
      <c r="DD66" s="729"/>
      <c r="DE66" s="729"/>
      <c r="DF66" s="729"/>
      <c r="DG66" s="729"/>
      <c r="DH66" s="729"/>
      <c r="DI66" s="729"/>
      <c r="DJ66" s="729"/>
      <c r="DK66" s="729"/>
      <c r="DL66" s="729"/>
      <c r="DM66" s="729"/>
      <c r="DN66" s="729"/>
      <c r="DO66" s="729"/>
      <c r="DP66" s="729"/>
      <c r="DQ66" s="729"/>
      <c r="DR66" s="729"/>
      <c r="DS66" s="729"/>
      <c r="DT66" s="729"/>
      <c r="DU66" s="729"/>
      <c r="DV66" s="729"/>
      <c r="DW66" s="729"/>
      <c r="DX66" s="729"/>
      <c r="DY66" s="729"/>
      <c r="DZ66" s="729"/>
      <c r="EA66" s="729"/>
      <c r="EB66" s="729"/>
      <c r="EC66" s="729"/>
      <c r="ED66" s="729"/>
      <c r="EE66" s="729"/>
      <c r="EF66" s="729"/>
      <c r="EG66" s="729"/>
      <c r="EH66" s="729"/>
      <c r="EI66" s="729"/>
      <c r="EJ66" s="729"/>
      <c r="EK66" s="729"/>
      <c r="EL66" s="729"/>
      <c r="EM66" s="729"/>
      <c r="EN66" s="729"/>
      <c r="EO66" s="729"/>
      <c r="EP66" s="729"/>
      <c r="EQ66" s="729"/>
      <c r="ER66" s="729"/>
      <c r="ES66" s="729"/>
      <c r="ET66" s="729"/>
      <c r="EU66" s="729"/>
      <c r="EV66" s="729"/>
      <c r="EW66" s="729"/>
      <c r="EX66" s="729"/>
      <c r="EY66" s="729"/>
      <c r="EZ66" s="729"/>
      <c r="FA66" s="729"/>
      <c r="FB66" s="729"/>
      <c r="FC66" s="729"/>
      <c r="FD66" s="729"/>
      <c r="FE66" s="729"/>
      <c r="FF66" s="729"/>
      <c r="FG66" s="729"/>
      <c r="FH66" s="729"/>
      <c r="FI66" s="729"/>
      <c r="FJ66" s="729"/>
      <c r="FK66" s="729"/>
      <c r="FL66" s="729"/>
      <c r="FM66" s="729"/>
      <c r="FN66" s="729"/>
      <c r="FO66" s="729"/>
      <c r="FP66" s="729"/>
      <c r="FQ66" s="729"/>
      <c r="FR66" s="729"/>
      <c r="FS66" s="729"/>
      <c r="FT66" s="729"/>
      <c r="FU66" s="729"/>
      <c r="FV66" s="729"/>
      <c r="FW66" s="729"/>
      <c r="FX66" s="729"/>
      <c r="FY66" s="729"/>
      <c r="FZ66" s="729"/>
      <c r="GA66" s="729"/>
      <c r="GB66" s="729"/>
      <c r="GC66" s="729"/>
      <c r="GD66" s="729"/>
      <c r="GE66" s="729"/>
      <c r="GF66" s="729"/>
      <c r="GG66" s="729"/>
      <c r="GH66" s="729"/>
      <c r="GI66" s="729"/>
      <c r="GJ66" s="729"/>
      <c r="GK66" s="729"/>
      <c r="GL66" s="729"/>
      <c r="GM66" s="729"/>
      <c r="GN66" s="729"/>
      <c r="GO66" s="729"/>
      <c r="GP66" s="729"/>
      <c r="GQ66" s="729"/>
      <c r="GR66" s="729"/>
      <c r="GS66" s="729"/>
      <c r="GT66" s="729"/>
      <c r="GU66" s="729"/>
      <c r="GV66" s="729"/>
      <c r="GW66" s="729"/>
      <c r="GX66" s="729"/>
      <c r="GY66" s="729"/>
      <c r="GZ66" s="729"/>
      <c r="HA66" s="729"/>
      <c r="HB66" s="729"/>
      <c r="HC66" s="729"/>
      <c r="HD66" s="729"/>
      <c r="HE66" s="729"/>
      <c r="HF66" s="729"/>
      <c r="HG66" s="729"/>
      <c r="HH66" s="729"/>
      <c r="HI66" s="729"/>
      <c r="HJ66" s="729"/>
      <c r="HK66" s="729"/>
      <c r="HL66" s="729"/>
      <c r="HM66" s="729"/>
      <c r="HN66" s="729"/>
      <c r="HO66" s="729"/>
      <c r="HP66" s="729"/>
      <c r="HQ66" s="729"/>
      <c r="HR66" s="729"/>
      <c r="HS66" s="729"/>
      <c r="HT66" s="729"/>
      <c r="HU66" s="729"/>
      <c r="HV66" s="729"/>
      <c r="HW66" s="729"/>
      <c r="HX66" s="729"/>
      <c r="HY66" s="729"/>
      <c r="HZ66" s="729"/>
      <c r="IA66" s="729"/>
      <c r="IB66" s="729"/>
      <c r="IC66" s="729"/>
      <c r="ID66" s="729"/>
      <c r="IE66" s="729"/>
      <c r="IF66" s="729"/>
      <c r="IG66" s="729"/>
      <c r="IH66" s="729"/>
      <c r="II66" s="729"/>
      <c r="IJ66" s="729"/>
      <c r="IK66" s="729"/>
      <c r="IL66" s="729"/>
      <c r="IM66" s="729"/>
      <c r="IN66" s="729"/>
      <c r="IO66" s="729"/>
      <c r="IP66" s="729"/>
      <c r="IQ66" s="729"/>
      <c r="IR66" s="729"/>
      <c r="IS66" s="729"/>
      <c r="IT66" s="729"/>
      <c r="IU66" s="729"/>
      <c r="IV66" s="729"/>
    </row>
    <row r="67" spans="1:256" s="730" customFormat="1" ht="30" customHeight="1">
      <c r="A67" s="685">
        <v>18</v>
      </c>
      <c r="B67" s="697" t="s">
        <v>185</v>
      </c>
      <c r="C67" s="690">
        <v>7200</v>
      </c>
      <c r="D67" s="694">
        <v>600</v>
      </c>
      <c r="E67" s="692">
        <v>600</v>
      </c>
      <c r="F67" s="696">
        <v>600</v>
      </c>
      <c r="G67" s="728">
        <f t="shared" ref="G67:G69" si="59">SUM(D67:F67)</f>
        <v>1800</v>
      </c>
      <c r="H67" s="694">
        <v>600</v>
      </c>
      <c r="I67" s="692">
        <v>600</v>
      </c>
      <c r="J67" s="696">
        <v>600</v>
      </c>
      <c r="K67" s="728">
        <f t="shared" si="7"/>
        <v>1800</v>
      </c>
      <c r="L67" s="694">
        <v>600</v>
      </c>
      <c r="M67" s="692">
        <v>600</v>
      </c>
      <c r="N67" s="696">
        <v>600</v>
      </c>
      <c r="O67" s="728">
        <f t="shared" si="20"/>
        <v>1800</v>
      </c>
      <c r="P67" s="694">
        <v>600</v>
      </c>
      <c r="Q67" s="692">
        <v>600</v>
      </c>
      <c r="R67" s="696">
        <v>600</v>
      </c>
      <c r="S67" s="728">
        <f t="shared" si="51"/>
        <v>1800</v>
      </c>
      <c r="T67" s="689">
        <f t="shared" si="10"/>
        <v>7200</v>
      </c>
      <c r="U67" s="708">
        <f t="shared" si="12"/>
        <v>0</v>
      </c>
      <c r="V67" s="729"/>
      <c r="W67" s="729"/>
      <c r="X67" s="729"/>
      <c r="Y67" s="729"/>
      <c r="Z67" s="729"/>
      <c r="AA67" s="729"/>
      <c r="AB67" s="729"/>
      <c r="AC67" s="729"/>
      <c r="AD67" s="729"/>
      <c r="AE67" s="729"/>
      <c r="AF67" s="729"/>
      <c r="AG67" s="729"/>
      <c r="AH67" s="729"/>
      <c r="AI67" s="729"/>
      <c r="AJ67" s="729"/>
      <c r="AK67" s="729"/>
      <c r="AL67" s="729"/>
      <c r="AM67" s="729"/>
      <c r="AN67" s="729"/>
      <c r="AO67" s="729"/>
      <c r="AP67" s="729"/>
      <c r="AQ67" s="729"/>
      <c r="AR67" s="729"/>
      <c r="AS67" s="729"/>
      <c r="AT67" s="729"/>
      <c r="AU67" s="729"/>
      <c r="AV67" s="729"/>
      <c r="AW67" s="729"/>
      <c r="AX67" s="729"/>
      <c r="AY67" s="729"/>
      <c r="AZ67" s="729"/>
      <c r="BA67" s="729"/>
      <c r="BB67" s="729"/>
      <c r="BC67" s="729"/>
      <c r="BD67" s="729"/>
      <c r="BE67" s="729"/>
      <c r="BF67" s="729"/>
      <c r="BG67" s="729"/>
      <c r="BH67" s="729"/>
      <c r="BI67" s="729"/>
      <c r="BJ67" s="729"/>
      <c r="BK67" s="729"/>
      <c r="BL67" s="729"/>
      <c r="BM67" s="729"/>
      <c r="BN67" s="729"/>
      <c r="BO67" s="729"/>
      <c r="BP67" s="729"/>
      <c r="BQ67" s="729"/>
      <c r="BR67" s="729"/>
      <c r="BS67" s="729"/>
      <c r="BT67" s="729"/>
      <c r="BU67" s="729"/>
      <c r="BV67" s="729"/>
      <c r="BW67" s="729"/>
      <c r="BX67" s="729"/>
      <c r="BY67" s="729"/>
      <c r="BZ67" s="729"/>
      <c r="CA67" s="729"/>
      <c r="CB67" s="729"/>
      <c r="CC67" s="729"/>
      <c r="CD67" s="729"/>
      <c r="CE67" s="729"/>
      <c r="CF67" s="729"/>
      <c r="CG67" s="729"/>
      <c r="CH67" s="729"/>
      <c r="CI67" s="729"/>
      <c r="CJ67" s="729"/>
      <c r="CK67" s="729"/>
      <c r="CL67" s="729"/>
      <c r="CM67" s="729"/>
      <c r="CN67" s="729"/>
      <c r="CO67" s="729"/>
      <c r="CP67" s="729"/>
      <c r="CQ67" s="729"/>
      <c r="CR67" s="729"/>
      <c r="CS67" s="729"/>
      <c r="CT67" s="729"/>
      <c r="CU67" s="729"/>
      <c r="CV67" s="729"/>
      <c r="CW67" s="729"/>
      <c r="CX67" s="729"/>
      <c r="CY67" s="729"/>
      <c r="CZ67" s="729"/>
      <c r="DA67" s="729"/>
      <c r="DB67" s="729"/>
      <c r="DC67" s="729"/>
      <c r="DD67" s="729"/>
      <c r="DE67" s="729"/>
      <c r="DF67" s="729"/>
      <c r="DG67" s="729"/>
      <c r="DH67" s="729"/>
      <c r="DI67" s="729"/>
      <c r="DJ67" s="729"/>
      <c r="DK67" s="729"/>
      <c r="DL67" s="729"/>
      <c r="DM67" s="729"/>
      <c r="DN67" s="729"/>
      <c r="DO67" s="729"/>
      <c r="DP67" s="729"/>
      <c r="DQ67" s="729"/>
      <c r="DR67" s="729"/>
      <c r="DS67" s="729"/>
      <c r="DT67" s="729"/>
      <c r="DU67" s="729"/>
      <c r="DV67" s="729"/>
      <c r="DW67" s="729"/>
      <c r="DX67" s="729"/>
      <c r="DY67" s="729"/>
      <c r="DZ67" s="729"/>
      <c r="EA67" s="729"/>
      <c r="EB67" s="729"/>
      <c r="EC67" s="729"/>
      <c r="ED67" s="729"/>
      <c r="EE67" s="729"/>
      <c r="EF67" s="729"/>
      <c r="EG67" s="729"/>
      <c r="EH67" s="729"/>
      <c r="EI67" s="729"/>
      <c r="EJ67" s="729"/>
      <c r="EK67" s="729"/>
      <c r="EL67" s="729"/>
      <c r="EM67" s="729"/>
      <c r="EN67" s="729"/>
      <c r="EO67" s="729"/>
      <c r="EP67" s="729"/>
      <c r="EQ67" s="729"/>
      <c r="ER67" s="729"/>
      <c r="ES67" s="729"/>
      <c r="ET67" s="729"/>
      <c r="EU67" s="729"/>
      <c r="EV67" s="729"/>
      <c r="EW67" s="729"/>
      <c r="EX67" s="729"/>
      <c r="EY67" s="729"/>
      <c r="EZ67" s="729"/>
      <c r="FA67" s="729"/>
      <c r="FB67" s="729"/>
      <c r="FC67" s="729"/>
      <c r="FD67" s="729"/>
      <c r="FE67" s="729"/>
      <c r="FF67" s="729"/>
      <c r="FG67" s="729"/>
      <c r="FH67" s="729"/>
      <c r="FI67" s="729"/>
      <c r="FJ67" s="729"/>
      <c r="FK67" s="729"/>
      <c r="FL67" s="729"/>
      <c r="FM67" s="729"/>
      <c r="FN67" s="729"/>
      <c r="FO67" s="729"/>
      <c r="FP67" s="729"/>
      <c r="FQ67" s="729"/>
      <c r="FR67" s="729"/>
      <c r="FS67" s="729"/>
      <c r="FT67" s="729"/>
      <c r="FU67" s="729"/>
      <c r="FV67" s="729"/>
      <c r="FW67" s="729"/>
      <c r="FX67" s="729"/>
      <c r="FY67" s="729"/>
      <c r="FZ67" s="729"/>
      <c r="GA67" s="729"/>
      <c r="GB67" s="729"/>
      <c r="GC67" s="729"/>
      <c r="GD67" s="729"/>
      <c r="GE67" s="729"/>
      <c r="GF67" s="729"/>
      <c r="GG67" s="729"/>
      <c r="GH67" s="729"/>
      <c r="GI67" s="729"/>
      <c r="GJ67" s="729"/>
      <c r="GK67" s="729"/>
      <c r="GL67" s="729"/>
      <c r="GM67" s="729"/>
      <c r="GN67" s="729"/>
      <c r="GO67" s="729"/>
      <c r="GP67" s="729"/>
      <c r="GQ67" s="729"/>
      <c r="GR67" s="729"/>
      <c r="GS67" s="729"/>
      <c r="GT67" s="729"/>
      <c r="GU67" s="729"/>
      <c r="GV67" s="729"/>
      <c r="GW67" s="729"/>
      <c r="GX67" s="729"/>
      <c r="GY67" s="729"/>
      <c r="GZ67" s="729"/>
      <c r="HA67" s="729"/>
      <c r="HB67" s="729"/>
      <c r="HC67" s="729"/>
      <c r="HD67" s="729"/>
      <c r="HE67" s="729"/>
      <c r="HF67" s="729"/>
      <c r="HG67" s="729"/>
      <c r="HH67" s="729"/>
      <c r="HI67" s="729"/>
      <c r="HJ67" s="729"/>
      <c r="HK67" s="729"/>
      <c r="HL67" s="729"/>
      <c r="HM67" s="729"/>
      <c r="HN67" s="729"/>
      <c r="HO67" s="729"/>
      <c r="HP67" s="729"/>
      <c r="HQ67" s="729"/>
      <c r="HR67" s="729"/>
      <c r="HS67" s="729"/>
      <c r="HT67" s="729"/>
      <c r="HU67" s="729"/>
      <c r="HV67" s="729"/>
      <c r="HW67" s="729"/>
      <c r="HX67" s="729"/>
      <c r="HY67" s="729"/>
      <c r="HZ67" s="729"/>
      <c r="IA67" s="729"/>
      <c r="IB67" s="729"/>
      <c r="IC67" s="729"/>
      <c r="ID67" s="729"/>
      <c r="IE67" s="729"/>
      <c r="IF67" s="729"/>
      <c r="IG67" s="729"/>
      <c r="IH67" s="729"/>
      <c r="II67" s="729"/>
      <c r="IJ67" s="729"/>
      <c r="IK67" s="729"/>
      <c r="IL67" s="729"/>
      <c r="IM67" s="729"/>
      <c r="IN67" s="729"/>
      <c r="IO67" s="729"/>
      <c r="IP67" s="729"/>
      <c r="IQ67" s="729"/>
      <c r="IR67" s="729"/>
      <c r="IS67" s="729"/>
      <c r="IT67" s="729"/>
      <c r="IU67" s="729"/>
      <c r="IV67" s="729"/>
    </row>
    <row r="68" spans="1:256" s="730" customFormat="1" ht="30" customHeight="1">
      <c r="A68" s="685">
        <v>19</v>
      </c>
      <c r="B68" s="697" t="s">
        <v>186</v>
      </c>
      <c r="C68" s="690">
        <v>7200</v>
      </c>
      <c r="D68" s="694">
        <v>600</v>
      </c>
      <c r="E68" s="692">
        <v>600</v>
      </c>
      <c r="F68" s="696">
        <v>600</v>
      </c>
      <c r="G68" s="728">
        <f t="shared" si="59"/>
        <v>1800</v>
      </c>
      <c r="H68" s="694">
        <v>600</v>
      </c>
      <c r="I68" s="692">
        <v>600</v>
      </c>
      <c r="J68" s="696">
        <v>600</v>
      </c>
      <c r="K68" s="728">
        <f t="shared" si="7"/>
        <v>1800</v>
      </c>
      <c r="L68" s="694">
        <v>600</v>
      </c>
      <c r="M68" s="692">
        <v>600</v>
      </c>
      <c r="N68" s="696">
        <v>600</v>
      </c>
      <c r="O68" s="728">
        <f t="shared" si="20"/>
        <v>1800</v>
      </c>
      <c r="P68" s="694">
        <v>600</v>
      </c>
      <c r="Q68" s="692">
        <v>600</v>
      </c>
      <c r="R68" s="696">
        <v>600</v>
      </c>
      <c r="S68" s="728">
        <f t="shared" si="51"/>
        <v>1800</v>
      </c>
      <c r="T68" s="689">
        <f t="shared" si="10"/>
        <v>7200</v>
      </c>
      <c r="U68" s="708">
        <f t="shared" si="12"/>
        <v>0</v>
      </c>
      <c r="V68" s="729"/>
      <c r="W68" s="729"/>
      <c r="X68" s="729"/>
      <c r="Y68" s="729"/>
      <c r="Z68" s="729"/>
      <c r="AA68" s="729"/>
      <c r="AB68" s="729"/>
      <c r="AC68" s="729"/>
      <c r="AD68" s="729"/>
      <c r="AE68" s="729"/>
      <c r="AF68" s="729"/>
      <c r="AG68" s="729"/>
      <c r="AH68" s="729"/>
      <c r="AI68" s="729"/>
      <c r="AJ68" s="729"/>
      <c r="AK68" s="729"/>
      <c r="AL68" s="729"/>
      <c r="AM68" s="729"/>
      <c r="AN68" s="729"/>
      <c r="AO68" s="729"/>
      <c r="AP68" s="729"/>
      <c r="AQ68" s="729"/>
      <c r="AR68" s="729"/>
      <c r="AS68" s="729"/>
      <c r="AT68" s="729"/>
      <c r="AU68" s="729"/>
      <c r="AV68" s="729"/>
      <c r="AW68" s="729"/>
      <c r="AX68" s="729"/>
      <c r="AY68" s="729"/>
      <c r="AZ68" s="729"/>
      <c r="BA68" s="729"/>
      <c r="BB68" s="729"/>
      <c r="BC68" s="729"/>
      <c r="BD68" s="729"/>
      <c r="BE68" s="729"/>
      <c r="BF68" s="729"/>
      <c r="BG68" s="729"/>
      <c r="BH68" s="729"/>
      <c r="BI68" s="729"/>
      <c r="BJ68" s="729"/>
      <c r="BK68" s="729"/>
      <c r="BL68" s="729"/>
      <c r="BM68" s="729"/>
      <c r="BN68" s="729"/>
      <c r="BO68" s="729"/>
      <c r="BP68" s="729"/>
      <c r="BQ68" s="729"/>
      <c r="BR68" s="729"/>
      <c r="BS68" s="729"/>
      <c r="BT68" s="729"/>
      <c r="BU68" s="729"/>
      <c r="BV68" s="729"/>
      <c r="BW68" s="729"/>
      <c r="BX68" s="729"/>
      <c r="BY68" s="729"/>
      <c r="BZ68" s="729"/>
      <c r="CA68" s="729"/>
      <c r="CB68" s="729"/>
      <c r="CC68" s="729"/>
      <c r="CD68" s="729"/>
      <c r="CE68" s="729"/>
      <c r="CF68" s="729"/>
      <c r="CG68" s="729"/>
      <c r="CH68" s="729"/>
      <c r="CI68" s="729"/>
      <c r="CJ68" s="729"/>
      <c r="CK68" s="729"/>
      <c r="CL68" s="729"/>
      <c r="CM68" s="729"/>
      <c r="CN68" s="729"/>
      <c r="CO68" s="729"/>
      <c r="CP68" s="729"/>
      <c r="CQ68" s="729"/>
      <c r="CR68" s="729"/>
      <c r="CS68" s="729"/>
      <c r="CT68" s="729"/>
      <c r="CU68" s="729"/>
      <c r="CV68" s="729"/>
      <c r="CW68" s="729"/>
      <c r="CX68" s="729"/>
      <c r="CY68" s="729"/>
      <c r="CZ68" s="729"/>
      <c r="DA68" s="729"/>
      <c r="DB68" s="729"/>
      <c r="DC68" s="729"/>
      <c r="DD68" s="729"/>
      <c r="DE68" s="729"/>
      <c r="DF68" s="729"/>
      <c r="DG68" s="729"/>
      <c r="DH68" s="729"/>
      <c r="DI68" s="729"/>
      <c r="DJ68" s="729"/>
      <c r="DK68" s="729"/>
      <c r="DL68" s="729"/>
      <c r="DM68" s="729"/>
      <c r="DN68" s="729"/>
      <c r="DO68" s="729"/>
      <c r="DP68" s="729"/>
      <c r="DQ68" s="729"/>
      <c r="DR68" s="729"/>
      <c r="DS68" s="729"/>
      <c r="DT68" s="729"/>
      <c r="DU68" s="729"/>
      <c r="DV68" s="729"/>
      <c r="DW68" s="729"/>
      <c r="DX68" s="729"/>
      <c r="DY68" s="729"/>
      <c r="DZ68" s="729"/>
      <c r="EA68" s="729"/>
      <c r="EB68" s="729"/>
      <c r="EC68" s="729"/>
      <c r="ED68" s="729"/>
      <c r="EE68" s="729"/>
      <c r="EF68" s="729"/>
      <c r="EG68" s="729"/>
      <c r="EH68" s="729"/>
      <c r="EI68" s="729"/>
      <c r="EJ68" s="729"/>
      <c r="EK68" s="729"/>
      <c r="EL68" s="729"/>
      <c r="EM68" s="729"/>
      <c r="EN68" s="729"/>
      <c r="EO68" s="729"/>
      <c r="EP68" s="729"/>
      <c r="EQ68" s="729"/>
      <c r="ER68" s="729"/>
      <c r="ES68" s="729"/>
      <c r="ET68" s="729"/>
      <c r="EU68" s="729"/>
      <c r="EV68" s="729"/>
      <c r="EW68" s="729"/>
      <c r="EX68" s="729"/>
      <c r="EY68" s="729"/>
      <c r="EZ68" s="729"/>
      <c r="FA68" s="729"/>
      <c r="FB68" s="729"/>
      <c r="FC68" s="729"/>
      <c r="FD68" s="729"/>
      <c r="FE68" s="729"/>
      <c r="FF68" s="729"/>
      <c r="FG68" s="729"/>
      <c r="FH68" s="729"/>
      <c r="FI68" s="729"/>
      <c r="FJ68" s="729"/>
      <c r="FK68" s="729"/>
      <c r="FL68" s="729"/>
      <c r="FM68" s="729"/>
      <c r="FN68" s="729"/>
      <c r="FO68" s="729"/>
      <c r="FP68" s="729"/>
      <c r="FQ68" s="729"/>
      <c r="FR68" s="729"/>
      <c r="FS68" s="729"/>
      <c r="FT68" s="729"/>
      <c r="FU68" s="729"/>
      <c r="FV68" s="729"/>
      <c r="FW68" s="729"/>
      <c r="FX68" s="729"/>
      <c r="FY68" s="729"/>
      <c r="FZ68" s="729"/>
      <c r="GA68" s="729"/>
      <c r="GB68" s="729"/>
      <c r="GC68" s="729"/>
      <c r="GD68" s="729"/>
      <c r="GE68" s="729"/>
      <c r="GF68" s="729"/>
      <c r="GG68" s="729"/>
      <c r="GH68" s="729"/>
      <c r="GI68" s="729"/>
      <c r="GJ68" s="729"/>
      <c r="GK68" s="729"/>
      <c r="GL68" s="729"/>
      <c r="GM68" s="729"/>
      <c r="GN68" s="729"/>
      <c r="GO68" s="729"/>
      <c r="GP68" s="729"/>
      <c r="GQ68" s="729"/>
      <c r="GR68" s="729"/>
      <c r="GS68" s="729"/>
      <c r="GT68" s="729"/>
      <c r="GU68" s="729"/>
      <c r="GV68" s="729"/>
      <c r="GW68" s="729"/>
      <c r="GX68" s="729"/>
      <c r="GY68" s="729"/>
      <c r="GZ68" s="729"/>
      <c r="HA68" s="729"/>
      <c r="HB68" s="729"/>
      <c r="HC68" s="729"/>
      <c r="HD68" s="729"/>
      <c r="HE68" s="729"/>
      <c r="HF68" s="729"/>
      <c r="HG68" s="729"/>
      <c r="HH68" s="729"/>
      <c r="HI68" s="729"/>
      <c r="HJ68" s="729"/>
      <c r="HK68" s="729"/>
      <c r="HL68" s="729"/>
      <c r="HM68" s="729"/>
      <c r="HN68" s="729"/>
      <c r="HO68" s="729"/>
      <c r="HP68" s="729"/>
      <c r="HQ68" s="729"/>
      <c r="HR68" s="729"/>
      <c r="HS68" s="729"/>
      <c r="HT68" s="729"/>
      <c r="HU68" s="729"/>
      <c r="HV68" s="729"/>
      <c r="HW68" s="729"/>
      <c r="HX68" s="729"/>
      <c r="HY68" s="729"/>
      <c r="HZ68" s="729"/>
      <c r="IA68" s="729"/>
      <c r="IB68" s="729"/>
      <c r="IC68" s="729"/>
      <c r="ID68" s="729"/>
      <c r="IE68" s="729"/>
      <c r="IF68" s="729"/>
      <c r="IG68" s="729"/>
      <c r="IH68" s="729"/>
      <c r="II68" s="729"/>
      <c r="IJ68" s="729"/>
      <c r="IK68" s="729"/>
      <c r="IL68" s="729"/>
      <c r="IM68" s="729"/>
      <c r="IN68" s="729"/>
      <c r="IO68" s="729"/>
      <c r="IP68" s="729"/>
      <c r="IQ68" s="729"/>
      <c r="IR68" s="729"/>
      <c r="IS68" s="729"/>
      <c r="IT68" s="729"/>
      <c r="IU68" s="729"/>
      <c r="IV68" s="729"/>
    </row>
    <row r="69" spans="1:256" s="730" customFormat="1" ht="30" customHeight="1">
      <c r="A69" s="685">
        <v>20</v>
      </c>
      <c r="B69" s="697" t="s">
        <v>186</v>
      </c>
      <c r="C69" s="690">
        <v>7200</v>
      </c>
      <c r="D69" s="694">
        <v>600</v>
      </c>
      <c r="E69" s="692">
        <v>600</v>
      </c>
      <c r="F69" s="696">
        <v>600</v>
      </c>
      <c r="G69" s="728">
        <f t="shared" si="59"/>
        <v>1800</v>
      </c>
      <c r="H69" s="694">
        <v>600</v>
      </c>
      <c r="I69" s="692">
        <v>600</v>
      </c>
      <c r="J69" s="696">
        <v>600</v>
      </c>
      <c r="K69" s="728">
        <f t="shared" si="7"/>
        <v>1800</v>
      </c>
      <c r="L69" s="694">
        <v>600</v>
      </c>
      <c r="M69" s="692">
        <v>600</v>
      </c>
      <c r="N69" s="696">
        <v>600</v>
      </c>
      <c r="O69" s="728">
        <f t="shared" si="20"/>
        <v>1800</v>
      </c>
      <c r="P69" s="694">
        <v>600</v>
      </c>
      <c r="Q69" s="692">
        <v>600</v>
      </c>
      <c r="R69" s="696">
        <v>600</v>
      </c>
      <c r="S69" s="728">
        <f t="shared" si="51"/>
        <v>1800</v>
      </c>
      <c r="T69" s="689">
        <f t="shared" si="10"/>
        <v>7200</v>
      </c>
      <c r="U69" s="708">
        <f t="shared" si="12"/>
        <v>0</v>
      </c>
      <c r="V69" s="729"/>
      <c r="W69" s="729"/>
      <c r="X69" s="729"/>
      <c r="Y69" s="729"/>
      <c r="Z69" s="729"/>
      <c r="AA69" s="729"/>
      <c r="AB69" s="729"/>
      <c r="AC69" s="729"/>
      <c r="AD69" s="729"/>
      <c r="AE69" s="729"/>
      <c r="AF69" s="729"/>
      <c r="AG69" s="729"/>
      <c r="AH69" s="729"/>
      <c r="AI69" s="729"/>
      <c r="AJ69" s="729"/>
      <c r="AK69" s="729"/>
      <c r="AL69" s="729"/>
      <c r="AM69" s="729"/>
      <c r="AN69" s="729"/>
      <c r="AO69" s="729"/>
      <c r="AP69" s="729"/>
      <c r="AQ69" s="729"/>
      <c r="AR69" s="729"/>
      <c r="AS69" s="729"/>
      <c r="AT69" s="729"/>
      <c r="AU69" s="729"/>
      <c r="AV69" s="729"/>
      <c r="AW69" s="729"/>
      <c r="AX69" s="729"/>
      <c r="AY69" s="729"/>
      <c r="AZ69" s="729"/>
      <c r="BA69" s="729"/>
      <c r="BB69" s="729"/>
      <c r="BC69" s="729"/>
      <c r="BD69" s="729"/>
      <c r="BE69" s="729"/>
      <c r="BF69" s="729"/>
      <c r="BG69" s="729"/>
      <c r="BH69" s="729"/>
      <c r="BI69" s="729"/>
      <c r="BJ69" s="729"/>
      <c r="BK69" s="729"/>
      <c r="BL69" s="729"/>
      <c r="BM69" s="729"/>
      <c r="BN69" s="729"/>
      <c r="BO69" s="729"/>
      <c r="BP69" s="729"/>
      <c r="BQ69" s="729"/>
      <c r="BR69" s="729"/>
      <c r="BS69" s="729"/>
      <c r="BT69" s="729"/>
      <c r="BU69" s="729"/>
      <c r="BV69" s="729"/>
      <c r="BW69" s="729"/>
      <c r="BX69" s="729"/>
      <c r="BY69" s="729"/>
      <c r="BZ69" s="729"/>
      <c r="CA69" s="729"/>
      <c r="CB69" s="729"/>
      <c r="CC69" s="729"/>
      <c r="CD69" s="729"/>
      <c r="CE69" s="729"/>
      <c r="CF69" s="729"/>
      <c r="CG69" s="729"/>
      <c r="CH69" s="729"/>
      <c r="CI69" s="729"/>
      <c r="CJ69" s="729"/>
      <c r="CK69" s="729"/>
      <c r="CL69" s="729"/>
      <c r="CM69" s="729"/>
      <c r="CN69" s="729"/>
      <c r="CO69" s="729"/>
      <c r="CP69" s="729"/>
      <c r="CQ69" s="729"/>
      <c r="CR69" s="729"/>
      <c r="CS69" s="729"/>
      <c r="CT69" s="729"/>
      <c r="CU69" s="729"/>
      <c r="CV69" s="729"/>
      <c r="CW69" s="729"/>
      <c r="CX69" s="729"/>
      <c r="CY69" s="729"/>
      <c r="CZ69" s="729"/>
      <c r="DA69" s="729"/>
      <c r="DB69" s="729"/>
      <c r="DC69" s="729"/>
      <c r="DD69" s="729"/>
      <c r="DE69" s="729"/>
      <c r="DF69" s="729"/>
      <c r="DG69" s="729"/>
      <c r="DH69" s="729"/>
      <c r="DI69" s="729"/>
      <c r="DJ69" s="729"/>
      <c r="DK69" s="729"/>
      <c r="DL69" s="729"/>
      <c r="DM69" s="729"/>
      <c r="DN69" s="729"/>
      <c r="DO69" s="729"/>
      <c r="DP69" s="729"/>
      <c r="DQ69" s="729"/>
      <c r="DR69" s="729"/>
      <c r="DS69" s="729"/>
      <c r="DT69" s="729"/>
      <c r="DU69" s="729"/>
      <c r="DV69" s="729"/>
      <c r="DW69" s="729"/>
      <c r="DX69" s="729"/>
      <c r="DY69" s="729"/>
      <c r="DZ69" s="729"/>
      <c r="EA69" s="729"/>
      <c r="EB69" s="729"/>
      <c r="EC69" s="729"/>
      <c r="ED69" s="729"/>
      <c r="EE69" s="729"/>
      <c r="EF69" s="729"/>
      <c r="EG69" s="729"/>
      <c r="EH69" s="729"/>
      <c r="EI69" s="729"/>
      <c r="EJ69" s="729"/>
      <c r="EK69" s="729"/>
      <c r="EL69" s="729"/>
      <c r="EM69" s="729"/>
      <c r="EN69" s="729"/>
      <c r="EO69" s="729"/>
      <c r="EP69" s="729"/>
      <c r="EQ69" s="729"/>
      <c r="ER69" s="729"/>
      <c r="ES69" s="729"/>
      <c r="ET69" s="729"/>
      <c r="EU69" s="729"/>
      <c r="EV69" s="729"/>
      <c r="EW69" s="729"/>
      <c r="EX69" s="729"/>
      <c r="EY69" s="729"/>
      <c r="EZ69" s="729"/>
      <c r="FA69" s="729"/>
      <c r="FB69" s="729"/>
      <c r="FC69" s="729"/>
      <c r="FD69" s="729"/>
      <c r="FE69" s="729"/>
      <c r="FF69" s="729"/>
      <c r="FG69" s="729"/>
      <c r="FH69" s="729"/>
      <c r="FI69" s="729"/>
      <c r="FJ69" s="729"/>
      <c r="FK69" s="729"/>
      <c r="FL69" s="729"/>
      <c r="FM69" s="729"/>
      <c r="FN69" s="729"/>
      <c r="FO69" s="729"/>
      <c r="FP69" s="729"/>
      <c r="FQ69" s="729"/>
      <c r="FR69" s="729"/>
      <c r="FS69" s="729"/>
      <c r="FT69" s="729"/>
      <c r="FU69" s="729"/>
      <c r="FV69" s="729"/>
      <c r="FW69" s="729"/>
      <c r="FX69" s="729"/>
      <c r="FY69" s="729"/>
      <c r="FZ69" s="729"/>
      <c r="GA69" s="729"/>
      <c r="GB69" s="729"/>
      <c r="GC69" s="729"/>
      <c r="GD69" s="729"/>
      <c r="GE69" s="729"/>
      <c r="GF69" s="729"/>
      <c r="GG69" s="729"/>
      <c r="GH69" s="729"/>
      <c r="GI69" s="729"/>
      <c r="GJ69" s="729"/>
      <c r="GK69" s="729"/>
      <c r="GL69" s="729"/>
      <c r="GM69" s="729"/>
      <c r="GN69" s="729"/>
      <c r="GO69" s="729"/>
      <c r="GP69" s="729"/>
      <c r="GQ69" s="729"/>
      <c r="GR69" s="729"/>
      <c r="GS69" s="729"/>
      <c r="GT69" s="729"/>
      <c r="GU69" s="729"/>
      <c r="GV69" s="729"/>
      <c r="GW69" s="729"/>
      <c r="GX69" s="729"/>
      <c r="GY69" s="729"/>
      <c r="GZ69" s="729"/>
      <c r="HA69" s="729"/>
      <c r="HB69" s="729"/>
      <c r="HC69" s="729"/>
      <c r="HD69" s="729"/>
      <c r="HE69" s="729"/>
      <c r="HF69" s="729"/>
      <c r="HG69" s="729"/>
      <c r="HH69" s="729"/>
      <c r="HI69" s="729"/>
      <c r="HJ69" s="729"/>
      <c r="HK69" s="729"/>
      <c r="HL69" s="729"/>
      <c r="HM69" s="729"/>
      <c r="HN69" s="729"/>
      <c r="HO69" s="729"/>
      <c r="HP69" s="729"/>
      <c r="HQ69" s="729"/>
      <c r="HR69" s="729"/>
      <c r="HS69" s="729"/>
      <c r="HT69" s="729"/>
      <c r="HU69" s="729"/>
      <c r="HV69" s="729"/>
      <c r="HW69" s="729"/>
      <c r="HX69" s="729"/>
      <c r="HY69" s="729"/>
      <c r="HZ69" s="729"/>
      <c r="IA69" s="729"/>
      <c r="IB69" s="729"/>
      <c r="IC69" s="729"/>
      <c r="ID69" s="729"/>
      <c r="IE69" s="729"/>
      <c r="IF69" s="729"/>
      <c r="IG69" s="729"/>
      <c r="IH69" s="729"/>
      <c r="II69" s="729"/>
      <c r="IJ69" s="729"/>
      <c r="IK69" s="729"/>
      <c r="IL69" s="729"/>
      <c r="IM69" s="729"/>
      <c r="IN69" s="729"/>
      <c r="IO69" s="729"/>
      <c r="IP69" s="729"/>
      <c r="IQ69" s="729"/>
      <c r="IR69" s="729"/>
      <c r="IS69" s="729"/>
      <c r="IT69" s="729"/>
      <c r="IU69" s="729"/>
      <c r="IV69" s="729"/>
    </row>
    <row r="70" spans="1:256" s="730" customFormat="1" ht="30" customHeight="1">
      <c r="A70" s="685">
        <v>21</v>
      </c>
      <c r="B70" s="697" t="s">
        <v>130</v>
      </c>
      <c r="C70" s="690">
        <v>9000</v>
      </c>
      <c r="D70" s="694">
        <v>750</v>
      </c>
      <c r="E70" s="692">
        <v>750</v>
      </c>
      <c r="F70" s="696">
        <v>750</v>
      </c>
      <c r="G70" s="728">
        <f t="shared" si="0"/>
        <v>2250</v>
      </c>
      <c r="H70" s="694">
        <v>750</v>
      </c>
      <c r="I70" s="692">
        <v>750</v>
      </c>
      <c r="J70" s="696">
        <v>750</v>
      </c>
      <c r="K70" s="728">
        <f t="shared" si="7"/>
        <v>2250</v>
      </c>
      <c r="L70" s="694">
        <v>750</v>
      </c>
      <c r="M70" s="692">
        <v>750</v>
      </c>
      <c r="N70" s="696">
        <v>750</v>
      </c>
      <c r="O70" s="728">
        <f t="shared" si="20"/>
        <v>2250</v>
      </c>
      <c r="P70" s="694">
        <v>750</v>
      </c>
      <c r="Q70" s="692">
        <v>750</v>
      </c>
      <c r="R70" s="696">
        <v>750</v>
      </c>
      <c r="S70" s="728">
        <f t="shared" si="51"/>
        <v>2250</v>
      </c>
      <c r="T70" s="689">
        <f t="shared" si="10"/>
        <v>9000</v>
      </c>
      <c r="U70" s="708">
        <f t="shared" si="12"/>
        <v>0</v>
      </c>
      <c r="V70" s="729"/>
      <c r="W70" s="729"/>
      <c r="X70" s="729"/>
      <c r="Y70" s="729"/>
      <c r="Z70" s="729"/>
      <c r="AA70" s="729"/>
      <c r="AB70" s="729"/>
      <c r="AC70" s="729"/>
      <c r="AD70" s="729"/>
      <c r="AE70" s="729"/>
      <c r="AF70" s="729"/>
      <c r="AG70" s="729"/>
      <c r="AH70" s="729"/>
      <c r="AI70" s="729"/>
      <c r="AJ70" s="729"/>
      <c r="AK70" s="729"/>
      <c r="AL70" s="729"/>
      <c r="AM70" s="729"/>
      <c r="AN70" s="729"/>
      <c r="AO70" s="729"/>
      <c r="AP70" s="729"/>
      <c r="AQ70" s="729"/>
      <c r="AR70" s="729"/>
      <c r="AS70" s="729"/>
      <c r="AT70" s="729"/>
      <c r="AU70" s="729"/>
      <c r="AV70" s="729"/>
      <c r="AW70" s="729"/>
      <c r="AX70" s="729"/>
      <c r="AY70" s="729"/>
      <c r="AZ70" s="729"/>
      <c r="BA70" s="729"/>
      <c r="BB70" s="729"/>
      <c r="BC70" s="729"/>
      <c r="BD70" s="729"/>
      <c r="BE70" s="729"/>
      <c r="BF70" s="729"/>
      <c r="BG70" s="729"/>
      <c r="BH70" s="729"/>
      <c r="BI70" s="729"/>
      <c r="BJ70" s="729"/>
      <c r="BK70" s="729"/>
      <c r="BL70" s="729"/>
      <c r="BM70" s="729"/>
      <c r="BN70" s="729"/>
      <c r="BO70" s="729"/>
      <c r="BP70" s="729"/>
      <c r="BQ70" s="729"/>
      <c r="BR70" s="729"/>
      <c r="BS70" s="729"/>
      <c r="BT70" s="729"/>
      <c r="BU70" s="729"/>
      <c r="BV70" s="729"/>
      <c r="BW70" s="729"/>
      <c r="BX70" s="729"/>
      <c r="BY70" s="729"/>
      <c r="BZ70" s="729"/>
      <c r="CA70" s="729"/>
      <c r="CB70" s="729"/>
      <c r="CC70" s="729"/>
      <c r="CD70" s="729"/>
      <c r="CE70" s="729"/>
      <c r="CF70" s="729"/>
      <c r="CG70" s="729"/>
      <c r="CH70" s="729"/>
      <c r="CI70" s="729"/>
      <c r="CJ70" s="729"/>
      <c r="CK70" s="729"/>
      <c r="CL70" s="729"/>
      <c r="CM70" s="729"/>
      <c r="CN70" s="729"/>
      <c r="CO70" s="729"/>
      <c r="CP70" s="729"/>
      <c r="CQ70" s="729"/>
      <c r="CR70" s="729"/>
      <c r="CS70" s="729"/>
      <c r="CT70" s="729"/>
      <c r="CU70" s="729"/>
      <c r="CV70" s="729"/>
      <c r="CW70" s="729"/>
      <c r="CX70" s="729"/>
      <c r="CY70" s="729"/>
      <c r="CZ70" s="729"/>
      <c r="DA70" s="729"/>
      <c r="DB70" s="729"/>
      <c r="DC70" s="729"/>
      <c r="DD70" s="729"/>
      <c r="DE70" s="729"/>
      <c r="DF70" s="729"/>
      <c r="DG70" s="729"/>
      <c r="DH70" s="729"/>
      <c r="DI70" s="729"/>
      <c r="DJ70" s="729"/>
      <c r="DK70" s="729"/>
      <c r="DL70" s="729"/>
      <c r="DM70" s="729"/>
      <c r="DN70" s="729"/>
      <c r="DO70" s="729"/>
      <c r="DP70" s="729"/>
      <c r="DQ70" s="729"/>
      <c r="DR70" s="729"/>
      <c r="DS70" s="729"/>
      <c r="DT70" s="729"/>
      <c r="DU70" s="729"/>
      <c r="DV70" s="729"/>
      <c r="DW70" s="729"/>
      <c r="DX70" s="729"/>
      <c r="DY70" s="729"/>
      <c r="DZ70" s="729"/>
      <c r="EA70" s="729"/>
      <c r="EB70" s="729"/>
      <c r="EC70" s="729"/>
      <c r="ED70" s="729"/>
      <c r="EE70" s="729"/>
      <c r="EF70" s="729"/>
      <c r="EG70" s="729"/>
      <c r="EH70" s="729"/>
      <c r="EI70" s="729"/>
      <c r="EJ70" s="729"/>
      <c r="EK70" s="729"/>
      <c r="EL70" s="729"/>
      <c r="EM70" s="729"/>
      <c r="EN70" s="729"/>
      <c r="EO70" s="729"/>
      <c r="EP70" s="729"/>
      <c r="EQ70" s="729"/>
      <c r="ER70" s="729"/>
      <c r="ES70" s="729"/>
      <c r="ET70" s="729"/>
      <c r="EU70" s="729"/>
      <c r="EV70" s="729"/>
      <c r="EW70" s="729"/>
      <c r="EX70" s="729"/>
      <c r="EY70" s="729"/>
      <c r="EZ70" s="729"/>
      <c r="FA70" s="729"/>
      <c r="FB70" s="729"/>
      <c r="FC70" s="729"/>
      <c r="FD70" s="729"/>
      <c r="FE70" s="729"/>
      <c r="FF70" s="729"/>
      <c r="FG70" s="729"/>
      <c r="FH70" s="729"/>
      <c r="FI70" s="729"/>
      <c r="FJ70" s="729"/>
      <c r="FK70" s="729"/>
      <c r="FL70" s="729"/>
      <c r="FM70" s="729"/>
      <c r="FN70" s="729"/>
      <c r="FO70" s="729"/>
      <c r="FP70" s="729"/>
      <c r="FQ70" s="729"/>
      <c r="FR70" s="729"/>
      <c r="FS70" s="729"/>
      <c r="FT70" s="729"/>
      <c r="FU70" s="729"/>
      <c r="FV70" s="729"/>
      <c r="FW70" s="729"/>
      <c r="FX70" s="729"/>
      <c r="FY70" s="729"/>
      <c r="FZ70" s="729"/>
      <c r="GA70" s="729"/>
      <c r="GB70" s="729"/>
      <c r="GC70" s="729"/>
      <c r="GD70" s="729"/>
      <c r="GE70" s="729"/>
      <c r="GF70" s="729"/>
      <c r="GG70" s="729"/>
      <c r="GH70" s="729"/>
      <c r="GI70" s="729"/>
      <c r="GJ70" s="729"/>
      <c r="GK70" s="729"/>
      <c r="GL70" s="729"/>
      <c r="GM70" s="729"/>
      <c r="GN70" s="729"/>
      <c r="GO70" s="729"/>
      <c r="GP70" s="729"/>
      <c r="GQ70" s="729"/>
      <c r="GR70" s="729"/>
      <c r="GS70" s="729"/>
      <c r="GT70" s="729"/>
      <c r="GU70" s="729"/>
      <c r="GV70" s="729"/>
      <c r="GW70" s="729"/>
      <c r="GX70" s="729"/>
      <c r="GY70" s="729"/>
      <c r="GZ70" s="729"/>
      <c r="HA70" s="729"/>
      <c r="HB70" s="729"/>
      <c r="HC70" s="729"/>
      <c r="HD70" s="729"/>
      <c r="HE70" s="729"/>
      <c r="HF70" s="729"/>
      <c r="HG70" s="729"/>
      <c r="HH70" s="729"/>
      <c r="HI70" s="729"/>
      <c r="HJ70" s="729"/>
      <c r="HK70" s="729"/>
      <c r="HL70" s="729"/>
      <c r="HM70" s="729"/>
      <c r="HN70" s="729"/>
      <c r="HO70" s="729"/>
      <c r="HP70" s="729"/>
      <c r="HQ70" s="729"/>
      <c r="HR70" s="729"/>
      <c r="HS70" s="729"/>
      <c r="HT70" s="729"/>
      <c r="HU70" s="729"/>
      <c r="HV70" s="729"/>
      <c r="HW70" s="729"/>
      <c r="HX70" s="729"/>
      <c r="HY70" s="729"/>
      <c r="HZ70" s="729"/>
      <c r="IA70" s="729"/>
      <c r="IB70" s="729"/>
      <c r="IC70" s="729"/>
      <c r="ID70" s="729"/>
      <c r="IE70" s="729"/>
      <c r="IF70" s="729"/>
      <c r="IG70" s="729"/>
      <c r="IH70" s="729"/>
      <c r="II70" s="729"/>
      <c r="IJ70" s="729"/>
      <c r="IK70" s="729"/>
      <c r="IL70" s="729"/>
      <c r="IM70" s="729"/>
      <c r="IN70" s="729"/>
      <c r="IO70" s="729"/>
      <c r="IP70" s="729"/>
      <c r="IQ70" s="729"/>
      <c r="IR70" s="729"/>
      <c r="IS70" s="729"/>
      <c r="IT70" s="729"/>
      <c r="IU70" s="729"/>
      <c r="IV70" s="729"/>
    </row>
    <row r="71" spans="1:256" s="730" customFormat="1" ht="30" customHeight="1">
      <c r="A71" s="685">
        <v>22</v>
      </c>
      <c r="B71" s="697" t="s">
        <v>131</v>
      </c>
      <c r="C71" s="731">
        <v>9000</v>
      </c>
      <c r="D71" s="694">
        <v>750</v>
      </c>
      <c r="E71" s="692">
        <v>750</v>
      </c>
      <c r="F71" s="696">
        <v>750</v>
      </c>
      <c r="G71" s="728">
        <f t="shared" si="0"/>
        <v>2250</v>
      </c>
      <c r="H71" s="694">
        <v>750</v>
      </c>
      <c r="I71" s="692">
        <v>750</v>
      </c>
      <c r="J71" s="696">
        <v>750</v>
      </c>
      <c r="K71" s="728">
        <f t="shared" si="7"/>
        <v>2250</v>
      </c>
      <c r="L71" s="694">
        <v>750</v>
      </c>
      <c r="M71" s="692">
        <v>750</v>
      </c>
      <c r="N71" s="696">
        <v>750</v>
      </c>
      <c r="O71" s="728">
        <f t="shared" si="20"/>
        <v>2250</v>
      </c>
      <c r="P71" s="694">
        <v>750</v>
      </c>
      <c r="Q71" s="692">
        <v>750</v>
      </c>
      <c r="R71" s="696">
        <v>750</v>
      </c>
      <c r="S71" s="728">
        <f t="shared" si="51"/>
        <v>2250</v>
      </c>
      <c r="T71" s="689">
        <f t="shared" si="10"/>
        <v>9000</v>
      </c>
      <c r="U71" s="708">
        <f t="shared" si="12"/>
        <v>0</v>
      </c>
      <c r="V71" s="729"/>
      <c r="W71" s="729"/>
      <c r="X71" s="729"/>
      <c r="Y71" s="729"/>
      <c r="Z71" s="729"/>
      <c r="AA71" s="729"/>
      <c r="AB71" s="729"/>
      <c r="AC71" s="729"/>
      <c r="AD71" s="729"/>
      <c r="AE71" s="729"/>
      <c r="AF71" s="729"/>
      <c r="AG71" s="729"/>
      <c r="AH71" s="729"/>
      <c r="AI71" s="729"/>
      <c r="AJ71" s="729"/>
      <c r="AK71" s="729"/>
      <c r="AL71" s="729"/>
      <c r="AM71" s="729"/>
      <c r="AN71" s="729"/>
      <c r="AO71" s="729"/>
      <c r="AP71" s="729"/>
      <c r="AQ71" s="729"/>
      <c r="AR71" s="729"/>
      <c r="AS71" s="729"/>
      <c r="AT71" s="729"/>
      <c r="AU71" s="729"/>
      <c r="AV71" s="729"/>
      <c r="AW71" s="729"/>
      <c r="AX71" s="729"/>
      <c r="AY71" s="729"/>
      <c r="AZ71" s="729"/>
      <c r="BA71" s="729"/>
      <c r="BB71" s="729"/>
      <c r="BC71" s="729"/>
      <c r="BD71" s="729"/>
      <c r="BE71" s="729"/>
      <c r="BF71" s="729"/>
      <c r="BG71" s="729"/>
      <c r="BH71" s="729"/>
      <c r="BI71" s="729"/>
      <c r="BJ71" s="729"/>
      <c r="BK71" s="729"/>
      <c r="BL71" s="729"/>
      <c r="BM71" s="729"/>
      <c r="BN71" s="729"/>
      <c r="BO71" s="729"/>
      <c r="BP71" s="729"/>
      <c r="BQ71" s="729"/>
      <c r="BR71" s="729"/>
      <c r="BS71" s="729"/>
      <c r="BT71" s="729"/>
      <c r="BU71" s="729"/>
      <c r="BV71" s="729"/>
      <c r="BW71" s="729"/>
      <c r="BX71" s="729"/>
      <c r="BY71" s="729"/>
      <c r="BZ71" s="729"/>
      <c r="CA71" s="729"/>
      <c r="CB71" s="729"/>
      <c r="CC71" s="729"/>
      <c r="CD71" s="729"/>
      <c r="CE71" s="729"/>
      <c r="CF71" s="729"/>
      <c r="CG71" s="729"/>
      <c r="CH71" s="729"/>
      <c r="CI71" s="729"/>
      <c r="CJ71" s="729"/>
      <c r="CK71" s="729"/>
      <c r="CL71" s="729"/>
      <c r="CM71" s="729"/>
      <c r="CN71" s="729"/>
      <c r="CO71" s="729"/>
      <c r="CP71" s="729"/>
      <c r="CQ71" s="729"/>
      <c r="CR71" s="729"/>
      <c r="CS71" s="729"/>
      <c r="CT71" s="729"/>
      <c r="CU71" s="729"/>
      <c r="CV71" s="729"/>
      <c r="CW71" s="729"/>
      <c r="CX71" s="729"/>
      <c r="CY71" s="729"/>
      <c r="CZ71" s="729"/>
      <c r="DA71" s="729"/>
      <c r="DB71" s="729"/>
      <c r="DC71" s="729"/>
      <c r="DD71" s="729"/>
      <c r="DE71" s="729"/>
      <c r="DF71" s="729"/>
      <c r="DG71" s="729"/>
      <c r="DH71" s="729"/>
      <c r="DI71" s="729"/>
      <c r="DJ71" s="729"/>
      <c r="DK71" s="729"/>
      <c r="DL71" s="729"/>
      <c r="DM71" s="729"/>
      <c r="DN71" s="729"/>
      <c r="DO71" s="729"/>
      <c r="DP71" s="729"/>
      <c r="DQ71" s="729"/>
      <c r="DR71" s="729"/>
      <c r="DS71" s="729"/>
      <c r="DT71" s="729"/>
      <c r="DU71" s="729"/>
      <c r="DV71" s="729"/>
      <c r="DW71" s="729"/>
      <c r="DX71" s="729"/>
      <c r="DY71" s="729"/>
      <c r="DZ71" s="729"/>
      <c r="EA71" s="729"/>
      <c r="EB71" s="729"/>
      <c r="EC71" s="729"/>
      <c r="ED71" s="729"/>
      <c r="EE71" s="729"/>
      <c r="EF71" s="729"/>
      <c r="EG71" s="729"/>
      <c r="EH71" s="729"/>
      <c r="EI71" s="729"/>
      <c r="EJ71" s="729"/>
      <c r="EK71" s="729"/>
      <c r="EL71" s="729"/>
      <c r="EM71" s="729"/>
      <c r="EN71" s="729"/>
      <c r="EO71" s="729"/>
      <c r="EP71" s="729"/>
      <c r="EQ71" s="729"/>
      <c r="ER71" s="729"/>
      <c r="ES71" s="729"/>
      <c r="ET71" s="729"/>
      <c r="EU71" s="729"/>
      <c r="EV71" s="729"/>
      <c r="EW71" s="729"/>
      <c r="EX71" s="729"/>
      <c r="EY71" s="729"/>
      <c r="EZ71" s="729"/>
      <c r="FA71" s="729"/>
      <c r="FB71" s="729"/>
      <c r="FC71" s="729"/>
      <c r="FD71" s="729"/>
      <c r="FE71" s="729"/>
      <c r="FF71" s="729"/>
      <c r="FG71" s="729"/>
      <c r="FH71" s="729"/>
      <c r="FI71" s="729"/>
      <c r="FJ71" s="729"/>
      <c r="FK71" s="729"/>
      <c r="FL71" s="729"/>
      <c r="FM71" s="729"/>
      <c r="FN71" s="729"/>
      <c r="FO71" s="729"/>
      <c r="FP71" s="729"/>
      <c r="FQ71" s="729"/>
      <c r="FR71" s="729"/>
      <c r="FS71" s="729"/>
      <c r="FT71" s="729"/>
      <c r="FU71" s="729"/>
      <c r="FV71" s="729"/>
      <c r="FW71" s="729"/>
      <c r="FX71" s="729"/>
      <c r="FY71" s="729"/>
      <c r="FZ71" s="729"/>
      <c r="GA71" s="729"/>
      <c r="GB71" s="729"/>
      <c r="GC71" s="729"/>
      <c r="GD71" s="729"/>
      <c r="GE71" s="729"/>
      <c r="GF71" s="729"/>
      <c r="GG71" s="729"/>
      <c r="GH71" s="729"/>
      <c r="GI71" s="729"/>
      <c r="GJ71" s="729"/>
      <c r="GK71" s="729"/>
      <c r="GL71" s="729"/>
      <c r="GM71" s="729"/>
      <c r="GN71" s="729"/>
      <c r="GO71" s="729"/>
      <c r="GP71" s="729"/>
      <c r="GQ71" s="729"/>
      <c r="GR71" s="729"/>
      <c r="GS71" s="729"/>
      <c r="GT71" s="729"/>
      <c r="GU71" s="729"/>
      <c r="GV71" s="729"/>
      <c r="GW71" s="729"/>
      <c r="GX71" s="729"/>
      <c r="GY71" s="729"/>
      <c r="GZ71" s="729"/>
      <c r="HA71" s="729"/>
      <c r="HB71" s="729"/>
      <c r="HC71" s="729"/>
      <c r="HD71" s="729"/>
      <c r="HE71" s="729"/>
      <c r="HF71" s="729"/>
      <c r="HG71" s="729"/>
      <c r="HH71" s="729"/>
      <c r="HI71" s="729"/>
      <c r="HJ71" s="729"/>
      <c r="HK71" s="729"/>
      <c r="HL71" s="729"/>
      <c r="HM71" s="729"/>
      <c r="HN71" s="729"/>
      <c r="HO71" s="729"/>
      <c r="HP71" s="729"/>
      <c r="HQ71" s="729"/>
      <c r="HR71" s="729"/>
      <c r="HS71" s="729"/>
      <c r="HT71" s="729"/>
      <c r="HU71" s="729"/>
      <c r="HV71" s="729"/>
      <c r="HW71" s="729"/>
      <c r="HX71" s="729"/>
      <c r="HY71" s="729"/>
      <c r="HZ71" s="729"/>
      <c r="IA71" s="729"/>
      <c r="IB71" s="729"/>
      <c r="IC71" s="729"/>
      <c r="ID71" s="729"/>
      <c r="IE71" s="729"/>
      <c r="IF71" s="729"/>
      <c r="IG71" s="729"/>
      <c r="IH71" s="729"/>
      <c r="II71" s="729"/>
      <c r="IJ71" s="729"/>
      <c r="IK71" s="729"/>
      <c r="IL71" s="729"/>
      <c r="IM71" s="729"/>
      <c r="IN71" s="729"/>
      <c r="IO71" s="729"/>
      <c r="IP71" s="729"/>
      <c r="IQ71" s="729"/>
      <c r="IR71" s="729"/>
      <c r="IS71" s="729"/>
      <c r="IT71" s="729"/>
      <c r="IU71" s="729"/>
      <c r="IV71" s="729"/>
    </row>
    <row r="72" spans="1:256" s="730" customFormat="1" ht="30" customHeight="1">
      <c r="A72" s="685">
        <v>23</v>
      </c>
      <c r="B72" s="56" t="s">
        <v>224</v>
      </c>
      <c r="C72" s="732">
        <v>9000</v>
      </c>
      <c r="D72" s="694">
        <v>750</v>
      </c>
      <c r="E72" s="692">
        <v>750</v>
      </c>
      <c r="F72" s="696">
        <v>750</v>
      </c>
      <c r="G72" s="728">
        <f t="shared" ref="G72:G76" si="60">SUM(D72:F72)</f>
        <v>2250</v>
      </c>
      <c r="H72" s="694">
        <v>750</v>
      </c>
      <c r="I72" s="692">
        <v>750</v>
      </c>
      <c r="J72" s="696">
        <v>750</v>
      </c>
      <c r="K72" s="728">
        <f t="shared" si="7"/>
        <v>2250</v>
      </c>
      <c r="L72" s="694">
        <v>750</v>
      </c>
      <c r="M72" s="692">
        <v>750</v>
      </c>
      <c r="N72" s="696">
        <v>750</v>
      </c>
      <c r="O72" s="728">
        <f t="shared" si="20"/>
        <v>2250</v>
      </c>
      <c r="P72" s="694">
        <v>750</v>
      </c>
      <c r="Q72" s="692">
        <v>750</v>
      </c>
      <c r="R72" s="696">
        <v>750</v>
      </c>
      <c r="S72" s="728">
        <f t="shared" si="51"/>
        <v>2250</v>
      </c>
      <c r="T72" s="689">
        <f t="shared" si="10"/>
        <v>9000</v>
      </c>
      <c r="U72" s="708">
        <f t="shared" si="12"/>
        <v>0</v>
      </c>
      <c r="V72" s="729"/>
      <c r="W72" s="729"/>
      <c r="X72" s="729"/>
      <c r="Y72" s="729"/>
      <c r="Z72" s="729"/>
      <c r="AA72" s="729"/>
      <c r="AB72" s="729"/>
      <c r="AC72" s="729"/>
      <c r="AD72" s="729"/>
      <c r="AE72" s="729"/>
      <c r="AF72" s="729"/>
      <c r="AG72" s="729"/>
      <c r="AH72" s="729"/>
      <c r="AI72" s="729"/>
      <c r="AJ72" s="729"/>
      <c r="AK72" s="729"/>
      <c r="AL72" s="729"/>
      <c r="AM72" s="729"/>
      <c r="AN72" s="729"/>
      <c r="AO72" s="729"/>
      <c r="AP72" s="729"/>
      <c r="AQ72" s="729"/>
      <c r="AR72" s="729"/>
      <c r="AS72" s="729"/>
      <c r="AT72" s="729"/>
      <c r="AU72" s="729"/>
      <c r="AV72" s="729"/>
      <c r="AW72" s="729"/>
      <c r="AX72" s="729"/>
      <c r="AY72" s="729"/>
      <c r="AZ72" s="729"/>
      <c r="BA72" s="729"/>
      <c r="BB72" s="729"/>
      <c r="BC72" s="729"/>
      <c r="BD72" s="729"/>
      <c r="BE72" s="729"/>
      <c r="BF72" s="729"/>
      <c r="BG72" s="729"/>
      <c r="BH72" s="729"/>
      <c r="BI72" s="729"/>
      <c r="BJ72" s="729"/>
      <c r="BK72" s="729"/>
      <c r="BL72" s="729"/>
      <c r="BM72" s="729"/>
      <c r="BN72" s="729"/>
      <c r="BO72" s="729"/>
      <c r="BP72" s="729"/>
      <c r="BQ72" s="729"/>
      <c r="BR72" s="729"/>
      <c r="BS72" s="729"/>
      <c r="BT72" s="729"/>
      <c r="BU72" s="729"/>
      <c r="BV72" s="729"/>
      <c r="BW72" s="729"/>
      <c r="BX72" s="729"/>
      <c r="BY72" s="729"/>
      <c r="BZ72" s="729"/>
      <c r="CA72" s="729"/>
      <c r="CB72" s="729"/>
      <c r="CC72" s="729"/>
      <c r="CD72" s="729"/>
      <c r="CE72" s="729"/>
      <c r="CF72" s="729"/>
      <c r="CG72" s="729"/>
      <c r="CH72" s="729"/>
      <c r="CI72" s="729"/>
      <c r="CJ72" s="729"/>
      <c r="CK72" s="729"/>
      <c r="CL72" s="729"/>
      <c r="CM72" s="729"/>
      <c r="CN72" s="729"/>
      <c r="CO72" s="729"/>
      <c r="CP72" s="729"/>
      <c r="CQ72" s="729"/>
      <c r="CR72" s="729"/>
      <c r="CS72" s="729"/>
      <c r="CT72" s="729"/>
      <c r="CU72" s="729"/>
      <c r="CV72" s="729"/>
      <c r="CW72" s="729"/>
      <c r="CX72" s="729"/>
      <c r="CY72" s="729"/>
      <c r="CZ72" s="729"/>
      <c r="DA72" s="729"/>
      <c r="DB72" s="729"/>
      <c r="DC72" s="729"/>
      <c r="DD72" s="729"/>
      <c r="DE72" s="729"/>
      <c r="DF72" s="729"/>
      <c r="DG72" s="729"/>
      <c r="DH72" s="729"/>
      <c r="DI72" s="729"/>
      <c r="DJ72" s="729"/>
      <c r="DK72" s="729"/>
      <c r="DL72" s="729"/>
      <c r="DM72" s="729"/>
      <c r="DN72" s="729"/>
      <c r="DO72" s="729"/>
      <c r="DP72" s="729"/>
      <c r="DQ72" s="729"/>
      <c r="DR72" s="729"/>
      <c r="DS72" s="729"/>
      <c r="DT72" s="729"/>
      <c r="DU72" s="729"/>
      <c r="DV72" s="729"/>
      <c r="DW72" s="729"/>
      <c r="DX72" s="729"/>
      <c r="DY72" s="729"/>
      <c r="DZ72" s="729"/>
      <c r="EA72" s="729"/>
      <c r="EB72" s="729"/>
      <c r="EC72" s="729"/>
      <c r="ED72" s="729"/>
      <c r="EE72" s="729"/>
      <c r="EF72" s="729"/>
      <c r="EG72" s="729"/>
      <c r="EH72" s="729"/>
      <c r="EI72" s="729"/>
      <c r="EJ72" s="729"/>
      <c r="EK72" s="729"/>
      <c r="EL72" s="729"/>
      <c r="EM72" s="729"/>
      <c r="EN72" s="729"/>
      <c r="EO72" s="729"/>
      <c r="EP72" s="729"/>
      <c r="EQ72" s="729"/>
      <c r="ER72" s="729"/>
      <c r="ES72" s="729"/>
      <c r="ET72" s="729"/>
      <c r="EU72" s="729"/>
      <c r="EV72" s="729"/>
      <c r="EW72" s="729"/>
      <c r="EX72" s="729"/>
      <c r="EY72" s="729"/>
      <c r="EZ72" s="729"/>
      <c r="FA72" s="729"/>
      <c r="FB72" s="729"/>
      <c r="FC72" s="729"/>
      <c r="FD72" s="729"/>
      <c r="FE72" s="729"/>
      <c r="FF72" s="729"/>
      <c r="FG72" s="729"/>
      <c r="FH72" s="729"/>
      <c r="FI72" s="729"/>
      <c r="FJ72" s="729"/>
      <c r="FK72" s="729"/>
      <c r="FL72" s="729"/>
      <c r="FM72" s="729"/>
      <c r="FN72" s="729"/>
      <c r="FO72" s="729"/>
      <c r="FP72" s="729"/>
      <c r="FQ72" s="729"/>
      <c r="FR72" s="729"/>
      <c r="FS72" s="729"/>
      <c r="FT72" s="729"/>
      <c r="FU72" s="729"/>
      <c r="FV72" s="729"/>
      <c r="FW72" s="729"/>
      <c r="FX72" s="729"/>
      <c r="FY72" s="729"/>
      <c r="FZ72" s="729"/>
      <c r="GA72" s="729"/>
      <c r="GB72" s="729"/>
      <c r="GC72" s="729"/>
      <c r="GD72" s="729"/>
      <c r="GE72" s="729"/>
      <c r="GF72" s="729"/>
      <c r="GG72" s="729"/>
      <c r="GH72" s="729"/>
      <c r="GI72" s="729"/>
      <c r="GJ72" s="729"/>
      <c r="GK72" s="729"/>
      <c r="GL72" s="729"/>
      <c r="GM72" s="729"/>
      <c r="GN72" s="729"/>
      <c r="GO72" s="729"/>
      <c r="GP72" s="729"/>
      <c r="GQ72" s="729"/>
      <c r="GR72" s="729"/>
      <c r="GS72" s="729"/>
      <c r="GT72" s="729"/>
      <c r="GU72" s="729"/>
      <c r="GV72" s="729"/>
      <c r="GW72" s="729"/>
      <c r="GX72" s="729"/>
      <c r="GY72" s="729"/>
      <c r="GZ72" s="729"/>
      <c r="HA72" s="729"/>
      <c r="HB72" s="729"/>
      <c r="HC72" s="729"/>
      <c r="HD72" s="729"/>
      <c r="HE72" s="729"/>
      <c r="HF72" s="729"/>
      <c r="HG72" s="729"/>
      <c r="HH72" s="729"/>
      <c r="HI72" s="729"/>
      <c r="HJ72" s="729"/>
      <c r="HK72" s="729"/>
      <c r="HL72" s="729"/>
      <c r="HM72" s="729"/>
      <c r="HN72" s="729"/>
      <c r="HO72" s="729"/>
      <c r="HP72" s="729"/>
      <c r="HQ72" s="729"/>
      <c r="HR72" s="729"/>
      <c r="HS72" s="729"/>
      <c r="HT72" s="729"/>
      <c r="HU72" s="729"/>
      <c r="HV72" s="729"/>
      <c r="HW72" s="729"/>
      <c r="HX72" s="729"/>
      <c r="HY72" s="729"/>
      <c r="HZ72" s="729"/>
      <c r="IA72" s="729"/>
      <c r="IB72" s="729"/>
      <c r="IC72" s="729"/>
      <c r="ID72" s="729"/>
      <c r="IE72" s="729"/>
      <c r="IF72" s="729"/>
      <c r="IG72" s="729"/>
      <c r="IH72" s="729"/>
      <c r="II72" s="729"/>
      <c r="IJ72" s="729"/>
      <c r="IK72" s="729"/>
      <c r="IL72" s="729"/>
      <c r="IM72" s="729"/>
      <c r="IN72" s="729"/>
      <c r="IO72" s="729"/>
      <c r="IP72" s="729"/>
      <c r="IQ72" s="729"/>
      <c r="IR72" s="729"/>
      <c r="IS72" s="729"/>
      <c r="IT72" s="729"/>
      <c r="IU72" s="729"/>
      <c r="IV72" s="729"/>
    </row>
    <row r="73" spans="1:256" s="730" customFormat="1" ht="30" customHeight="1">
      <c r="A73" s="685">
        <v>24</v>
      </c>
      <c r="B73" s="697" t="s">
        <v>132</v>
      </c>
      <c r="C73" s="731">
        <v>9000</v>
      </c>
      <c r="D73" s="694">
        <v>750</v>
      </c>
      <c r="E73" s="692">
        <v>750</v>
      </c>
      <c r="F73" s="696">
        <v>750</v>
      </c>
      <c r="G73" s="728">
        <f t="shared" si="60"/>
        <v>2250</v>
      </c>
      <c r="H73" s="694">
        <v>750</v>
      </c>
      <c r="I73" s="692">
        <v>750</v>
      </c>
      <c r="J73" s="696">
        <v>750</v>
      </c>
      <c r="K73" s="728">
        <f t="shared" ref="K73:K76" si="61">SUM(H73:J73)</f>
        <v>2250</v>
      </c>
      <c r="L73" s="694">
        <v>750</v>
      </c>
      <c r="M73" s="692">
        <v>750</v>
      </c>
      <c r="N73" s="696">
        <v>750</v>
      </c>
      <c r="O73" s="728">
        <f t="shared" si="20"/>
        <v>2250</v>
      </c>
      <c r="P73" s="694">
        <v>750</v>
      </c>
      <c r="Q73" s="692">
        <v>750</v>
      </c>
      <c r="R73" s="696">
        <v>750</v>
      </c>
      <c r="S73" s="728">
        <f t="shared" si="51"/>
        <v>2250</v>
      </c>
      <c r="T73" s="689">
        <f t="shared" si="10"/>
        <v>9000</v>
      </c>
      <c r="U73" s="708">
        <f t="shared" si="12"/>
        <v>0</v>
      </c>
      <c r="V73" s="729"/>
      <c r="W73" s="729"/>
      <c r="X73" s="729"/>
      <c r="Y73" s="729"/>
      <c r="Z73" s="729"/>
      <c r="AA73" s="729"/>
      <c r="AB73" s="729"/>
      <c r="AC73" s="729"/>
      <c r="AD73" s="729"/>
      <c r="AE73" s="729"/>
      <c r="AF73" s="729"/>
      <c r="AG73" s="729"/>
      <c r="AH73" s="729"/>
      <c r="AI73" s="729"/>
      <c r="AJ73" s="729"/>
      <c r="AK73" s="729"/>
      <c r="AL73" s="729"/>
      <c r="AM73" s="729"/>
      <c r="AN73" s="729"/>
      <c r="AO73" s="729"/>
      <c r="AP73" s="729"/>
      <c r="AQ73" s="729"/>
      <c r="AR73" s="729"/>
      <c r="AS73" s="729"/>
      <c r="AT73" s="729"/>
      <c r="AU73" s="729"/>
      <c r="AV73" s="729"/>
      <c r="AW73" s="729"/>
      <c r="AX73" s="729"/>
      <c r="AY73" s="729"/>
      <c r="AZ73" s="729"/>
      <c r="BA73" s="729"/>
      <c r="BB73" s="729"/>
      <c r="BC73" s="729"/>
      <c r="BD73" s="729"/>
      <c r="BE73" s="729"/>
      <c r="BF73" s="729"/>
      <c r="BG73" s="729"/>
      <c r="BH73" s="729"/>
      <c r="BI73" s="729"/>
      <c r="BJ73" s="729"/>
      <c r="BK73" s="729"/>
      <c r="BL73" s="729"/>
      <c r="BM73" s="729"/>
      <c r="BN73" s="729"/>
      <c r="BO73" s="729"/>
      <c r="BP73" s="729"/>
      <c r="BQ73" s="729"/>
      <c r="BR73" s="729"/>
      <c r="BS73" s="729"/>
      <c r="BT73" s="729"/>
      <c r="BU73" s="729"/>
      <c r="BV73" s="729"/>
      <c r="BW73" s="729"/>
      <c r="BX73" s="729"/>
      <c r="BY73" s="729"/>
      <c r="BZ73" s="729"/>
      <c r="CA73" s="729"/>
      <c r="CB73" s="729"/>
      <c r="CC73" s="729"/>
      <c r="CD73" s="729"/>
      <c r="CE73" s="729"/>
      <c r="CF73" s="729"/>
      <c r="CG73" s="729"/>
      <c r="CH73" s="729"/>
      <c r="CI73" s="729"/>
      <c r="CJ73" s="729"/>
      <c r="CK73" s="729"/>
      <c r="CL73" s="729"/>
      <c r="CM73" s="729"/>
      <c r="CN73" s="729"/>
      <c r="CO73" s="729"/>
      <c r="CP73" s="729"/>
      <c r="CQ73" s="729"/>
      <c r="CR73" s="729"/>
      <c r="CS73" s="729"/>
      <c r="CT73" s="729"/>
      <c r="CU73" s="729"/>
      <c r="CV73" s="729"/>
      <c r="CW73" s="729"/>
      <c r="CX73" s="729"/>
      <c r="CY73" s="729"/>
      <c r="CZ73" s="729"/>
      <c r="DA73" s="729"/>
      <c r="DB73" s="729"/>
      <c r="DC73" s="729"/>
      <c r="DD73" s="729"/>
      <c r="DE73" s="729"/>
      <c r="DF73" s="729"/>
      <c r="DG73" s="729"/>
      <c r="DH73" s="729"/>
      <c r="DI73" s="729"/>
      <c r="DJ73" s="729"/>
      <c r="DK73" s="729"/>
      <c r="DL73" s="729"/>
      <c r="DM73" s="729"/>
      <c r="DN73" s="729"/>
      <c r="DO73" s="729"/>
      <c r="DP73" s="729"/>
      <c r="DQ73" s="729"/>
      <c r="DR73" s="729"/>
      <c r="DS73" s="729"/>
      <c r="DT73" s="729"/>
      <c r="DU73" s="729"/>
      <c r="DV73" s="729"/>
      <c r="DW73" s="729"/>
      <c r="DX73" s="729"/>
      <c r="DY73" s="729"/>
      <c r="DZ73" s="729"/>
      <c r="EA73" s="729"/>
      <c r="EB73" s="729"/>
      <c r="EC73" s="729"/>
      <c r="ED73" s="729"/>
      <c r="EE73" s="729"/>
      <c r="EF73" s="729"/>
      <c r="EG73" s="729"/>
      <c r="EH73" s="729"/>
      <c r="EI73" s="729"/>
      <c r="EJ73" s="729"/>
      <c r="EK73" s="729"/>
      <c r="EL73" s="729"/>
      <c r="EM73" s="729"/>
      <c r="EN73" s="729"/>
      <c r="EO73" s="729"/>
      <c r="EP73" s="729"/>
      <c r="EQ73" s="729"/>
      <c r="ER73" s="729"/>
      <c r="ES73" s="729"/>
      <c r="ET73" s="729"/>
      <c r="EU73" s="729"/>
      <c r="EV73" s="729"/>
      <c r="EW73" s="729"/>
      <c r="EX73" s="729"/>
      <c r="EY73" s="729"/>
      <c r="EZ73" s="729"/>
      <c r="FA73" s="729"/>
      <c r="FB73" s="729"/>
      <c r="FC73" s="729"/>
      <c r="FD73" s="729"/>
      <c r="FE73" s="729"/>
      <c r="FF73" s="729"/>
      <c r="FG73" s="729"/>
      <c r="FH73" s="729"/>
      <c r="FI73" s="729"/>
      <c r="FJ73" s="729"/>
      <c r="FK73" s="729"/>
      <c r="FL73" s="729"/>
      <c r="FM73" s="729"/>
      <c r="FN73" s="729"/>
      <c r="FO73" s="729"/>
      <c r="FP73" s="729"/>
      <c r="FQ73" s="729"/>
      <c r="FR73" s="729"/>
      <c r="FS73" s="729"/>
      <c r="FT73" s="729"/>
      <c r="FU73" s="729"/>
      <c r="FV73" s="729"/>
      <c r="FW73" s="729"/>
      <c r="FX73" s="729"/>
      <c r="FY73" s="729"/>
      <c r="FZ73" s="729"/>
      <c r="GA73" s="729"/>
      <c r="GB73" s="729"/>
      <c r="GC73" s="729"/>
      <c r="GD73" s="729"/>
      <c r="GE73" s="729"/>
      <c r="GF73" s="729"/>
      <c r="GG73" s="729"/>
      <c r="GH73" s="729"/>
      <c r="GI73" s="729"/>
      <c r="GJ73" s="729"/>
      <c r="GK73" s="729"/>
      <c r="GL73" s="729"/>
      <c r="GM73" s="729"/>
      <c r="GN73" s="729"/>
      <c r="GO73" s="729"/>
      <c r="GP73" s="729"/>
      <c r="GQ73" s="729"/>
      <c r="GR73" s="729"/>
      <c r="GS73" s="729"/>
      <c r="GT73" s="729"/>
      <c r="GU73" s="729"/>
      <c r="GV73" s="729"/>
      <c r="GW73" s="729"/>
      <c r="GX73" s="729"/>
      <c r="GY73" s="729"/>
      <c r="GZ73" s="729"/>
      <c r="HA73" s="729"/>
      <c r="HB73" s="729"/>
      <c r="HC73" s="729"/>
      <c r="HD73" s="729"/>
      <c r="HE73" s="729"/>
      <c r="HF73" s="729"/>
      <c r="HG73" s="729"/>
      <c r="HH73" s="729"/>
      <c r="HI73" s="729"/>
      <c r="HJ73" s="729"/>
      <c r="HK73" s="729"/>
      <c r="HL73" s="729"/>
      <c r="HM73" s="729"/>
      <c r="HN73" s="729"/>
      <c r="HO73" s="729"/>
      <c r="HP73" s="729"/>
      <c r="HQ73" s="729"/>
      <c r="HR73" s="729"/>
      <c r="HS73" s="729"/>
      <c r="HT73" s="729"/>
      <c r="HU73" s="729"/>
      <c r="HV73" s="729"/>
      <c r="HW73" s="729"/>
      <c r="HX73" s="729"/>
      <c r="HY73" s="729"/>
      <c r="HZ73" s="729"/>
      <c r="IA73" s="729"/>
      <c r="IB73" s="729"/>
      <c r="IC73" s="729"/>
      <c r="ID73" s="729"/>
      <c r="IE73" s="729"/>
      <c r="IF73" s="729"/>
      <c r="IG73" s="729"/>
      <c r="IH73" s="729"/>
      <c r="II73" s="729"/>
      <c r="IJ73" s="729"/>
      <c r="IK73" s="729"/>
      <c r="IL73" s="729"/>
      <c r="IM73" s="729"/>
      <c r="IN73" s="729"/>
      <c r="IO73" s="729"/>
      <c r="IP73" s="729"/>
      <c r="IQ73" s="729"/>
      <c r="IR73" s="729"/>
      <c r="IS73" s="729"/>
      <c r="IT73" s="729"/>
      <c r="IU73" s="729"/>
      <c r="IV73" s="729"/>
    </row>
    <row r="74" spans="1:256" s="730" customFormat="1" ht="30" customHeight="1">
      <c r="A74" s="685">
        <v>25</v>
      </c>
      <c r="B74" s="697" t="s">
        <v>133</v>
      </c>
      <c r="C74" s="732">
        <v>9000</v>
      </c>
      <c r="D74" s="694">
        <v>750</v>
      </c>
      <c r="E74" s="692">
        <v>750</v>
      </c>
      <c r="F74" s="696">
        <v>750</v>
      </c>
      <c r="G74" s="728">
        <f t="shared" si="60"/>
        <v>2250</v>
      </c>
      <c r="H74" s="694">
        <v>750</v>
      </c>
      <c r="I74" s="692">
        <v>750</v>
      </c>
      <c r="J74" s="696">
        <v>750</v>
      </c>
      <c r="K74" s="728">
        <f t="shared" si="61"/>
        <v>2250</v>
      </c>
      <c r="L74" s="694">
        <v>750</v>
      </c>
      <c r="M74" s="692">
        <v>750</v>
      </c>
      <c r="N74" s="696">
        <v>750</v>
      </c>
      <c r="O74" s="728">
        <f t="shared" si="20"/>
        <v>2250</v>
      </c>
      <c r="P74" s="694">
        <v>750</v>
      </c>
      <c r="Q74" s="692">
        <v>750</v>
      </c>
      <c r="R74" s="696">
        <v>750</v>
      </c>
      <c r="S74" s="728">
        <f t="shared" si="51"/>
        <v>2250</v>
      </c>
      <c r="T74" s="689">
        <f t="shared" si="10"/>
        <v>9000</v>
      </c>
      <c r="U74" s="708">
        <f t="shared" si="12"/>
        <v>0</v>
      </c>
      <c r="V74" s="729"/>
      <c r="W74" s="729"/>
      <c r="X74" s="729"/>
      <c r="Y74" s="729"/>
      <c r="Z74" s="729"/>
      <c r="AA74" s="729"/>
      <c r="AB74" s="729"/>
      <c r="AC74" s="729"/>
      <c r="AD74" s="729"/>
      <c r="AE74" s="729"/>
      <c r="AF74" s="729"/>
      <c r="AG74" s="729"/>
      <c r="AH74" s="729"/>
      <c r="AI74" s="729"/>
      <c r="AJ74" s="729"/>
      <c r="AK74" s="729"/>
      <c r="AL74" s="729"/>
      <c r="AM74" s="729"/>
      <c r="AN74" s="729"/>
      <c r="AO74" s="729"/>
      <c r="AP74" s="729"/>
      <c r="AQ74" s="729"/>
      <c r="AR74" s="729"/>
      <c r="AS74" s="729"/>
      <c r="AT74" s="729"/>
      <c r="AU74" s="729"/>
      <c r="AV74" s="729"/>
      <c r="AW74" s="729"/>
      <c r="AX74" s="729"/>
      <c r="AY74" s="729"/>
      <c r="AZ74" s="729"/>
      <c r="BA74" s="729"/>
      <c r="BB74" s="729"/>
      <c r="BC74" s="729"/>
      <c r="BD74" s="729"/>
      <c r="BE74" s="729"/>
      <c r="BF74" s="729"/>
      <c r="BG74" s="729"/>
      <c r="BH74" s="729"/>
      <c r="BI74" s="729"/>
      <c r="BJ74" s="729"/>
      <c r="BK74" s="729"/>
      <c r="BL74" s="729"/>
      <c r="BM74" s="729"/>
      <c r="BN74" s="729"/>
      <c r="BO74" s="729"/>
      <c r="BP74" s="729"/>
      <c r="BQ74" s="729"/>
      <c r="BR74" s="729"/>
      <c r="BS74" s="729"/>
      <c r="BT74" s="729"/>
      <c r="BU74" s="729"/>
      <c r="BV74" s="729"/>
      <c r="BW74" s="729"/>
      <c r="BX74" s="729"/>
      <c r="BY74" s="729"/>
      <c r="BZ74" s="729"/>
      <c r="CA74" s="729"/>
      <c r="CB74" s="729"/>
      <c r="CC74" s="729"/>
      <c r="CD74" s="729"/>
      <c r="CE74" s="729"/>
      <c r="CF74" s="729"/>
      <c r="CG74" s="729"/>
      <c r="CH74" s="729"/>
      <c r="CI74" s="729"/>
      <c r="CJ74" s="729"/>
      <c r="CK74" s="729"/>
      <c r="CL74" s="729"/>
      <c r="CM74" s="729"/>
      <c r="CN74" s="729"/>
      <c r="CO74" s="729"/>
      <c r="CP74" s="729"/>
      <c r="CQ74" s="729"/>
      <c r="CR74" s="729"/>
      <c r="CS74" s="729"/>
      <c r="CT74" s="729"/>
      <c r="CU74" s="729"/>
      <c r="CV74" s="729"/>
      <c r="CW74" s="729"/>
      <c r="CX74" s="729"/>
      <c r="CY74" s="729"/>
      <c r="CZ74" s="729"/>
      <c r="DA74" s="729"/>
      <c r="DB74" s="729"/>
      <c r="DC74" s="729"/>
      <c r="DD74" s="729"/>
      <c r="DE74" s="729"/>
      <c r="DF74" s="729"/>
      <c r="DG74" s="729"/>
      <c r="DH74" s="729"/>
      <c r="DI74" s="729"/>
      <c r="DJ74" s="729"/>
      <c r="DK74" s="729"/>
      <c r="DL74" s="729"/>
      <c r="DM74" s="729"/>
      <c r="DN74" s="729"/>
      <c r="DO74" s="729"/>
      <c r="DP74" s="729"/>
      <c r="DQ74" s="729"/>
      <c r="DR74" s="729"/>
      <c r="DS74" s="729"/>
      <c r="DT74" s="729"/>
      <c r="DU74" s="729"/>
      <c r="DV74" s="729"/>
      <c r="DW74" s="729"/>
      <c r="DX74" s="729"/>
      <c r="DY74" s="729"/>
      <c r="DZ74" s="729"/>
      <c r="EA74" s="729"/>
      <c r="EB74" s="729"/>
      <c r="EC74" s="729"/>
      <c r="ED74" s="729"/>
      <c r="EE74" s="729"/>
      <c r="EF74" s="729"/>
      <c r="EG74" s="729"/>
      <c r="EH74" s="729"/>
      <c r="EI74" s="729"/>
      <c r="EJ74" s="729"/>
      <c r="EK74" s="729"/>
      <c r="EL74" s="729"/>
      <c r="EM74" s="729"/>
      <c r="EN74" s="729"/>
      <c r="EO74" s="729"/>
      <c r="EP74" s="729"/>
      <c r="EQ74" s="729"/>
      <c r="ER74" s="729"/>
      <c r="ES74" s="729"/>
      <c r="ET74" s="729"/>
      <c r="EU74" s="729"/>
      <c r="EV74" s="729"/>
      <c r="EW74" s="729"/>
      <c r="EX74" s="729"/>
      <c r="EY74" s="729"/>
      <c r="EZ74" s="729"/>
      <c r="FA74" s="729"/>
      <c r="FB74" s="729"/>
      <c r="FC74" s="729"/>
      <c r="FD74" s="729"/>
      <c r="FE74" s="729"/>
      <c r="FF74" s="729"/>
      <c r="FG74" s="729"/>
      <c r="FH74" s="729"/>
      <c r="FI74" s="729"/>
      <c r="FJ74" s="729"/>
      <c r="FK74" s="729"/>
      <c r="FL74" s="729"/>
      <c r="FM74" s="729"/>
      <c r="FN74" s="729"/>
      <c r="FO74" s="729"/>
      <c r="FP74" s="729"/>
      <c r="FQ74" s="729"/>
      <c r="FR74" s="729"/>
      <c r="FS74" s="729"/>
      <c r="FT74" s="729"/>
      <c r="FU74" s="729"/>
      <c r="FV74" s="729"/>
      <c r="FW74" s="729"/>
      <c r="FX74" s="729"/>
      <c r="FY74" s="729"/>
      <c r="FZ74" s="729"/>
      <c r="GA74" s="729"/>
      <c r="GB74" s="729"/>
      <c r="GC74" s="729"/>
      <c r="GD74" s="729"/>
      <c r="GE74" s="729"/>
      <c r="GF74" s="729"/>
      <c r="GG74" s="729"/>
      <c r="GH74" s="729"/>
      <c r="GI74" s="729"/>
      <c r="GJ74" s="729"/>
      <c r="GK74" s="729"/>
      <c r="GL74" s="729"/>
      <c r="GM74" s="729"/>
      <c r="GN74" s="729"/>
      <c r="GO74" s="729"/>
      <c r="GP74" s="729"/>
      <c r="GQ74" s="729"/>
      <c r="GR74" s="729"/>
      <c r="GS74" s="729"/>
      <c r="GT74" s="729"/>
      <c r="GU74" s="729"/>
      <c r="GV74" s="729"/>
      <c r="GW74" s="729"/>
      <c r="GX74" s="729"/>
      <c r="GY74" s="729"/>
      <c r="GZ74" s="729"/>
      <c r="HA74" s="729"/>
      <c r="HB74" s="729"/>
      <c r="HC74" s="729"/>
      <c r="HD74" s="729"/>
      <c r="HE74" s="729"/>
      <c r="HF74" s="729"/>
      <c r="HG74" s="729"/>
      <c r="HH74" s="729"/>
      <c r="HI74" s="729"/>
      <c r="HJ74" s="729"/>
      <c r="HK74" s="729"/>
      <c r="HL74" s="729"/>
      <c r="HM74" s="729"/>
      <c r="HN74" s="729"/>
      <c r="HO74" s="729"/>
      <c r="HP74" s="729"/>
      <c r="HQ74" s="729"/>
      <c r="HR74" s="729"/>
      <c r="HS74" s="729"/>
      <c r="HT74" s="729"/>
      <c r="HU74" s="729"/>
      <c r="HV74" s="729"/>
      <c r="HW74" s="729"/>
      <c r="HX74" s="729"/>
      <c r="HY74" s="729"/>
      <c r="HZ74" s="729"/>
      <c r="IA74" s="729"/>
      <c r="IB74" s="729"/>
      <c r="IC74" s="729"/>
      <c r="ID74" s="729"/>
      <c r="IE74" s="729"/>
      <c r="IF74" s="729"/>
      <c r="IG74" s="729"/>
      <c r="IH74" s="729"/>
      <c r="II74" s="729"/>
      <c r="IJ74" s="729"/>
      <c r="IK74" s="729"/>
      <c r="IL74" s="729"/>
      <c r="IM74" s="729"/>
      <c r="IN74" s="729"/>
      <c r="IO74" s="729"/>
      <c r="IP74" s="729"/>
      <c r="IQ74" s="729"/>
      <c r="IR74" s="729"/>
      <c r="IS74" s="729"/>
      <c r="IT74" s="729"/>
      <c r="IU74" s="729"/>
      <c r="IV74" s="729"/>
    </row>
    <row r="75" spans="1:256" s="730" customFormat="1" ht="30" customHeight="1">
      <c r="A75" s="685">
        <v>26</v>
      </c>
      <c r="B75" s="686" t="s">
        <v>134</v>
      </c>
      <c r="C75" s="731">
        <v>9000</v>
      </c>
      <c r="D75" s="694">
        <v>750</v>
      </c>
      <c r="E75" s="692">
        <v>750</v>
      </c>
      <c r="F75" s="696">
        <v>750</v>
      </c>
      <c r="G75" s="728">
        <f t="shared" si="60"/>
        <v>2250</v>
      </c>
      <c r="H75" s="694">
        <v>750</v>
      </c>
      <c r="I75" s="692">
        <v>750</v>
      </c>
      <c r="J75" s="696">
        <v>750</v>
      </c>
      <c r="K75" s="728">
        <f t="shared" si="61"/>
        <v>2250</v>
      </c>
      <c r="L75" s="694">
        <v>750</v>
      </c>
      <c r="M75" s="692">
        <v>750</v>
      </c>
      <c r="N75" s="696">
        <v>750</v>
      </c>
      <c r="O75" s="728">
        <f t="shared" si="20"/>
        <v>2250</v>
      </c>
      <c r="P75" s="694">
        <v>750</v>
      </c>
      <c r="Q75" s="692">
        <v>750</v>
      </c>
      <c r="R75" s="696">
        <v>750</v>
      </c>
      <c r="S75" s="728">
        <f t="shared" si="51"/>
        <v>2250</v>
      </c>
      <c r="T75" s="689">
        <f t="shared" si="10"/>
        <v>9000</v>
      </c>
      <c r="U75" s="708">
        <f t="shared" si="12"/>
        <v>0</v>
      </c>
      <c r="V75" s="729"/>
      <c r="W75" s="729"/>
      <c r="X75" s="729"/>
      <c r="Y75" s="729"/>
      <c r="Z75" s="729"/>
      <c r="AA75" s="729"/>
      <c r="AB75" s="729"/>
      <c r="AC75" s="729"/>
      <c r="AD75" s="729"/>
      <c r="AE75" s="729"/>
      <c r="AF75" s="729"/>
      <c r="AG75" s="729"/>
      <c r="AH75" s="729"/>
      <c r="AI75" s="729"/>
      <c r="AJ75" s="729"/>
      <c r="AK75" s="729"/>
      <c r="AL75" s="729"/>
      <c r="AM75" s="729"/>
      <c r="AN75" s="729"/>
      <c r="AO75" s="729"/>
      <c r="AP75" s="729"/>
      <c r="AQ75" s="729"/>
      <c r="AR75" s="729"/>
      <c r="AS75" s="729"/>
      <c r="AT75" s="729"/>
      <c r="AU75" s="729"/>
      <c r="AV75" s="729"/>
      <c r="AW75" s="729"/>
      <c r="AX75" s="729"/>
      <c r="AY75" s="729"/>
      <c r="AZ75" s="729"/>
      <c r="BA75" s="729"/>
      <c r="BB75" s="729"/>
      <c r="BC75" s="729"/>
      <c r="BD75" s="729"/>
      <c r="BE75" s="729"/>
      <c r="BF75" s="729"/>
      <c r="BG75" s="729"/>
      <c r="BH75" s="729"/>
      <c r="BI75" s="729"/>
      <c r="BJ75" s="729"/>
      <c r="BK75" s="729"/>
      <c r="BL75" s="729"/>
      <c r="BM75" s="729"/>
      <c r="BN75" s="729"/>
      <c r="BO75" s="729"/>
      <c r="BP75" s="729"/>
      <c r="BQ75" s="729"/>
      <c r="BR75" s="729"/>
      <c r="BS75" s="729"/>
      <c r="BT75" s="729"/>
      <c r="BU75" s="729"/>
      <c r="BV75" s="729"/>
      <c r="BW75" s="729"/>
      <c r="BX75" s="729"/>
      <c r="BY75" s="729"/>
      <c r="BZ75" s="729"/>
      <c r="CA75" s="729"/>
      <c r="CB75" s="729"/>
      <c r="CC75" s="729"/>
      <c r="CD75" s="729"/>
      <c r="CE75" s="729"/>
      <c r="CF75" s="729"/>
      <c r="CG75" s="729"/>
      <c r="CH75" s="729"/>
      <c r="CI75" s="729"/>
      <c r="CJ75" s="729"/>
      <c r="CK75" s="729"/>
      <c r="CL75" s="729"/>
      <c r="CM75" s="729"/>
      <c r="CN75" s="729"/>
      <c r="CO75" s="729"/>
      <c r="CP75" s="729"/>
      <c r="CQ75" s="729"/>
      <c r="CR75" s="729"/>
      <c r="CS75" s="729"/>
      <c r="CT75" s="729"/>
      <c r="CU75" s="729"/>
      <c r="CV75" s="729"/>
      <c r="CW75" s="729"/>
      <c r="CX75" s="729"/>
      <c r="CY75" s="729"/>
      <c r="CZ75" s="729"/>
      <c r="DA75" s="729"/>
      <c r="DB75" s="729"/>
      <c r="DC75" s="729"/>
      <c r="DD75" s="729"/>
      <c r="DE75" s="729"/>
      <c r="DF75" s="729"/>
      <c r="DG75" s="729"/>
      <c r="DH75" s="729"/>
      <c r="DI75" s="729"/>
      <c r="DJ75" s="729"/>
      <c r="DK75" s="729"/>
      <c r="DL75" s="729"/>
      <c r="DM75" s="729"/>
      <c r="DN75" s="729"/>
      <c r="DO75" s="729"/>
      <c r="DP75" s="729"/>
      <c r="DQ75" s="729"/>
      <c r="DR75" s="729"/>
      <c r="DS75" s="729"/>
      <c r="DT75" s="729"/>
      <c r="DU75" s="729"/>
      <c r="DV75" s="729"/>
      <c r="DW75" s="729"/>
      <c r="DX75" s="729"/>
      <c r="DY75" s="729"/>
      <c r="DZ75" s="729"/>
      <c r="EA75" s="729"/>
      <c r="EB75" s="729"/>
      <c r="EC75" s="729"/>
      <c r="ED75" s="729"/>
      <c r="EE75" s="729"/>
      <c r="EF75" s="729"/>
      <c r="EG75" s="729"/>
      <c r="EH75" s="729"/>
      <c r="EI75" s="729"/>
      <c r="EJ75" s="729"/>
      <c r="EK75" s="729"/>
      <c r="EL75" s="729"/>
      <c r="EM75" s="729"/>
      <c r="EN75" s="729"/>
      <c r="EO75" s="729"/>
      <c r="EP75" s="729"/>
      <c r="EQ75" s="729"/>
      <c r="ER75" s="729"/>
      <c r="ES75" s="729"/>
      <c r="ET75" s="729"/>
      <c r="EU75" s="729"/>
      <c r="EV75" s="729"/>
      <c r="EW75" s="729"/>
      <c r="EX75" s="729"/>
      <c r="EY75" s="729"/>
      <c r="EZ75" s="729"/>
      <c r="FA75" s="729"/>
      <c r="FB75" s="729"/>
      <c r="FC75" s="729"/>
      <c r="FD75" s="729"/>
      <c r="FE75" s="729"/>
      <c r="FF75" s="729"/>
      <c r="FG75" s="729"/>
      <c r="FH75" s="729"/>
      <c r="FI75" s="729"/>
      <c r="FJ75" s="729"/>
      <c r="FK75" s="729"/>
      <c r="FL75" s="729"/>
      <c r="FM75" s="729"/>
      <c r="FN75" s="729"/>
      <c r="FO75" s="729"/>
      <c r="FP75" s="729"/>
      <c r="FQ75" s="729"/>
      <c r="FR75" s="729"/>
      <c r="FS75" s="729"/>
      <c r="FT75" s="729"/>
      <c r="FU75" s="729"/>
      <c r="FV75" s="729"/>
      <c r="FW75" s="729"/>
      <c r="FX75" s="729"/>
      <c r="FY75" s="729"/>
      <c r="FZ75" s="729"/>
      <c r="GA75" s="729"/>
      <c r="GB75" s="729"/>
      <c r="GC75" s="729"/>
      <c r="GD75" s="729"/>
      <c r="GE75" s="729"/>
      <c r="GF75" s="729"/>
      <c r="GG75" s="729"/>
      <c r="GH75" s="729"/>
      <c r="GI75" s="729"/>
      <c r="GJ75" s="729"/>
      <c r="GK75" s="729"/>
      <c r="GL75" s="729"/>
      <c r="GM75" s="729"/>
      <c r="GN75" s="729"/>
      <c r="GO75" s="729"/>
      <c r="GP75" s="729"/>
      <c r="GQ75" s="729"/>
      <c r="GR75" s="729"/>
      <c r="GS75" s="729"/>
      <c r="GT75" s="729"/>
      <c r="GU75" s="729"/>
      <c r="GV75" s="729"/>
      <c r="GW75" s="729"/>
      <c r="GX75" s="729"/>
      <c r="GY75" s="729"/>
      <c r="GZ75" s="729"/>
      <c r="HA75" s="729"/>
      <c r="HB75" s="729"/>
      <c r="HC75" s="729"/>
      <c r="HD75" s="729"/>
      <c r="HE75" s="729"/>
      <c r="HF75" s="729"/>
      <c r="HG75" s="729"/>
      <c r="HH75" s="729"/>
      <c r="HI75" s="729"/>
      <c r="HJ75" s="729"/>
      <c r="HK75" s="729"/>
      <c r="HL75" s="729"/>
      <c r="HM75" s="729"/>
      <c r="HN75" s="729"/>
      <c r="HO75" s="729"/>
      <c r="HP75" s="729"/>
      <c r="HQ75" s="729"/>
      <c r="HR75" s="729"/>
      <c r="HS75" s="729"/>
      <c r="HT75" s="729"/>
      <c r="HU75" s="729"/>
      <c r="HV75" s="729"/>
      <c r="HW75" s="729"/>
      <c r="HX75" s="729"/>
      <c r="HY75" s="729"/>
      <c r="HZ75" s="729"/>
      <c r="IA75" s="729"/>
      <c r="IB75" s="729"/>
      <c r="IC75" s="729"/>
      <c r="ID75" s="729"/>
      <c r="IE75" s="729"/>
      <c r="IF75" s="729"/>
      <c r="IG75" s="729"/>
      <c r="IH75" s="729"/>
      <c r="II75" s="729"/>
      <c r="IJ75" s="729"/>
      <c r="IK75" s="729"/>
      <c r="IL75" s="729"/>
      <c r="IM75" s="729"/>
      <c r="IN75" s="729"/>
      <c r="IO75" s="729"/>
      <c r="IP75" s="729"/>
      <c r="IQ75" s="729"/>
      <c r="IR75" s="729"/>
      <c r="IS75" s="729"/>
      <c r="IT75" s="729"/>
      <c r="IU75" s="729"/>
      <c r="IV75" s="729"/>
    </row>
    <row r="76" spans="1:256" s="730" customFormat="1" ht="30" customHeight="1">
      <c r="A76" s="685">
        <v>27</v>
      </c>
      <c r="B76" s="686" t="s">
        <v>135</v>
      </c>
      <c r="C76" s="732">
        <v>9000</v>
      </c>
      <c r="D76" s="694">
        <v>750</v>
      </c>
      <c r="E76" s="692">
        <v>750</v>
      </c>
      <c r="F76" s="696">
        <v>750</v>
      </c>
      <c r="G76" s="728">
        <f t="shared" si="60"/>
        <v>2250</v>
      </c>
      <c r="H76" s="694">
        <v>750</v>
      </c>
      <c r="I76" s="692">
        <v>750</v>
      </c>
      <c r="J76" s="696">
        <v>750</v>
      </c>
      <c r="K76" s="728">
        <f t="shared" si="61"/>
        <v>2250</v>
      </c>
      <c r="L76" s="694">
        <v>750</v>
      </c>
      <c r="M76" s="692">
        <v>750</v>
      </c>
      <c r="N76" s="696">
        <v>750</v>
      </c>
      <c r="O76" s="728">
        <f t="shared" si="20"/>
        <v>2250</v>
      </c>
      <c r="P76" s="694">
        <v>750</v>
      </c>
      <c r="Q76" s="692">
        <v>750</v>
      </c>
      <c r="R76" s="696">
        <v>750</v>
      </c>
      <c r="S76" s="728">
        <f t="shared" si="51"/>
        <v>2250</v>
      </c>
      <c r="T76" s="689">
        <f t="shared" si="10"/>
        <v>9000</v>
      </c>
      <c r="U76" s="708">
        <f t="shared" si="12"/>
        <v>0</v>
      </c>
      <c r="V76" s="729"/>
      <c r="W76" s="729"/>
      <c r="X76" s="729"/>
      <c r="Y76" s="729"/>
      <c r="Z76" s="729"/>
      <c r="AA76" s="729"/>
      <c r="AB76" s="729"/>
      <c r="AC76" s="729"/>
      <c r="AD76" s="729"/>
      <c r="AE76" s="729"/>
      <c r="AF76" s="729"/>
      <c r="AG76" s="729"/>
      <c r="AH76" s="729"/>
      <c r="AI76" s="729"/>
      <c r="AJ76" s="729"/>
      <c r="AK76" s="729"/>
      <c r="AL76" s="729"/>
      <c r="AM76" s="729"/>
      <c r="AN76" s="729"/>
      <c r="AO76" s="729"/>
      <c r="AP76" s="729"/>
      <c r="AQ76" s="729"/>
      <c r="AR76" s="729"/>
      <c r="AS76" s="729"/>
      <c r="AT76" s="729"/>
      <c r="AU76" s="729"/>
      <c r="AV76" s="729"/>
      <c r="AW76" s="729"/>
      <c r="AX76" s="729"/>
      <c r="AY76" s="729"/>
      <c r="AZ76" s="729"/>
      <c r="BA76" s="729"/>
      <c r="BB76" s="729"/>
      <c r="BC76" s="729"/>
      <c r="BD76" s="729"/>
      <c r="BE76" s="729"/>
      <c r="BF76" s="729"/>
      <c r="BG76" s="729"/>
      <c r="BH76" s="729"/>
      <c r="BI76" s="729"/>
      <c r="BJ76" s="729"/>
      <c r="BK76" s="729"/>
      <c r="BL76" s="729"/>
      <c r="BM76" s="729"/>
      <c r="BN76" s="729"/>
      <c r="BO76" s="729"/>
      <c r="BP76" s="729"/>
      <c r="BQ76" s="729"/>
      <c r="BR76" s="729"/>
      <c r="BS76" s="729"/>
      <c r="BT76" s="729"/>
      <c r="BU76" s="729"/>
      <c r="BV76" s="729"/>
      <c r="BW76" s="729"/>
      <c r="BX76" s="729"/>
      <c r="BY76" s="729"/>
      <c r="BZ76" s="729"/>
      <c r="CA76" s="729"/>
      <c r="CB76" s="729"/>
      <c r="CC76" s="729"/>
      <c r="CD76" s="729"/>
      <c r="CE76" s="729"/>
      <c r="CF76" s="729"/>
      <c r="CG76" s="729"/>
      <c r="CH76" s="729"/>
      <c r="CI76" s="729"/>
      <c r="CJ76" s="729"/>
      <c r="CK76" s="729"/>
      <c r="CL76" s="729"/>
      <c r="CM76" s="729"/>
      <c r="CN76" s="729"/>
      <c r="CO76" s="729"/>
      <c r="CP76" s="729"/>
      <c r="CQ76" s="729"/>
      <c r="CR76" s="729"/>
      <c r="CS76" s="729"/>
      <c r="CT76" s="729"/>
      <c r="CU76" s="729"/>
      <c r="CV76" s="729"/>
      <c r="CW76" s="729"/>
      <c r="CX76" s="729"/>
      <c r="CY76" s="729"/>
      <c r="CZ76" s="729"/>
      <c r="DA76" s="729"/>
      <c r="DB76" s="729"/>
      <c r="DC76" s="729"/>
      <c r="DD76" s="729"/>
      <c r="DE76" s="729"/>
      <c r="DF76" s="729"/>
      <c r="DG76" s="729"/>
      <c r="DH76" s="729"/>
      <c r="DI76" s="729"/>
      <c r="DJ76" s="729"/>
      <c r="DK76" s="729"/>
      <c r="DL76" s="729"/>
      <c r="DM76" s="729"/>
      <c r="DN76" s="729"/>
      <c r="DO76" s="729"/>
      <c r="DP76" s="729"/>
      <c r="DQ76" s="729"/>
      <c r="DR76" s="729"/>
      <c r="DS76" s="729"/>
      <c r="DT76" s="729"/>
      <c r="DU76" s="729"/>
      <c r="DV76" s="729"/>
      <c r="DW76" s="729"/>
      <c r="DX76" s="729"/>
      <c r="DY76" s="729"/>
      <c r="DZ76" s="729"/>
      <c r="EA76" s="729"/>
      <c r="EB76" s="729"/>
      <c r="EC76" s="729"/>
      <c r="ED76" s="729"/>
      <c r="EE76" s="729"/>
      <c r="EF76" s="729"/>
      <c r="EG76" s="729"/>
      <c r="EH76" s="729"/>
      <c r="EI76" s="729"/>
      <c r="EJ76" s="729"/>
      <c r="EK76" s="729"/>
      <c r="EL76" s="729"/>
      <c r="EM76" s="729"/>
      <c r="EN76" s="729"/>
      <c r="EO76" s="729"/>
      <c r="EP76" s="729"/>
      <c r="EQ76" s="729"/>
      <c r="ER76" s="729"/>
      <c r="ES76" s="729"/>
      <c r="ET76" s="729"/>
      <c r="EU76" s="729"/>
      <c r="EV76" s="729"/>
      <c r="EW76" s="729"/>
      <c r="EX76" s="729"/>
      <c r="EY76" s="729"/>
      <c r="EZ76" s="729"/>
      <c r="FA76" s="729"/>
      <c r="FB76" s="729"/>
      <c r="FC76" s="729"/>
      <c r="FD76" s="729"/>
      <c r="FE76" s="729"/>
      <c r="FF76" s="729"/>
      <c r="FG76" s="729"/>
      <c r="FH76" s="729"/>
      <c r="FI76" s="729"/>
      <c r="FJ76" s="729"/>
      <c r="FK76" s="729"/>
      <c r="FL76" s="729"/>
      <c r="FM76" s="729"/>
      <c r="FN76" s="729"/>
      <c r="FO76" s="729"/>
      <c r="FP76" s="729"/>
      <c r="FQ76" s="729"/>
      <c r="FR76" s="729"/>
      <c r="FS76" s="729"/>
      <c r="FT76" s="729"/>
      <c r="FU76" s="729"/>
      <c r="FV76" s="729"/>
      <c r="FW76" s="729"/>
      <c r="FX76" s="729"/>
      <c r="FY76" s="729"/>
      <c r="FZ76" s="729"/>
      <c r="GA76" s="729"/>
      <c r="GB76" s="729"/>
      <c r="GC76" s="729"/>
      <c r="GD76" s="729"/>
      <c r="GE76" s="729"/>
      <c r="GF76" s="729"/>
      <c r="GG76" s="729"/>
      <c r="GH76" s="729"/>
      <c r="GI76" s="729"/>
      <c r="GJ76" s="729"/>
      <c r="GK76" s="729"/>
      <c r="GL76" s="729"/>
      <c r="GM76" s="729"/>
      <c r="GN76" s="729"/>
      <c r="GO76" s="729"/>
      <c r="GP76" s="729"/>
      <c r="GQ76" s="729"/>
      <c r="GR76" s="729"/>
      <c r="GS76" s="729"/>
      <c r="GT76" s="729"/>
      <c r="GU76" s="729"/>
      <c r="GV76" s="729"/>
      <c r="GW76" s="729"/>
      <c r="GX76" s="729"/>
      <c r="GY76" s="729"/>
      <c r="GZ76" s="729"/>
      <c r="HA76" s="729"/>
      <c r="HB76" s="729"/>
      <c r="HC76" s="729"/>
      <c r="HD76" s="729"/>
      <c r="HE76" s="729"/>
      <c r="HF76" s="729"/>
      <c r="HG76" s="729"/>
      <c r="HH76" s="729"/>
      <c r="HI76" s="729"/>
      <c r="HJ76" s="729"/>
      <c r="HK76" s="729"/>
      <c r="HL76" s="729"/>
      <c r="HM76" s="729"/>
      <c r="HN76" s="729"/>
      <c r="HO76" s="729"/>
      <c r="HP76" s="729"/>
      <c r="HQ76" s="729"/>
      <c r="HR76" s="729"/>
      <c r="HS76" s="729"/>
      <c r="HT76" s="729"/>
      <c r="HU76" s="729"/>
      <c r="HV76" s="729"/>
      <c r="HW76" s="729"/>
      <c r="HX76" s="729"/>
      <c r="HY76" s="729"/>
      <c r="HZ76" s="729"/>
      <c r="IA76" s="729"/>
      <c r="IB76" s="729"/>
      <c r="IC76" s="729"/>
      <c r="ID76" s="729"/>
      <c r="IE76" s="729"/>
      <c r="IF76" s="729"/>
      <c r="IG76" s="729"/>
      <c r="IH76" s="729"/>
      <c r="II76" s="729"/>
      <c r="IJ76" s="729"/>
      <c r="IK76" s="729"/>
      <c r="IL76" s="729"/>
      <c r="IM76" s="729"/>
      <c r="IN76" s="729"/>
      <c r="IO76" s="729"/>
      <c r="IP76" s="729"/>
      <c r="IQ76" s="729"/>
      <c r="IR76" s="729"/>
      <c r="IS76" s="729"/>
      <c r="IT76" s="729"/>
      <c r="IU76" s="729"/>
      <c r="IV76" s="729"/>
    </row>
    <row r="77" spans="1:256" s="730" customFormat="1" ht="30" customHeight="1">
      <c r="A77" s="685">
        <v>28</v>
      </c>
      <c r="B77" s="705" t="s">
        <v>199</v>
      </c>
      <c r="C77" s="733">
        <v>48000</v>
      </c>
      <c r="D77" s="734">
        <v>0</v>
      </c>
      <c r="E77" s="735">
        <v>0</v>
      </c>
      <c r="F77" s="736">
        <v>0</v>
      </c>
      <c r="G77" s="728">
        <f t="shared" ref="G77:G78" si="62">SUM(D77:F77)</f>
        <v>0</v>
      </c>
      <c r="H77" s="734">
        <v>0</v>
      </c>
      <c r="I77" s="735">
        <v>0</v>
      </c>
      <c r="J77" s="736">
        <v>0</v>
      </c>
      <c r="K77" s="728">
        <f t="shared" ref="K77" si="63">SUM(H77:J77)</f>
        <v>0</v>
      </c>
      <c r="L77" s="737">
        <v>0</v>
      </c>
      <c r="M77" s="738">
        <v>0</v>
      </c>
      <c r="N77" s="739">
        <v>48000</v>
      </c>
      <c r="O77" s="703">
        <f t="shared" si="20"/>
        <v>48000</v>
      </c>
      <c r="P77" s="737">
        <v>0</v>
      </c>
      <c r="Q77" s="738">
        <v>0</v>
      </c>
      <c r="R77" s="739">
        <v>0</v>
      </c>
      <c r="S77" s="703">
        <f t="shared" si="51"/>
        <v>0</v>
      </c>
      <c r="T77" s="689">
        <f t="shared" si="10"/>
        <v>48000</v>
      </c>
      <c r="U77" s="708">
        <f t="shared" si="12"/>
        <v>0</v>
      </c>
      <c r="V77" s="729"/>
      <c r="W77" s="729"/>
      <c r="X77" s="729"/>
      <c r="Y77" s="729"/>
      <c r="Z77" s="729"/>
      <c r="AA77" s="729"/>
      <c r="AB77" s="729"/>
      <c r="AC77" s="729"/>
      <c r="AD77" s="729"/>
      <c r="AE77" s="729"/>
      <c r="AF77" s="729"/>
      <c r="AG77" s="729"/>
      <c r="AH77" s="729"/>
      <c r="AI77" s="729"/>
      <c r="AJ77" s="729"/>
      <c r="AK77" s="729"/>
      <c r="AL77" s="729"/>
      <c r="AM77" s="729"/>
      <c r="AN77" s="729"/>
      <c r="AO77" s="729"/>
      <c r="AP77" s="729"/>
      <c r="AQ77" s="729"/>
      <c r="AR77" s="729"/>
      <c r="AS77" s="729"/>
      <c r="AT77" s="729"/>
      <c r="AU77" s="729"/>
      <c r="AV77" s="729"/>
      <c r="AW77" s="729"/>
      <c r="AX77" s="729"/>
      <c r="AY77" s="729"/>
      <c r="AZ77" s="729"/>
      <c r="BA77" s="729"/>
      <c r="BB77" s="729"/>
      <c r="BC77" s="729"/>
      <c r="BD77" s="729"/>
      <c r="BE77" s="729"/>
      <c r="BF77" s="729"/>
      <c r="BG77" s="729"/>
      <c r="BH77" s="729"/>
      <c r="BI77" s="729"/>
      <c r="BJ77" s="729"/>
      <c r="BK77" s="729"/>
      <c r="BL77" s="729"/>
      <c r="BM77" s="729"/>
      <c r="BN77" s="729"/>
      <c r="BO77" s="729"/>
      <c r="BP77" s="729"/>
      <c r="BQ77" s="729"/>
      <c r="BR77" s="729"/>
      <c r="BS77" s="729"/>
      <c r="BT77" s="729"/>
      <c r="BU77" s="729"/>
      <c r="BV77" s="729"/>
      <c r="BW77" s="729"/>
      <c r="BX77" s="729"/>
      <c r="BY77" s="729"/>
      <c r="BZ77" s="729"/>
      <c r="CA77" s="729"/>
      <c r="CB77" s="729"/>
      <c r="CC77" s="729"/>
      <c r="CD77" s="729"/>
      <c r="CE77" s="729"/>
      <c r="CF77" s="729"/>
      <c r="CG77" s="729"/>
      <c r="CH77" s="729"/>
      <c r="CI77" s="729"/>
      <c r="CJ77" s="729"/>
      <c r="CK77" s="729"/>
      <c r="CL77" s="729"/>
      <c r="CM77" s="729"/>
      <c r="CN77" s="729"/>
      <c r="CO77" s="729"/>
      <c r="CP77" s="729"/>
      <c r="CQ77" s="729"/>
      <c r="CR77" s="729"/>
      <c r="CS77" s="729"/>
      <c r="CT77" s="729"/>
      <c r="CU77" s="729"/>
      <c r="CV77" s="729"/>
      <c r="CW77" s="729"/>
      <c r="CX77" s="729"/>
      <c r="CY77" s="729"/>
      <c r="CZ77" s="729"/>
      <c r="DA77" s="729"/>
      <c r="DB77" s="729"/>
      <c r="DC77" s="729"/>
      <c r="DD77" s="729"/>
      <c r="DE77" s="729"/>
      <c r="DF77" s="729"/>
      <c r="DG77" s="729"/>
      <c r="DH77" s="729"/>
      <c r="DI77" s="729"/>
      <c r="DJ77" s="729"/>
      <c r="DK77" s="729"/>
      <c r="DL77" s="729"/>
      <c r="DM77" s="729"/>
      <c r="DN77" s="729"/>
      <c r="DO77" s="729"/>
      <c r="DP77" s="729"/>
      <c r="DQ77" s="729"/>
      <c r="DR77" s="729"/>
      <c r="DS77" s="729"/>
      <c r="DT77" s="729"/>
      <c r="DU77" s="729"/>
      <c r="DV77" s="729"/>
      <c r="DW77" s="729"/>
      <c r="DX77" s="729"/>
      <c r="DY77" s="729"/>
      <c r="DZ77" s="729"/>
      <c r="EA77" s="729"/>
      <c r="EB77" s="729"/>
      <c r="EC77" s="729"/>
      <c r="ED77" s="729"/>
      <c r="EE77" s="729"/>
      <c r="EF77" s="729"/>
      <c r="EG77" s="729"/>
      <c r="EH77" s="729"/>
      <c r="EI77" s="729"/>
      <c r="EJ77" s="729"/>
      <c r="EK77" s="729"/>
      <c r="EL77" s="729"/>
      <c r="EM77" s="729"/>
      <c r="EN77" s="729"/>
      <c r="EO77" s="729"/>
      <c r="EP77" s="729"/>
      <c r="EQ77" s="729"/>
      <c r="ER77" s="729"/>
      <c r="ES77" s="729"/>
      <c r="ET77" s="729"/>
      <c r="EU77" s="729"/>
      <c r="EV77" s="729"/>
      <c r="EW77" s="729"/>
      <c r="EX77" s="729"/>
      <c r="EY77" s="729"/>
      <c r="EZ77" s="729"/>
      <c r="FA77" s="729"/>
      <c r="FB77" s="729"/>
      <c r="FC77" s="729"/>
      <c r="FD77" s="729"/>
      <c r="FE77" s="729"/>
      <c r="FF77" s="729"/>
      <c r="FG77" s="729"/>
      <c r="FH77" s="729"/>
      <c r="FI77" s="729"/>
      <c r="FJ77" s="729"/>
      <c r="FK77" s="729"/>
      <c r="FL77" s="729"/>
      <c r="FM77" s="729"/>
      <c r="FN77" s="729"/>
      <c r="FO77" s="729"/>
      <c r="FP77" s="729"/>
      <c r="FQ77" s="729"/>
      <c r="FR77" s="729"/>
      <c r="FS77" s="729"/>
      <c r="FT77" s="729"/>
      <c r="FU77" s="729"/>
      <c r="FV77" s="729"/>
      <c r="FW77" s="729"/>
      <c r="FX77" s="729"/>
      <c r="FY77" s="729"/>
      <c r="FZ77" s="729"/>
      <c r="GA77" s="729"/>
      <c r="GB77" s="729"/>
      <c r="GC77" s="729"/>
      <c r="GD77" s="729"/>
      <c r="GE77" s="729"/>
      <c r="GF77" s="729"/>
      <c r="GG77" s="729"/>
      <c r="GH77" s="729"/>
      <c r="GI77" s="729"/>
      <c r="GJ77" s="729"/>
      <c r="GK77" s="729"/>
      <c r="GL77" s="729"/>
      <c r="GM77" s="729"/>
      <c r="GN77" s="729"/>
      <c r="GO77" s="729"/>
      <c r="GP77" s="729"/>
      <c r="GQ77" s="729"/>
      <c r="GR77" s="729"/>
      <c r="GS77" s="729"/>
      <c r="GT77" s="729"/>
      <c r="GU77" s="729"/>
      <c r="GV77" s="729"/>
      <c r="GW77" s="729"/>
      <c r="GX77" s="729"/>
      <c r="GY77" s="729"/>
      <c r="GZ77" s="729"/>
      <c r="HA77" s="729"/>
      <c r="HB77" s="729"/>
      <c r="HC77" s="729"/>
      <c r="HD77" s="729"/>
      <c r="HE77" s="729"/>
      <c r="HF77" s="729"/>
      <c r="HG77" s="729"/>
      <c r="HH77" s="729"/>
      <c r="HI77" s="729"/>
      <c r="HJ77" s="729"/>
      <c r="HK77" s="729"/>
      <c r="HL77" s="729"/>
      <c r="HM77" s="729"/>
      <c r="HN77" s="729"/>
      <c r="HO77" s="729"/>
      <c r="HP77" s="729"/>
      <c r="HQ77" s="729"/>
      <c r="HR77" s="729"/>
      <c r="HS77" s="729"/>
      <c r="HT77" s="729"/>
      <c r="HU77" s="729"/>
      <c r="HV77" s="729"/>
      <c r="HW77" s="729"/>
      <c r="HX77" s="729"/>
      <c r="HY77" s="729"/>
      <c r="HZ77" s="729"/>
      <c r="IA77" s="729"/>
      <c r="IB77" s="729"/>
      <c r="IC77" s="729"/>
      <c r="ID77" s="729"/>
      <c r="IE77" s="729"/>
      <c r="IF77" s="729"/>
      <c r="IG77" s="729"/>
      <c r="IH77" s="729"/>
      <c r="II77" s="729"/>
      <c r="IJ77" s="729"/>
      <c r="IK77" s="729"/>
      <c r="IL77" s="729"/>
      <c r="IM77" s="729"/>
      <c r="IN77" s="729"/>
      <c r="IO77" s="729"/>
      <c r="IP77" s="729"/>
      <c r="IQ77" s="729"/>
      <c r="IR77" s="729"/>
      <c r="IS77" s="729"/>
      <c r="IT77" s="729"/>
      <c r="IU77" s="729"/>
      <c r="IV77" s="729"/>
    </row>
    <row r="78" spans="1:256" s="730" customFormat="1" ht="24.75" customHeight="1" thickBot="1">
      <c r="A78" s="685">
        <v>29</v>
      </c>
      <c r="B78" s="709" t="s">
        <v>177</v>
      </c>
      <c r="C78" s="740">
        <v>9000</v>
      </c>
      <c r="D78" s="679">
        <v>750</v>
      </c>
      <c r="E78" s="741">
        <v>750</v>
      </c>
      <c r="F78" s="681">
        <v>750</v>
      </c>
      <c r="G78" s="726">
        <f t="shared" si="62"/>
        <v>2250</v>
      </c>
      <c r="H78" s="679">
        <v>750</v>
      </c>
      <c r="I78" s="741">
        <v>750</v>
      </c>
      <c r="J78" s="681">
        <v>750</v>
      </c>
      <c r="K78" s="726">
        <f t="shared" ref="K78:K79" si="64">SUM(H78:J78)</f>
        <v>2250</v>
      </c>
      <c r="L78" s="679">
        <v>750</v>
      </c>
      <c r="M78" s="741">
        <v>750</v>
      </c>
      <c r="N78" s="681">
        <v>750</v>
      </c>
      <c r="O78" s="726">
        <f t="shared" ref="O78:O79" si="65">SUM(L78:N78)</f>
        <v>2250</v>
      </c>
      <c r="P78" s="679">
        <v>750</v>
      </c>
      <c r="Q78" s="741">
        <v>750</v>
      </c>
      <c r="R78" s="681">
        <v>750</v>
      </c>
      <c r="S78" s="726">
        <f t="shared" ref="S78:S79" si="66">SUM(P78:R78)</f>
        <v>2250</v>
      </c>
      <c r="T78" s="742">
        <f t="shared" ref="T78" si="67">G78+K78+O78+S78</f>
        <v>9000</v>
      </c>
      <c r="U78" s="743">
        <f t="shared" ref="U78" si="68">C78-T78</f>
        <v>0</v>
      </c>
      <c r="V78" s="729"/>
      <c r="W78" s="729"/>
      <c r="X78" s="729"/>
      <c r="Y78" s="729"/>
      <c r="Z78" s="729"/>
      <c r="AA78" s="729"/>
      <c r="AB78" s="729"/>
      <c r="AC78" s="729"/>
      <c r="AD78" s="729"/>
      <c r="AE78" s="729"/>
      <c r="AF78" s="729"/>
      <c r="AG78" s="729"/>
      <c r="AH78" s="729"/>
      <c r="AI78" s="729"/>
      <c r="AJ78" s="729"/>
      <c r="AK78" s="729"/>
      <c r="AL78" s="729"/>
      <c r="AM78" s="729"/>
      <c r="AN78" s="729"/>
      <c r="AO78" s="729"/>
      <c r="AP78" s="729"/>
      <c r="AQ78" s="729"/>
      <c r="AR78" s="729"/>
      <c r="AS78" s="729"/>
      <c r="AT78" s="729"/>
      <c r="AU78" s="729"/>
      <c r="AV78" s="729"/>
      <c r="AW78" s="729"/>
      <c r="AX78" s="729"/>
      <c r="AY78" s="729"/>
      <c r="AZ78" s="729"/>
      <c r="BA78" s="729"/>
      <c r="BB78" s="729"/>
      <c r="BC78" s="729"/>
      <c r="BD78" s="729"/>
      <c r="BE78" s="729"/>
      <c r="BF78" s="729"/>
      <c r="BG78" s="729"/>
      <c r="BH78" s="729"/>
      <c r="BI78" s="729"/>
      <c r="BJ78" s="729"/>
      <c r="BK78" s="729"/>
      <c r="BL78" s="729"/>
      <c r="BM78" s="729"/>
      <c r="BN78" s="729"/>
      <c r="BO78" s="729"/>
      <c r="BP78" s="729"/>
      <c r="BQ78" s="729"/>
      <c r="BR78" s="729"/>
      <c r="BS78" s="729"/>
      <c r="BT78" s="729"/>
      <c r="BU78" s="729"/>
      <c r="BV78" s="729"/>
      <c r="BW78" s="729"/>
      <c r="BX78" s="729"/>
      <c r="BY78" s="729"/>
      <c r="BZ78" s="729"/>
      <c r="CA78" s="729"/>
      <c r="CB78" s="729"/>
      <c r="CC78" s="729"/>
      <c r="CD78" s="729"/>
      <c r="CE78" s="729"/>
      <c r="CF78" s="729"/>
      <c r="CG78" s="729"/>
      <c r="CH78" s="729"/>
      <c r="CI78" s="729"/>
      <c r="CJ78" s="729"/>
      <c r="CK78" s="729"/>
      <c r="CL78" s="729"/>
      <c r="CM78" s="729"/>
      <c r="CN78" s="729"/>
      <c r="CO78" s="729"/>
      <c r="CP78" s="729"/>
      <c r="CQ78" s="729"/>
      <c r="CR78" s="729"/>
      <c r="CS78" s="729"/>
      <c r="CT78" s="729"/>
      <c r="CU78" s="729"/>
      <c r="CV78" s="729"/>
      <c r="CW78" s="729"/>
      <c r="CX78" s="729"/>
      <c r="CY78" s="729"/>
      <c r="CZ78" s="729"/>
      <c r="DA78" s="729"/>
      <c r="DB78" s="729"/>
      <c r="DC78" s="729"/>
      <c r="DD78" s="729"/>
      <c r="DE78" s="729"/>
      <c r="DF78" s="729"/>
      <c r="DG78" s="729"/>
      <c r="DH78" s="729"/>
      <c r="DI78" s="729"/>
      <c r="DJ78" s="729"/>
      <c r="DK78" s="729"/>
      <c r="DL78" s="729"/>
      <c r="DM78" s="729"/>
      <c r="DN78" s="729"/>
      <c r="DO78" s="729"/>
      <c r="DP78" s="729"/>
      <c r="DQ78" s="729"/>
      <c r="DR78" s="729"/>
      <c r="DS78" s="729"/>
      <c r="DT78" s="729"/>
      <c r="DU78" s="729"/>
      <c r="DV78" s="729"/>
      <c r="DW78" s="729"/>
      <c r="DX78" s="729"/>
      <c r="DY78" s="729"/>
      <c r="DZ78" s="729"/>
      <c r="EA78" s="729"/>
      <c r="EB78" s="729"/>
      <c r="EC78" s="729"/>
      <c r="ED78" s="729"/>
      <c r="EE78" s="729"/>
      <c r="EF78" s="729"/>
      <c r="EG78" s="729"/>
      <c r="EH78" s="729"/>
      <c r="EI78" s="729"/>
      <c r="EJ78" s="729"/>
      <c r="EK78" s="729"/>
      <c r="EL78" s="729"/>
      <c r="EM78" s="729"/>
      <c r="EN78" s="729"/>
      <c r="EO78" s="729"/>
      <c r="EP78" s="729"/>
      <c r="EQ78" s="729"/>
      <c r="ER78" s="729"/>
      <c r="ES78" s="729"/>
      <c r="ET78" s="729"/>
      <c r="EU78" s="729"/>
      <c r="EV78" s="729"/>
      <c r="EW78" s="729"/>
      <c r="EX78" s="729"/>
      <c r="EY78" s="729"/>
      <c r="EZ78" s="729"/>
      <c r="FA78" s="729"/>
      <c r="FB78" s="729"/>
      <c r="FC78" s="729"/>
      <c r="FD78" s="729"/>
      <c r="FE78" s="729"/>
      <c r="FF78" s="729"/>
      <c r="FG78" s="729"/>
      <c r="FH78" s="729"/>
      <c r="FI78" s="729"/>
      <c r="FJ78" s="729"/>
      <c r="FK78" s="729"/>
      <c r="FL78" s="729"/>
      <c r="FM78" s="729"/>
      <c r="FN78" s="729"/>
      <c r="FO78" s="729"/>
      <c r="FP78" s="729"/>
      <c r="FQ78" s="729"/>
      <c r="FR78" s="729"/>
      <c r="FS78" s="729"/>
      <c r="FT78" s="729"/>
      <c r="FU78" s="729"/>
      <c r="FV78" s="729"/>
      <c r="FW78" s="729"/>
      <c r="FX78" s="729"/>
      <c r="FY78" s="729"/>
      <c r="FZ78" s="729"/>
      <c r="GA78" s="729"/>
      <c r="GB78" s="729"/>
      <c r="GC78" s="729"/>
      <c r="GD78" s="729"/>
      <c r="GE78" s="729"/>
      <c r="GF78" s="729"/>
      <c r="GG78" s="729"/>
      <c r="GH78" s="729"/>
      <c r="GI78" s="729"/>
      <c r="GJ78" s="729"/>
      <c r="GK78" s="729"/>
      <c r="GL78" s="729"/>
      <c r="GM78" s="729"/>
      <c r="GN78" s="729"/>
      <c r="GO78" s="729"/>
      <c r="GP78" s="729"/>
      <c r="GQ78" s="729"/>
      <c r="GR78" s="729"/>
      <c r="GS78" s="729"/>
      <c r="GT78" s="729"/>
      <c r="GU78" s="729"/>
      <c r="GV78" s="729"/>
      <c r="GW78" s="729"/>
      <c r="GX78" s="729"/>
      <c r="GY78" s="729"/>
      <c r="GZ78" s="729"/>
      <c r="HA78" s="729"/>
      <c r="HB78" s="729"/>
      <c r="HC78" s="729"/>
      <c r="HD78" s="729"/>
      <c r="HE78" s="729"/>
      <c r="HF78" s="729"/>
      <c r="HG78" s="729"/>
      <c r="HH78" s="729"/>
      <c r="HI78" s="729"/>
      <c r="HJ78" s="729"/>
      <c r="HK78" s="729"/>
      <c r="HL78" s="729"/>
      <c r="HM78" s="729"/>
      <c r="HN78" s="729"/>
      <c r="HO78" s="729"/>
      <c r="HP78" s="729"/>
      <c r="HQ78" s="729"/>
      <c r="HR78" s="729"/>
      <c r="HS78" s="729"/>
      <c r="HT78" s="729"/>
      <c r="HU78" s="729"/>
      <c r="HV78" s="729"/>
      <c r="HW78" s="729"/>
      <c r="HX78" s="729"/>
      <c r="HY78" s="729"/>
      <c r="HZ78" s="729"/>
      <c r="IA78" s="729"/>
      <c r="IB78" s="729"/>
      <c r="IC78" s="729"/>
      <c r="ID78" s="729"/>
      <c r="IE78" s="729"/>
      <c r="IF78" s="729"/>
      <c r="IG78" s="729"/>
      <c r="IH78" s="729"/>
      <c r="II78" s="729"/>
      <c r="IJ78" s="729"/>
      <c r="IK78" s="729"/>
      <c r="IL78" s="729"/>
      <c r="IM78" s="729"/>
      <c r="IN78" s="729"/>
      <c r="IO78" s="729"/>
      <c r="IP78" s="729"/>
      <c r="IQ78" s="729"/>
      <c r="IR78" s="729"/>
      <c r="IS78" s="729"/>
      <c r="IT78" s="729"/>
      <c r="IU78" s="729"/>
      <c r="IV78" s="729"/>
    </row>
    <row r="79" spans="1:256" s="730" customFormat="1" ht="29.25" customHeight="1" thickBot="1">
      <c r="A79" s="744" t="s">
        <v>41</v>
      </c>
      <c r="B79" s="745"/>
      <c r="C79" s="669">
        <f>SUM(C80:C83)</f>
        <v>816000</v>
      </c>
      <c r="D79" s="746">
        <f>SUM(D80:D83)</f>
        <v>0</v>
      </c>
      <c r="E79" s="747">
        <f>SUM(E80:E83)</f>
        <v>16000</v>
      </c>
      <c r="F79" s="748">
        <f>SUM(F80:F83)</f>
        <v>16000</v>
      </c>
      <c r="G79" s="673">
        <f t="shared" ref="G79:G84" si="69">SUM(D79:F79)</f>
        <v>32000</v>
      </c>
      <c r="H79" s="746">
        <f t="shared" ref="H79:J79" si="70">SUM(H80:H83)</f>
        <v>16000</v>
      </c>
      <c r="I79" s="747">
        <f t="shared" si="70"/>
        <v>108000</v>
      </c>
      <c r="J79" s="748">
        <f t="shared" si="70"/>
        <v>406000</v>
      </c>
      <c r="K79" s="673">
        <f t="shared" si="64"/>
        <v>530000</v>
      </c>
      <c r="L79" s="746">
        <f t="shared" ref="L79:N79" si="71">SUM(L80:L83)</f>
        <v>16000</v>
      </c>
      <c r="M79" s="747">
        <f t="shared" si="71"/>
        <v>16000</v>
      </c>
      <c r="N79" s="748">
        <f t="shared" si="71"/>
        <v>108000</v>
      </c>
      <c r="O79" s="673">
        <f t="shared" si="65"/>
        <v>140000</v>
      </c>
      <c r="P79" s="746">
        <f t="shared" ref="P79:R79" si="72">SUM(P80:P83)</f>
        <v>16000</v>
      </c>
      <c r="Q79" s="747">
        <f t="shared" si="72"/>
        <v>82000</v>
      </c>
      <c r="R79" s="748">
        <f t="shared" si="72"/>
        <v>16000</v>
      </c>
      <c r="S79" s="673">
        <f t="shared" si="66"/>
        <v>114000</v>
      </c>
      <c r="T79" s="721">
        <f t="shared" si="10"/>
        <v>816000</v>
      </c>
      <c r="U79" s="722">
        <f t="shared" si="12"/>
        <v>0</v>
      </c>
      <c r="V79" s="729"/>
      <c r="W79" s="729"/>
      <c r="X79" s="729"/>
      <c r="Y79" s="729"/>
      <c r="Z79" s="729"/>
      <c r="AA79" s="729"/>
      <c r="AB79" s="729"/>
      <c r="AC79" s="729"/>
      <c r="AD79" s="729"/>
      <c r="AE79" s="729"/>
      <c r="AF79" s="729"/>
      <c r="AG79" s="729"/>
      <c r="AH79" s="729"/>
      <c r="AI79" s="729"/>
      <c r="AJ79" s="729"/>
      <c r="AK79" s="729"/>
      <c r="AL79" s="729"/>
      <c r="AM79" s="729"/>
      <c r="AN79" s="729"/>
      <c r="AO79" s="729"/>
      <c r="AP79" s="729"/>
      <c r="AQ79" s="729"/>
      <c r="AR79" s="729"/>
      <c r="AS79" s="729"/>
      <c r="AT79" s="729"/>
      <c r="AU79" s="729"/>
      <c r="AV79" s="729"/>
      <c r="AW79" s="729"/>
      <c r="AX79" s="729"/>
      <c r="AY79" s="729"/>
      <c r="AZ79" s="729"/>
      <c r="BA79" s="729"/>
      <c r="BB79" s="729"/>
      <c r="BC79" s="729"/>
      <c r="BD79" s="729"/>
      <c r="BE79" s="729"/>
      <c r="BF79" s="729"/>
      <c r="BG79" s="729"/>
      <c r="BH79" s="729"/>
      <c r="BI79" s="729"/>
      <c r="BJ79" s="729"/>
      <c r="BK79" s="729"/>
      <c r="BL79" s="729"/>
      <c r="BM79" s="729"/>
      <c r="BN79" s="729"/>
      <c r="BO79" s="729"/>
      <c r="BP79" s="729"/>
      <c r="BQ79" s="729"/>
      <c r="BR79" s="729"/>
      <c r="BS79" s="729"/>
      <c r="BT79" s="729"/>
      <c r="BU79" s="729"/>
      <c r="BV79" s="729"/>
      <c r="BW79" s="729"/>
      <c r="BX79" s="729"/>
      <c r="BY79" s="729"/>
      <c r="BZ79" s="729"/>
      <c r="CA79" s="729"/>
      <c r="CB79" s="729"/>
      <c r="CC79" s="729"/>
      <c r="CD79" s="729"/>
      <c r="CE79" s="729"/>
      <c r="CF79" s="729"/>
      <c r="CG79" s="729"/>
      <c r="CH79" s="729"/>
      <c r="CI79" s="729"/>
      <c r="CJ79" s="729"/>
      <c r="CK79" s="729"/>
      <c r="CL79" s="729"/>
      <c r="CM79" s="729"/>
      <c r="CN79" s="729"/>
      <c r="CO79" s="729"/>
      <c r="CP79" s="729"/>
      <c r="CQ79" s="729"/>
      <c r="CR79" s="729"/>
      <c r="CS79" s="729"/>
      <c r="CT79" s="729"/>
      <c r="CU79" s="729"/>
      <c r="CV79" s="729"/>
      <c r="CW79" s="729"/>
      <c r="CX79" s="729"/>
      <c r="CY79" s="729"/>
      <c r="CZ79" s="729"/>
      <c r="DA79" s="729"/>
      <c r="DB79" s="729"/>
      <c r="DC79" s="729"/>
      <c r="DD79" s="729"/>
      <c r="DE79" s="729"/>
      <c r="DF79" s="729"/>
      <c r="DG79" s="729"/>
      <c r="DH79" s="729"/>
      <c r="DI79" s="729"/>
      <c r="DJ79" s="729"/>
      <c r="DK79" s="729"/>
      <c r="DL79" s="729"/>
      <c r="DM79" s="729"/>
      <c r="DN79" s="729"/>
      <c r="DO79" s="729"/>
      <c r="DP79" s="729"/>
      <c r="DQ79" s="729"/>
      <c r="DR79" s="729"/>
      <c r="DS79" s="729"/>
      <c r="DT79" s="729"/>
      <c r="DU79" s="729"/>
      <c r="DV79" s="729"/>
      <c r="DW79" s="729"/>
      <c r="DX79" s="729"/>
      <c r="DY79" s="729"/>
      <c r="DZ79" s="729"/>
      <c r="EA79" s="729"/>
      <c r="EB79" s="729"/>
      <c r="EC79" s="729"/>
      <c r="ED79" s="729"/>
      <c r="EE79" s="729"/>
      <c r="EF79" s="729"/>
      <c r="EG79" s="729"/>
      <c r="EH79" s="729"/>
      <c r="EI79" s="729"/>
      <c r="EJ79" s="729"/>
      <c r="EK79" s="729"/>
      <c r="EL79" s="729"/>
      <c r="EM79" s="729"/>
      <c r="EN79" s="729"/>
      <c r="EO79" s="729"/>
      <c r="EP79" s="729"/>
      <c r="EQ79" s="729"/>
      <c r="ER79" s="729"/>
      <c r="ES79" s="729"/>
      <c r="ET79" s="729"/>
      <c r="EU79" s="729"/>
      <c r="EV79" s="729"/>
      <c r="EW79" s="729"/>
      <c r="EX79" s="729"/>
      <c r="EY79" s="729"/>
      <c r="EZ79" s="729"/>
      <c r="FA79" s="729"/>
      <c r="FB79" s="729"/>
      <c r="FC79" s="729"/>
      <c r="FD79" s="729"/>
      <c r="FE79" s="729"/>
      <c r="FF79" s="729"/>
      <c r="FG79" s="729"/>
      <c r="FH79" s="729"/>
      <c r="FI79" s="729"/>
      <c r="FJ79" s="729"/>
      <c r="FK79" s="729"/>
      <c r="FL79" s="729"/>
      <c r="FM79" s="729"/>
      <c r="FN79" s="729"/>
      <c r="FO79" s="729"/>
      <c r="FP79" s="729"/>
      <c r="FQ79" s="729"/>
      <c r="FR79" s="729"/>
      <c r="FS79" s="729"/>
      <c r="FT79" s="729"/>
      <c r="FU79" s="729"/>
      <c r="FV79" s="729"/>
      <c r="FW79" s="729"/>
      <c r="FX79" s="729"/>
      <c r="FY79" s="729"/>
      <c r="FZ79" s="729"/>
      <c r="GA79" s="729"/>
      <c r="GB79" s="729"/>
      <c r="GC79" s="729"/>
      <c r="GD79" s="729"/>
      <c r="GE79" s="729"/>
      <c r="GF79" s="729"/>
      <c r="GG79" s="729"/>
      <c r="GH79" s="729"/>
      <c r="GI79" s="729"/>
      <c r="GJ79" s="729"/>
      <c r="GK79" s="729"/>
      <c r="GL79" s="729"/>
      <c r="GM79" s="729"/>
      <c r="GN79" s="729"/>
      <c r="GO79" s="729"/>
      <c r="GP79" s="729"/>
      <c r="GQ79" s="729"/>
      <c r="GR79" s="729"/>
      <c r="GS79" s="729"/>
      <c r="GT79" s="729"/>
      <c r="GU79" s="729"/>
      <c r="GV79" s="729"/>
      <c r="GW79" s="729"/>
      <c r="GX79" s="729"/>
      <c r="GY79" s="729"/>
      <c r="GZ79" s="729"/>
      <c r="HA79" s="729"/>
      <c r="HB79" s="729"/>
      <c r="HC79" s="729"/>
      <c r="HD79" s="729"/>
      <c r="HE79" s="729"/>
      <c r="HF79" s="729"/>
      <c r="HG79" s="729"/>
      <c r="HH79" s="729"/>
      <c r="HI79" s="729"/>
      <c r="HJ79" s="729"/>
      <c r="HK79" s="729"/>
      <c r="HL79" s="729"/>
      <c r="HM79" s="729"/>
      <c r="HN79" s="729"/>
      <c r="HO79" s="729"/>
      <c r="HP79" s="729"/>
      <c r="HQ79" s="729"/>
      <c r="HR79" s="729"/>
      <c r="HS79" s="729"/>
      <c r="HT79" s="729"/>
      <c r="HU79" s="729"/>
      <c r="HV79" s="729"/>
      <c r="HW79" s="729"/>
      <c r="HX79" s="729"/>
      <c r="HY79" s="729"/>
      <c r="HZ79" s="729"/>
      <c r="IA79" s="729"/>
      <c r="IB79" s="729"/>
      <c r="IC79" s="729"/>
      <c r="ID79" s="729"/>
      <c r="IE79" s="729"/>
      <c r="IF79" s="729"/>
      <c r="IG79" s="729"/>
      <c r="IH79" s="729"/>
      <c r="II79" s="729"/>
      <c r="IJ79" s="729"/>
      <c r="IK79" s="729"/>
      <c r="IL79" s="729"/>
      <c r="IM79" s="729"/>
      <c r="IN79" s="729"/>
      <c r="IO79" s="729"/>
      <c r="IP79" s="729"/>
      <c r="IQ79" s="729"/>
      <c r="IR79" s="729"/>
      <c r="IS79" s="729"/>
      <c r="IT79" s="729"/>
      <c r="IU79" s="729"/>
      <c r="IV79" s="729"/>
    </row>
    <row r="80" spans="1:256" ht="45.75" thickTop="1">
      <c r="A80" s="749">
        <v>1</v>
      </c>
      <c r="B80" s="750" t="s">
        <v>155</v>
      </c>
      <c r="C80" s="751">
        <v>198000</v>
      </c>
      <c r="D80" s="723">
        <v>0</v>
      </c>
      <c r="E80" s="724">
        <v>0</v>
      </c>
      <c r="F80" s="725">
        <v>0</v>
      </c>
      <c r="G80" s="682">
        <f t="shared" si="69"/>
        <v>0</v>
      </c>
      <c r="H80" s="752">
        <v>0</v>
      </c>
      <c r="I80" s="753">
        <v>66000</v>
      </c>
      <c r="J80" s="754">
        <v>0</v>
      </c>
      <c r="K80" s="755">
        <f>SUM(H80:J80)</f>
        <v>66000</v>
      </c>
      <c r="L80" s="752">
        <v>0</v>
      </c>
      <c r="M80" s="753">
        <v>0</v>
      </c>
      <c r="N80" s="754">
        <v>66000</v>
      </c>
      <c r="O80" s="755">
        <f>SUM(L80:N80)</f>
        <v>66000</v>
      </c>
      <c r="P80" s="752">
        <v>0</v>
      </c>
      <c r="Q80" s="753">
        <v>66000</v>
      </c>
      <c r="R80" s="754">
        <v>0</v>
      </c>
      <c r="S80" s="755">
        <f>SUM(P80:R80)</f>
        <v>66000</v>
      </c>
      <c r="T80" s="727">
        <f t="shared" si="10"/>
        <v>198000</v>
      </c>
      <c r="U80" s="684">
        <f t="shared" si="12"/>
        <v>0</v>
      </c>
    </row>
    <row r="81" spans="1:21" ht="33.75">
      <c r="A81" s="756">
        <v>2</v>
      </c>
      <c r="B81" s="757" t="s">
        <v>178</v>
      </c>
      <c r="C81" s="758">
        <v>390000</v>
      </c>
      <c r="D81" s="694">
        <v>0</v>
      </c>
      <c r="E81" s="692">
        <v>0</v>
      </c>
      <c r="F81" s="696">
        <v>0</v>
      </c>
      <c r="G81" s="688">
        <f t="shared" si="69"/>
        <v>0</v>
      </c>
      <c r="H81" s="759">
        <v>0</v>
      </c>
      <c r="I81" s="701">
        <v>0</v>
      </c>
      <c r="J81" s="760">
        <v>390000</v>
      </c>
      <c r="K81" s="703">
        <f>SUM(H81:J81)</f>
        <v>390000</v>
      </c>
      <c r="L81" s="759">
        <v>0</v>
      </c>
      <c r="M81" s="701">
        <v>0</v>
      </c>
      <c r="N81" s="760">
        <v>0</v>
      </c>
      <c r="O81" s="703">
        <f>SUM(L81:N81)</f>
        <v>0</v>
      </c>
      <c r="P81" s="759">
        <v>0</v>
      </c>
      <c r="Q81" s="701">
        <v>0</v>
      </c>
      <c r="R81" s="760">
        <v>0</v>
      </c>
      <c r="S81" s="703">
        <f>SUM(P81:R81)</f>
        <v>0</v>
      </c>
      <c r="T81" s="689">
        <f t="shared" si="10"/>
        <v>390000</v>
      </c>
      <c r="U81" s="684">
        <f t="shared" si="12"/>
        <v>0</v>
      </c>
    </row>
    <row r="82" spans="1:21" ht="33.75">
      <c r="A82" s="756">
        <v>3</v>
      </c>
      <c r="B82" s="761" t="s">
        <v>183</v>
      </c>
      <c r="C82" s="657">
        <v>176000</v>
      </c>
      <c r="D82" s="694">
        <v>0</v>
      </c>
      <c r="E82" s="692">
        <v>16000</v>
      </c>
      <c r="F82" s="696">
        <v>16000</v>
      </c>
      <c r="G82" s="688">
        <f t="shared" si="69"/>
        <v>32000</v>
      </c>
      <c r="H82" s="694">
        <v>16000</v>
      </c>
      <c r="I82" s="692">
        <v>16000</v>
      </c>
      <c r="J82" s="696">
        <v>16000</v>
      </c>
      <c r="K82" s="688">
        <f t="shared" ref="K82:K83" si="73">SUM(H82:J82)</f>
        <v>48000</v>
      </c>
      <c r="L82" s="694">
        <v>16000</v>
      </c>
      <c r="M82" s="692">
        <v>16000</v>
      </c>
      <c r="N82" s="696">
        <v>16000</v>
      </c>
      <c r="O82" s="688">
        <f t="shared" ref="O82:O83" si="74">SUM(L82:N82)</f>
        <v>48000</v>
      </c>
      <c r="P82" s="694">
        <v>16000</v>
      </c>
      <c r="Q82" s="692">
        <v>16000</v>
      </c>
      <c r="R82" s="696">
        <v>16000</v>
      </c>
      <c r="S82" s="688">
        <f t="shared" ref="S82:S83" si="75">SUM(P82:R82)</f>
        <v>48000</v>
      </c>
      <c r="T82" s="689">
        <f t="shared" si="10"/>
        <v>176000</v>
      </c>
      <c r="U82" s="708">
        <f t="shared" si="12"/>
        <v>0</v>
      </c>
    </row>
    <row r="83" spans="1:21" ht="68.25" thickBot="1">
      <c r="A83" s="762">
        <v>4</v>
      </c>
      <c r="B83" s="763" t="s">
        <v>193</v>
      </c>
      <c r="C83" s="714">
        <v>52000</v>
      </c>
      <c r="D83" s="764">
        <v>0</v>
      </c>
      <c r="E83" s="765">
        <v>0</v>
      </c>
      <c r="F83" s="766">
        <v>0</v>
      </c>
      <c r="G83" s="767">
        <f t="shared" si="69"/>
        <v>0</v>
      </c>
      <c r="H83" s="764">
        <v>0</v>
      </c>
      <c r="I83" s="765">
        <v>26000</v>
      </c>
      <c r="J83" s="766">
        <v>0</v>
      </c>
      <c r="K83" s="767">
        <f t="shared" si="73"/>
        <v>26000</v>
      </c>
      <c r="L83" s="764">
        <v>0</v>
      </c>
      <c r="M83" s="765">
        <v>0</v>
      </c>
      <c r="N83" s="766">
        <v>26000</v>
      </c>
      <c r="O83" s="768">
        <f t="shared" si="74"/>
        <v>26000</v>
      </c>
      <c r="P83" s="764">
        <v>0</v>
      </c>
      <c r="Q83" s="765">
        <v>0</v>
      </c>
      <c r="R83" s="766">
        <v>0</v>
      </c>
      <c r="S83" s="767">
        <f t="shared" si="75"/>
        <v>0</v>
      </c>
      <c r="T83" s="727">
        <f t="shared" si="10"/>
        <v>52000</v>
      </c>
      <c r="U83" s="769">
        <f t="shared" si="12"/>
        <v>0</v>
      </c>
    </row>
    <row r="84" spans="1:21" ht="24.75" customHeight="1" thickBot="1">
      <c r="A84" s="744" t="s">
        <v>43</v>
      </c>
      <c r="B84" s="745"/>
      <c r="C84" s="669">
        <f>SUM(C85:C87)</f>
        <v>640469</v>
      </c>
      <c r="D84" s="770">
        <f>SUM(D85:D87)</f>
        <v>0</v>
      </c>
      <c r="E84" s="671">
        <f>SUM(E85:E87)</f>
        <v>0</v>
      </c>
      <c r="F84" s="771">
        <f>SUM(F85:F87)</f>
        <v>0</v>
      </c>
      <c r="G84" s="772">
        <f t="shared" si="69"/>
        <v>0</v>
      </c>
      <c r="H84" s="770">
        <f t="shared" ref="H84:J84" si="76">SUM(H85:H87)</f>
        <v>580000</v>
      </c>
      <c r="I84" s="671">
        <f t="shared" si="76"/>
        <v>0</v>
      </c>
      <c r="J84" s="771">
        <f t="shared" si="76"/>
        <v>0</v>
      </c>
      <c r="K84" s="772">
        <f t="shared" ref="K84" si="77">SUM(H84:J84)</f>
        <v>580000</v>
      </c>
      <c r="L84" s="770">
        <f t="shared" ref="L84:N84" si="78">SUM(L85:L87)</f>
        <v>60469</v>
      </c>
      <c r="M84" s="671">
        <f t="shared" si="78"/>
        <v>0</v>
      </c>
      <c r="N84" s="771">
        <f t="shared" si="78"/>
        <v>0</v>
      </c>
      <c r="O84" s="772">
        <f t="shared" ref="O84" si="79">SUM(L84:N84)</f>
        <v>60469</v>
      </c>
      <c r="P84" s="770">
        <f t="shared" ref="P84:R84" si="80">SUM(P85:P87)</f>
        <v>0</v>
      </c>
      <c r="Q84" s="671">
        <f t="shared" si="80"/>
        <v>0</v>
      </c>
      <c r="R84" s="771">
        <f t="shared" si="80"/>
        <v>0</v>
      </c>
      <c r="S84" s="772">
        <f t="shared" ref="S84" si="81">SUM(P84:R84)</f>
        <v>0</v>
      </c>
      <c r="T84" s="721">
        <f t="shared" si="10"/>
        <v>640469</v>
      </c>
      <c r="U84" s="722">
        <f t="shared" si="12"/>
        <v>0</v>
      </c>
    </row>
    <row r="85" spans="1:21" ht="30" customHeight="1" thickTop="1">
      <c r="A85" s="773">
        <v>1</v>
      </c>
      <c r="B85" s="774" t="s">
        <v>184</v>
      </c>
      <c r="C85" s="775">
        <v>500000</v>
      </c>
      <c r="D85" s="723">
        <v>0</v>
      </c>
      <c r="E85" s="724">
        <v>0</v>
      </c>
      <c r="F85" s="776">
        <v>0</v>
      </c>
      <c r="G85" s="682">
        <f t="shared" ref="G85:G112" si="82">SUM(D85:F85)</f>
        <v>0</v>
      </c>
      <c r="H85" s="752">
        <v>500000</v>
      </c>
      <c r="I85" s="753">
        <v>0</v>
      </c>
      <c r="J85" s="754">
        <v>0</v>
      </c>
      <c r="K85" s="755">
        <f t="shared" ref="K85:K112" si="83">SUM(H85:J85)</f>
        <v>500000</v>
      </c>
      <c r="L85" s="723">
        <v>0</v>
      </c>
      <c r="M85" s="724">
        <v>0</v>
      </c>
      <c r="N85" s="776">
        <v>0</v>
      </c>
      <c r="O85" s="755">
        <f t="shared" ref="O85:O112" si="84">SUM(L85:N85)</f>
        <v>0</v>
      </c>
      <c r="P85" s="752">
        <v>0</v>
      </c>
      <c r="Q85" s="753">
        <v>0</v>
      </c>
      <c r="R85" s="754">
        <v>0</v>
      </c>
      <c r="S85" s="755">
        <f t="shared" ref="S85:S112" si="85">SUM(P85:R85)</f>
        <v>0</v>
      </c>
      <c r="T85" s="683">
        <f t="shared" si="10"/>
        <v>500000</v>
      </c>
      <c r="U85" s="777">
        <f t="shared" si="12"/>
        <v>0</v>
      </c>
    </row>
    <row r="86" spans="1:21" ht="30" customHeight="1">
      <c r="A86" s="778">
        <v>2</v>
      </c>
      <c r="B86" s="697" t="s">
        <v>46</v>
      </c>
      <c r="C86" s="706">
        <v>60469</v>
      </c>
      <c r="D86" s="694">
        <v>0</v>
      </c>
      <c r="E86" s="692">
        <v>0</v>
      </c>
      <c r="F86" s="696">
        <v>0</v>
      </c>
      <c r="G86" s="688">
        <f t="shared" si="82"/>
        <v>0</v>
      </c>
      <c r="H86" s="759">
        <v>0</v>
      </c>
      <c r="I86" s="701">
        <v>0</v>
      </c>
      <c r="J86" s="760">
        <v>0</v>
      </c>
      <c r="K86" s="703">
        <f t="shared" si="83"/>
        <v>0</v>
      </c>
      <c r="L86" s="694">
        <v>60469</v>
      </c>
      <c r="M86" s="692">
        <v>0</v>
      </c>
      <c r="N86" s="696">
        <v>0</v>
      </c>
      <c r="O86" s="703">
        <f t="shared" si="84"/>
        <v>60469</v>
      </c>
      <c r="P86" s="759">
        <v>0</v>
      </c>
      <c r="Q86" s="701">
        <v>0</v>
      </c>
      <c r="R86" s="760">
        <v>0</v>
      </c>
      <c r="S86" s="703">
        <f t="shared" si="85"/>
        <v>0</v>
      </c>
      <c r="T86" s="689">
        <f t="shared" si="10"/>
        <v>60469</v>
      </c>
      <c r="U86" s="708">
        <f t="shared" si="12"/>
        <v>0</v>
      </c>
    </row>
    <row r="87" spans="1:21" ht="30" customHeight="1" thickBot="1">
      <c r="A87" s="779">
        <v>3</v>
      </c>
      <c r="B87" s="780" t="s">
        <v>45</v>
      </c>
      <c r="C87" s="781">
        <v>80000</v>
      </c>
      <c r="D87" s="782">
        <v>0</v>
      </c>
      <c r="E87" s="783">
        <v>0</v>
      </c>
      <c r="F87" s="784">
        <v>0</v>
      </c>
      <c r="G87" s="785">
        <f>SUM(D87:F87)</f>
        <v>0</v>
      </c>
      <c r="H87" s="786">
        <v>80000</v>
      </c>
      <c r="I87" s="787">
        <v>0</v>
      </c>
      <c r="J87" s="788">
        <v>0</v>
      </c>
      <c r="K87" s="789">
        <f>SUM(H87:J87)</f>
        <v>80000</v>
      </c>
      <c r="L87" s="782">
        <v>0</v>
      </c>
      <c r="M87" s="783">
        <v>0</v>
      </c>
      <c r="N87" s="784">
        <v>0</v>
      </c>
      <c r="O87" s="789">
        <f t="shared" si="84"/>
        <v>0</v>
      </c>
      <c r="P87" s="786">
        <v>0</v>
      </c>
      <c r="Q87" s="787">
        <v>0</v>
      </c>
      <c r="R87" s="788">
        <v>0</v>
      </c>
      <c r="S87" s="789">
        <f t="shared" si="85"/>
        <v>0</v>
      </c>
      <c r="T87" s="716">
        <f t="shared" si="10"/>
        <v>80000</v>
      </c>
      <c r="U87" s="790">
        <f t="shared" si="12"/>
        <v>0</v>
      </c>
    </row>
    <row r="88" spans="1:21" ht="30" customHeight="1" thickBot="1">
      <c r="A88" s="791" t="s">
        <v>47</v>
      </c>
      <c r="B88" s="792"/>
      <c r="C88" s="793">
        <f>SUM(C89:C93)</f>
        <v>1771800</v>
      </c>
      <c r="D88" s="794">
        <f>SUM(D89:D93)</f>
        <v>0</v>
      </c>
      <c r="E88" s="671">
        <f>SUM(E89:E93)</f>
        <v>37800</v>
      </c>
      <c r="F88" s="795">
        <f>SUM(F89:F93)</f>
        <v>405000</v>
      </c>
      <c r="G88" s="715">
        <f t="shared" si="82"/>
        <v>442800</v>
      </c>
      <c r="H88" s="794">
        <f>SUM(H89:H93)</f>
        <v>25300</v>
      </c>
      <c r="I88" s="671">
        <f>SUM(I89:I93)</f>
        <v>42500</v>
      </c>
      <c r="J88" s="795">
        <f>SUM(J89:J93)</f>
        <v>390300</v>
      </c>
      <c r="K88" s="715">
        <f t="shared" si="83"/>
        <v>458100</v>
      </c>
      <c r="L88" s="794">
        <f>SUM(L89:L93)</f>
        <v>10000</v>
      </c>
      <c r="M88" s="671">
        <f>SUM(M89:M93)</f>
        <v>57800</v>
      </c>
      <c r="N88" s="795">
        <f>SUM(N89:N93)</f>
        <v>375000</v>
      </c>
      <c r="O88" s="715">
        <f t="shared" si="84"/>
        <v>442800</v>
      </c>
      <c r="P88" s="794">
        <f>SUM(P89:P93)</f>
        <v>25300</v>
      </c>
      <c r="Q88" s="671">
        <f>SUM(Q89:Q93)</f>
        <v>387500</v>
      </c>
      <c r="R88" s="795">
        <f>SUM(R89:R93)</f>
        <v>15300</v>
      </c>
      <c r="S88" s="715">
        <f t="shared" si="85"/>
        <v>428100</v>
      </c>
      <c r="T88" s="796">
        <f t="shared" ref="T88:T111" si="86">G88+K88+O88+S88</f>
        <v>1771800</v>
      </c>
      <c r="U88" s="797">
        <f t="shared" si="12"/>
        <v>0</v>
      </c>
    </row>
    <row r="89" spans="1:21" ht="30" customHeight="1" thickTop="1">
      <c r="A89" s="773">
        <v>1</v>
      </c>
      <c r="B89" s="798" t="s">
        <v>82</v>
      </c>
      <c r="C89" s="775">
        <v>91800</v>
      </c>
      <c r="D89" s="799" t="s">
        <v>48</v>
      </c>
      <c r="E89" s="724">
        <v>15300</v>
      </c>
      <c r="F89" s="725">
        <v>0</v>
      </c>
      <c r="G89" s="682">
        <f t="shared" si="82"/>
        <v>15300</v>
      </c>
      <c r="H89" s="752">
        <v>15300</v>
      </c>
      <c r="I89" s="753">
        <v>0</v>
      </c>
      <c r="J89" s="754">
        <v>15300</v>
      </c>
      <c r="K89" s="682">
        <f t="shared" si="83"/>
        <v>30600</v>
      </c>
      <c r="L89" s="752">
        <v>0</v>
      </c>
      <c r="M89" s="753">
        <v>15300</v>
      </c>
      <c r="N89" s="800">
        <v>0</v>
      </c>
      <c r="O89" s="682">
        <f t="shared" si="84"/>
        <v>15300</v>
      </c>
      <c r="P89" s="752">
        <v>15300</v>
      </c>
      <c r="Q89" s="753">
        <v>0</v>
      </c>
      <c r="R89" s="800">
        <v>15300</v>
      </c>
      <c r="S89" s="682">
        <f t="shared" si="85"/>
        <v>30600</v>
      </c>
      <c r="T89" s="801">
        <f t="shared" si="86"/>
        <v>91800</v>
      </c>
      <c r="U89" s="802">
        <f t="shared" ref="U89:U116" si="87">C89-T89</f>
        <v>0</v>
      </c>
    </row>
    <row r="90" spans="1:21" ht="33.75">
      <c r="A90" s="778">
        <v>2</v>
      </c>
      <c r="B90" s="803" t="s">
        <v>160</v>
      </c>
      <c r="C90" s="804">
        <v>1500000</v>
      </c>
      <c r="D90" s="805" t="s">
        <v>48</v>
      </c>
      <c r="E90" s="692">
        <v>0</v>
      </c>
      <c r="F90" s="696">
        <v>375000</v>
      </c>
      <c r="G90" s="688">
        <f t="shared" si="82"/>
        <v>375000</v>
      </c>
      <c r="H90" s="759">
        <v>0</v>
      </c>
      <c r="I90" s="701">
        <v>0</v>
      </c>
      <c r="J90" s="760">
        <v>375000</v>
      </c>
      <c r="K90" s="688">
        <f t="shared" si="83"/>
        <v>375000</v>
      </c>
      <c r="L90" s="759">
        <v>0</v>
      </c>
      <c r="M90" s="701">
        <v>0</v>
      </c>
      <c r="N90" s="806">
        <v>375000</v>
      </c>
      <c r="O90" s="688">
        <f t="shared" si="84"/>
        <v>375000</v>
      </c>
      <c r="P90" s="759">
        <v>0</v>
      </c>
      <c r="Q90" s="701">
        <v>375000</v>
      </c>
      <c r="R90" s="806">
        <v>0</v>
      </c>
      <c r="S90" s="688">
        <f t="shared" si="85"/>
        <v>375000</v>
      </c>
      <c r="T90" s="807">
        <f t="shared" si="86"/>
        <v>1500000</v>
      </c>
      <c r="U90" s="808">
        <f t="shared" si="87"/>
        <v>0</v>
      </c>
    </row>
    <row r="91" spans="1:21" ht="22.5">
      <c r="A91" s="778">
        <v>3</v>
      </c>
      <c r="B91" s="809" t="s">
        <v>159</v>
      </c>
      <c r="C91" s="810">
        <v>40000</v>
      </c>
      <c r="D91" s="805">
        <v>0</v>
      </c>
      <c r="E91" s="692">
        <v>10000</v>
      </c>
      <c r="F91" s="811">
        <v>0</v>
      </c>
      <c r="G91" s="812">
        <f t="shared" si="82"/>
        <v>10000</v>
      </c>
      <c r="H91" s="805">
        <v>10000</v>
      </c>
      <c r="I91" s="692">
        <v>0</v>
      </c>
      <c r="J91" s="811">
        <v>0</v>
      </c>
      <c r="K91" s="812">
        <f t="shared" si="83"/>
        <v>10000</v>
      </c>
      <c r="L91" s="805">
        <v>10000</v>
      </c>
      <c r="M91" s="692">
        <v>0</v>
      </c>
      <c r="N91" s="811">
        <v>0</v>
      </c>
      <c r="O91" s="812">
        <f t="shared" si="84"/>
        <v>10000</v>
      </c>
      <c r="P91" s="805">
        <v>10000</v>
      </c>
      <c r="Q91" s="692">
        <v>0</v>
      </c>
      <c r="R91" s="811">
        <v>0</v>
      </c>
      <c r="S91" s="812">
        <f t="shared" si="85"/>
        <v>10000</v>
      </c>
      <c r="T91" s="807">
        <f t="shared" ref="T91:T92" si="88">G91+K91+O91+S91</f>
        <v>40000</v>
      </c>
      <c r="U91" s="808">
        <f t="shared" ref="U91:U92" si="89">C91-T91</f>
        <v>0</v>
      </c>
    </row>
    <row r="92" spans="1:21" ht="30" customHeight="1">
      <c r="A92" s="778">
        <v>4</v>
      </c>
      <c r="B92" s="809" t="s">
        <v>200</v>
      </c>
      <c r="C92" s="813">
        <v>50000</v>
      </c>
      <c r="D92" s="805" t="s">
        <v>48</v>
      </c>
      <c r="E92" s="692">
        <v>12500</v>
      </c>
      <c r="F92" s="811">
        <v>0</v>
      </c>
      <c r="G92" s="812">
        <f t="shared" si="82"/>
        <v>12500</v>
      </c>
      <c r="H92" s="814">
        <v>0</v>
      </c>
      <c r="I92" s="815">
        <v>12500</v>
      </c>
      <c r="J92" s="816">
        <v>0</v>
      </c>
      <c r="K92" s="812">
        <f t="shared" si="83"/>
        <v>12500</v>
      </c>
      <c r="L92" s="814">
        <v>0</v>
      </c>
      <c r="M92" s="815">
        <v>12500</v>
      </c>
      <c r="N92" s="817">
        <v>0</v>
      </c>
      <c r="O92" s="812">
        <f t="shared" si="84"/>
        <v>12500</v>
      </c>
      <c r="P92" s="814">
        <v>0</v>
      </c>
      <c r="Q92" s="815">
        <v>12500</v>
      </c>
      <c r="R92" s="817">
        <v>0</v>
      </c>
      <c r="S92" s="812">
        <f t="shared" si="85"/>
        <v>12500</v>
      </c>
      <c r="T92" s="807">
        <f t="shared" si="88"/>
        <v>50000</v>
      </c>
      <c r="U92" s="808">
        <f t="shared" si="89"/>
        <v>0</v>
      </c>
    </row>
    <row r="93" spans="1:21" ht="30" customHeight="1" thickBot="1">
      <c r="A93" s="778">
        <v>5</v>
      </c>
      <c r="B93" s="818" t="s">
        <v>119</v>
      </c>
      <c r="C93" s="819">
        <v>90000</v>
      </c>
      <c r="D93" s="820" t="s">
        <v>48</v>
      </c>
      <c r="E93" s="783">
        <v>0</v>
      </c>
      <c r="F93" s="784">
        <v>30000</v>
      </c>
      <c r="G93" s="785">
        <f t="shared" si="82"/>
        <v>30000</v>
      </c>
      <c r="H93" s="786">
        <v>0</v>
      </c>
      <c r="I93" s="787">
        <v>30000</v>
      </c>
      <c r="J93" s="788">
        <v>0</v>
      </c>
      <c r="K93" s="785">
        <f t="shared" si="83"/>
        <v>30000</v>
      </c>
      <c r="L93" s="786">
        <v>0</v>
      </c>
      <c r="M93" s="787">
        <v>30000</v>
      </c>
      <c r="N93" s="821">
        <v>0</v>
      </c>
      <c r="O93" s="785">
        <f t="shared" si="84"/>
        <v>30000</v>
      </c>
      <c r="P93" s="786">
        <v>0</v>
      </c>
      <c r="Q93" s="787">
        <v>0</v>
      </c>
      <c r="R93" s="821">
        <v>0</v>
      </c>
      <c r="S93" s="812">
        <f t="shared" si="85"/>
        <v>0</v>
      </c>
      <c r="T93" s="822">
        <f t="shared" si="86"/>
        <v>90000</v>
      </c>
      <c r="U93" s="823">
        <f t="shared" si="87"/>
        <v>0</v>
      </c>
    </row>
    <row r="94" spans="1:21" ht="30" customHeight="1" thickBot="1">
      <c r="A94" s="744" t="s">
        <v>52</v>
      </c>
      <c r="B94" s="745"/>
      <c r="C94" s="669">
        <f>C95</f>
        <v>720000</v>
      </c>
      <c r="D94" s="770">
        <f>D95</f>
        <v>60000</v>
      </c>
      <c r="E94" s="671">
        <f>E95</f>
        <v>60000</v>
      </c>
      <c r="F94" s="824">
        <f>F95</f>
        <v>60000</v>
      </c>
      <c r="G94" s="673">
        <f t="shared" si="82"/>
        <v>180000</v>
      </c>
      <c r="H94" s="770">
        <f>H95</f>
        <v>60000</v>
      </c>
      <c r="I94" s="671">
        <f>I95</f>
        <v>60000</v>
      </c>
      <c r="J94" s="824">
        <f>J95</f>
        <v>60000</v>
      </c>
      <c r="K94" s="673">
        <f t="shared" si="83"/>
        <v>180000</v>
      </c>
      <c r="L94" s="770">
        <f>L95</f>
        <v>60000</v>
      </c>
      <c r="M94" s="671">
        <f>M95</f>
        <v>60000</v>
      </c>
      <c r="N94" s="824">
        <f>N95</f>
        <v>60000</v>
      </c>
      <c r="O94" s="673">
        <f t="shared" si="84"/>
        <v>180000</v>
      </c>
      <c r="P94" s="770">
        <f>P95</f>
        <v>60000</v>
      </c>
      <c r="Q94" s="671">
        <f>Q95</f>
        <v>60000</v>
      </c>
      <c r="R94" s="824">
        <f>R95</f>
        <v>60000</v>
      </c>
      <c r="S94" s="673">
        <f t="shared" si="85"/>
        <v>180000</v>
      </c>
      <c r="T94" s="721">
        <f t="shared" si="86"/>
        <v>720000</v>
      </c>
      <c r="U94" s="722">
        <f t="shared" si="87"/>
        <v>0</v>
      </c>
    </row>
    <row r="95" spans="1:21" ht="46.5" thickTop="1" thickBot="1">
      <c r="A95" s="825">
        <v>1</v>
      </c>
      <c r="B95" s="826" t="s">
        <v>53</v>
      </c>
      <c r="C95" s="827">
        <v>720000</v>
      </c>
      <c r="D95" s="828">
        <v>60000</v>
      </c>
      <c r="E95" s="829">
        <v>60000</v>
      </c>
      <c r="F95" s="830">
        <v>60000</v>
      </c>
      <c r="G95" s="831">
        <f t="shared" si="82"/>
        <v>180000</v>
      </c>
      <c r="H95" s="828">
        <v>60000</v>
      </c>
      <c r="I95" s="829">
        <v>60000</v>
      </c>
      <c r="J95" s="830">
        <v>60000</v>
      </c>
      <c r="K95" s="831">
        <f t="shared" si="83"/>
        <v>180000</v>
      </c>
      <c r="L95" s="828">
        <v>60000</v>
      </c>
      <c r="M95" s="829">
        <v>60000</v>
      </c>
      <c r="N95" s="830">
        <v>60000</v>
      </c>
      <c r="O95" s="831">
        <f t="shared" si="84"/>
        <v>180000</v>
      </c>
      <c r="P95" s="828">
        <v>60000</v>
      </c>
      <c r="Q95" s="829">
        <v>60000</v>
      </c>
      <c r="R95" s="830">
        <v>60000</v>
      </c>
      <c r="S95" s="831">
        <f t="shared" si="85"/>
        <v>180000</v>
      </c>
      <c r="T95" s="832">
        <f t="shared" si="86"/>
        <v>720000</v>
      </c>
      <c r="U95" s="833">
        <f t="shared" si="87"/>
        <v>0</v>
      </c>
    </row>
    <row r="96" spans="1:21" ht="25.5" customHeight="1" thickBot="1">
      <c r="A96" s="834" t="s">
        <v>54</v>
      </c>
      <c r="B96" s="835"/>
      <c r="C96" s="836">
        <v>0</v>
      </c>
      <c r="D96" s="837">
        <v>0</v>
      </c>
      <c r="E96" s="838">
        <v>0</v>
      </c>
      <c r="F96" s="839">
        <v>0</v>
      </c>
      <c r="G96" s="840">
        <v>0</v>
      </c>
      <c r="H96" s="837">
        <v>0</v>
      </c>
      <c r="I96" s="838">
        <v>0</v>
      </c>
      <c r="J96" s="841">
        <v>0</v>
      </c>
      <c r="K96" s="840">
        <v>0</v>
      </c>
      <c r="L96" s="842">
        <v>0</v>
      </c>
      <c r="M96" s="838">
        <v>0</v>
      </c>
      <c r="N96" s="843">
        <v>0</v>
      </c>
      <c r="O96" s="840">
        <v>0</v>
      </c>
      <c r="P96" s="842">
        <v>0</v>
      </c>
      <c r="Q96" s="838">
        <v>0</v>
      </c>
      <c r="R96" s="843">
        <v>0</v>
      </c>
      <c r="S96" s="840">
        <v>0</v>
      </c>
      <c r="T96" s="844">
        <v>0</v>
      </c>
      <c r="U96" s="845">
        <v>0</v>
      </c>
    </row>
    <row r="97" spans="1:21" ht="30" customHeight="1" thickBot="1">
      <c r="A97" s="744" t="s">
        <v>55</v>
      </c>
      <c r="B97" s="745"/>
      <c r="C97" s="669">
        <f>SUM(C98:C115)</f>
        <v>3285533</v>
      </c>
      <c r="D97" s="770">
        <f>SUM(D98:D115)</f>
        <v>190400</v>
      </c>
      <c r="E97" s="671">
        <f>SUM(E98:E115)</f>
        <v>226950</v>
      </c>
      <c r="F97" s="824">
        <f>SUM(F98:F115)</f>
        <v>190400</v>
      </c>
      <c r="G97" s="673">
        <f t="shared" si="82"/>
        <v>607750</v>
      </c>
      <c r="H97" s="770">
        <f>SUM(H98:H115)</f>
        <v>190400</v>
      </c>
      <c r="I97" s="671">
        <f>SUM(I98:I115)</f>
        <v>326950</v>
      </c>
      <c r="J97" s="824">
        <f>SUM(J98:J115)</f>
        <v>190400</v>
      </c>
      <c r="K97" s="673">
        <f t="shared" ref="K97:K98" si="90">SUM(H97:J97)</f>
        <v>707750</v>
      </c>
      <c r="L97" s="770">
        <f>SUM(L98:L115)</f>
        <v>271350</v>
      </c>
      <c r="M97" s="671">
        <f>SUM(M98:M115)</f>
        <v>290400</v>
      </c>
      <c r="N97" s="824">
        <f>SUM(N98:N115)</f>
        <v>250400</v>
      </c>
      <c r="O97" s="673">
        <f t="shared" ref="O97:O98" si="91">SUM(L97:N97)</f>
        <v>812150</v>
      </c>
      <c r="P97" s="770">
        <f>SUM(P98:P115)</f>
        <v>190400</v>
      </c>
      <c r="Q97" s="671">
        <f>SUM(Q98:Q115)</f>
        <v>290400</v>
      </c>
      <c r="R97" s="824">
        <f>SUM(R98:R115)</f>
        <v>677083</v>
      </c>
      <c r="S97" s="673">
        <f t="shared" ref="S97:S98" si="92">SUM(P97:R97)</f>
        <v>1157883</v>
      </c>
      <c r="T97" s="721">
        <f t="shared" si="86"/>
        <v>3285533</v>
      </c>
      <c r="U97" s="722">
        <f t="shared" si="87"/>
        <v>0</v>
      </c>
    </row>
    <row r="98" spans="1:21" ht="34.5" thickTop="1">
      <c r="A98" s="749">
        <v>1</v>
      </c>
      <c r="B98" s="882" t="s">
        <v>180</v>
      </c>
      <c r="C98" s="775">
        <v>102000</v>
      </c>
      <c r="D98" s="723">
        <v>8500</v>
      </c>
      <c r="E98" s="724">
        <v>8500</v>
      </c>
      <c r="F98" s="725">
        <v>8500</v>
      </c>
      <c r="G98" s="682">
        <f t="shared" si="82"/>
        <v>25500</v>
      </c>
      <c r="H98" s="723">
        <v>8500</v>
      </c>
      <c r="I98" s="724">
        <v>8500</v>
      </c>
      <c r="J98" s="725">
        <v>8500</v>
      </c>
      <c r="K98" s="682">
        <f t="shared" si="90"/>
        <v>25500</v>
      </c>
      <c r="L98" s="723">
        <v>8500</v>
      </c>
      <c r="M98" s="724">
        <v>8500</v>
      </c>
      <c r="N98" s="725">
        <v>8500</v>
      </c>
      <c r="O98" s="682">
        <f t="shared" si="91"/>
        <v>25500</v>
      </c>
      <c r="P98" s="723">
        <v>8500</v>
      </c>
      <c r="Q98" s="724">
        <v>8500</v>
      </c>
      <c r="R98" s="725">
        <v>8500</v>
      </c>
      <c r="S98" s="682">
        <f t="shared" si="92"/>
        <v>25500</v>
      </c>
      <c r="T98" s="801">
        <f t="shared" si="86"/>
        <v>102000</v>
      </c>
      <c r="U98" s="802">
        <f t="shared" si="87"/>
        <v>0</v>
      </c>
    </row>
    <row r="99" spans="1:21" ht="33.75">
      <c r="A99" s="756">
        <v>2</v>
      </c>
      <c r="B99" s="761" t="s">
        <v>162</v>
      </c>
      <c r="C99" s="690">
        <v>900000</v>
      </c>
      <c r="D99" s="694">
        <v>75000</v>
      </c>
      <c r="E99" s="692">
        <v>75000</v>
      </c>
      <c r="F99" s="696">
        <v>75000</v>
      </c>
      <c r="G99" s="688">
        <f t="shared" si="82"/>
        <v>225000</v>
      </c>
      <c r="H99" s="694">
        <v>75000</v>
      </c>
      <c r="I99" s="692">
        <v>75000</v>
      </c>
      <c r="J99" s="696">
        <v>75000</v>
      </c>
      <c r="K99" s="688">
        <f t="shared" ref="K99:K101" si="93">SUM(H99:J99)</f>
        <v>225000</v>
      </c>
      <c r="L99" s="694">
        <v>75000</v>
      </c>
      <c r="M99" s="692">
        <v>75000</v>
      </c>
      <c r="N99" s="696">
        <v>75000</v>
      </c>
      <c r="O99" s="688">
        <f t="shared" ref="O99:O101" si="94">SUM(L99:N99)</f>
        <v>225000</v>
      </c>
      <c r="P99" s="694">
        <v>75000</v>
      </c>
      <c r="Q99" s="692">
        <v>75000</v>
      </c>
      <c r="R99" s="696">
        <v>75000</v>
      </c>
      <c r="S99" s="688">
        <f t="shared" ref="S99:S101" si="95">SUM(P99:R99)</f>
        <v>225000</v>
      </c>
      <c r="T99" s="807">
        <f t="shared" si="86"/>
        <v>900000</v>
      </c>
      <c r="U99" s="808">
        <f t="shared" si="87"/>
        <v>0</v>
      </c>
    </row>
    <row r="100" spans="1:21" ht="33.75">
      <c r="A100" s="756">
        <v>3</v>
      </c>
      <c r="B100" s="846" t="s">
        <v>85</v>
      </c>
      <c r="C100" s="706">
        <v>450000</v>
      </c>
      <c r="D100" s="694">
        <v>37500</v>
      </c>
      <c r="E100" s="692">
        <v>37500</v>
      </c>
      <c r="F100" s="696">
        <v>37500</v>
      </c>
      <c r="G100" s="688">
        <f t="shared" si="82"/>
        <v>112500</v>
      </c>
      <c r="H100" s="694">
        <v>37500</v>
      </c>
      <c r="I100" s="692">
        <v>37500</v>
      </c>
      <c r="J100" s="696">
        <v>37500</v>
      </c>
      <c r="K100" s="688">
        <f t="shared" si="93"/>
        <v>112500</v>
      </c>
      <c r="L100" s="694">
        <v>37500</v>
      </c>
      <c r="M100" s="692">
        <v>37500</v>
      </c>
      <c r="N100" s="696">
        <v>37500</v>
      </c>
      <c r="O100" s="688">
        <f t="shared" si="94"/>
        <v>112500</v>
      </c>
      <c r="P100" s="694">
        <v>37500</v>
      </c>
      <c r="Q100" s="692">
        <v>37500</v>
      </c>
      <c r="R100" s="696">
        <v>37500</v>
      </c>
      <c r="S100" s="688">
        <f t="shared" si="95"/>
        <v>112500</v>
      </c>
      <c r="T100" s="807">
        <f>G100+K100+O100+S100</f>
        <v>450000</v>
      </c>
      <c r="U100" s="808">
        <f t="shared" si="87"/>
        <v>0</v>
      </c>
    </row>
    <row r="101" spans="1:21" ht="30" customHeight="1">
      <c r="A101" s="756">
        <v>4</v>
      </c>
      <c r="B101" s="761" t="s">
        <v>163</v>
      </c>
      <c r="C101" s="690">
        <v>96000</v>
      </c>
      <c r="D101" s="694">
        <v>8000</v>
      </c>
      <c r="E101" s="692">
        <v>8000</v>
      </c>
      <c r="F101" s="696">
        <v>8000</v>
      </c>
      <c r="G101" s="688">
        <f t="shared" si="82"/>
        <v>24000</v>
      </c>
      <c r="H101" s="694">
        <v>8000</v>
      </c>
      <c r="I101" s="692">
        <v>8000</v>
      </c>
      <c r="J101" s="696">
        <v>8000</v>
      </c>
      <c r="K101" s="688">
        <f t="shared" si="93"/>
        <v>24000</v>
      </c>
      <c r="L101" s="694">
        <v>8000</v>
      </c>
      <c r="M101" s="692">
        <v>8000</v>
      </c>
      <c r="N101" s="696">
        <v>8000</v>
      </c>
      <c r="O101" s="688">
        <f t="shared" si="94"/>
        <v>24000</v>
      </c>
      <c r="P101" s="694">
        <v>8000</v>
      </c>
      <c r="Q101" s="692">
        <v>8000</v>
      </c>
      <c r="R101" s="696">
        <v>8000</v>
      </c>
      <c r="S101" s="688">
        <f t="shared" si="95"/>
        <v>24000</v>
      </c>
      <c r="T101" s="807">
        <f>G101+K101+O101+S101</f>
        <v>96000</v>
      </c>
      <c r="U101" s="808">
        <f t="shared" si="87"/>
        <v>0</v>
      </c>
    </row>
    <row r="102" spans="1:21" ht="35.25" customHeight="1">
      <c r="A102" s="756">
        <v>5</v>
      </c>
      <c r="B102" s="761" t="s">
        <v>164</v>
      </c>
      <c r="C102" s="690">
        <v>420000</v>
      </c>
      <c r="D102" s="694">
        <v>35000</v>
      </c>
      <c r="E102" s="692">
        <v>35000</v>
      </c>
      <c r="F102" s="696">
        <v>35000</v>
      </c>
      <c r="G102" s="688">
        <f t="shared" ref="G102" si="96">SUM(D102:F102)</f>
        <v>105000</v>
      </c>
      <c r="H102" s="694">
        <v>35000</v>
      </c>
      <c r="I102" s="692">
        <v>35000</v>
      </c>
      <c r="J102" s="696">
        <v>35000</v>
      </c>
      <c r="K102" s="688">
        <f t="shared" ref="K102:K103" si="97">SUM(H102:J102)</f>
        <v>105000</v>
      </c>
      <c r="L102" s="694">
        <v>35000</v>
      </c>
      <c r="M102" s="692">
        <v>35000</v>
      </c>
      <c r="N102" s="696">
        <v>35000</v>
      </c>
      <c r="O102" s="688">
        <f t="shared" ref="O102:O103" si="98">SUM(L102:N102)</f>
        <v>105000</v>
      </c>
      <c r="P102" s="694">
        <v>35000</v>
      </c>
      <c r="Q102" s="692">
        <v>35000</v>
      </c>
      <c r="R102" s="696">
        <v>35000</v>
      </c>
      <c r="S102" s="688">
        <f t="shared" ref="S102:S103" si="99">SUM(P102:R102)</f>
        <v>105000</v>
      </c>
      <c r="T102" s="807">
        <f>G102+K102+O102+S102</f>
        <v>420000</v>
      </c>
      <c r="U102" s="808">
        <f>C102-T102</f>
        <v>0</v>
      </c>
    </row>
    <row r="103" spans="1:21" ht="22.5">
      <c r="A103" s="756">
        <v>6</v>
      </c>
      <c r="B103" s="847" t="s">
        <v>175</v>
      </c>
      <c r="C103" s="690">
        <v>120000</v>
      </c>
      <c r="D103" s="694">
        <v>10000</v>
      </c>
      <c r="E103" s="692">
        <v>10000</v>
      </c>
      <c r="F103" s="696">
        <v>10000</v>
      </c>
      <c r="G103" s="688">
        <f t="shared" si="82"/>
        <v>30000</v>
      </c>
      <c r="H103" s="694">
        <v>10000</v>
      </c>
      <c r="I103" s="692">
        <v>10000</v>
      </c>
      <c r="J103" s="696">
        <v>10000</v>
      </c>
      <c r="K103" s="688">
        <f t="shared" si="97"/>
        <v>30000</v>
      </c>
      <c r="L103" s="694">
        <v>10000</v>
      </c>
      <c r="M103" s="692">
        <v>10000</v>
      </c>
      <c r="N103" s="696">
        <v>10000</v>
      </c>
      <c r="O103" s="688">
        <f t="shared" si="98"/>
        <v>30000</v>
      </c>
      <c r="P103" s="694">
        <v>10000</v>
      </c>
      <c r="Q103" s="692">
        <v>10000</v>
      </c>
      <c r="R103" s="696">
        <v>10000</v>
      </c>
      <c r="S103" s="688">
        <f t="shared" si="99"/>
        <v>30000</v>
      </c>
      <c r="T103" s="807">
        <f t="shared" si="86"/>
        <v>120000</v>
      </c>
      <c r="U103" s="808">
        <f t="shared" si="87"/>
        <v>0</v>
      </c>
    </row>
    <row r="104" spans="1:21" ht="33.75">
      <c r="A104" s="756">
        <v>7</v>
      </c>
      <c r="B104" s="761" t="s">
        <v>88</v>
      </c>
      <c r="C104" s="690">
        <v>96000</v>
      </c>
      <c r="D104" s="694">
        <v>0</v>
      </c>
      <c r="E104" s="692">
        <v>24000</v>
      </c>
      <c r="F104" s="696">
        <v>0</v>
      </c>
      <c r="G104" s="688">
        <f t="shared" si="82"/>
        <v>24000</v>
      </c>
      <c r="H104" s="759">
        <v>0</v>
      </c>
      <c r="I104" s="701">
        <v>24000</v>
      </c>
      <c r="J104" s="760">
        <v>0</v>
      </c>
      <c r="K104" s="688">
        <f t="shared" si="83"/>
        <v>24000</v>
      </c>
      <c r="L104" s="759">
        <v>0</v>
      </c>
      <c r="M104" s="701">
        <v>0</v>
      </c>
      <c r="N104" s="806">
        <v>24000</v>
      </c>
      <c r="O104" s="688">
        <f t="shared" si="84"/>
        <v>24000</v>
      </c>
      <c r="P104" s="759">
        <v>0</v>
      </c>
      <c r="Q104" s="701">
        <v>0</v>
      </c>
      <c r="R104" s="806">
        <v>24000</v>
      </c>
      <c r="S104" s="688">
        <f t="shared" si="85"/>
        <v>24000</v>
      </c>
      <c r="T104" s="807">
        <f t="shared" si="86"/>
        <v>96000</v>
      </c>
      <c r="U104" s="808">
        <f t="shared" si="87"/>
        <v>0</v>
      </c>
    </row>
    <row r="105" spans="1:21" ht="33.75">
      <c r="A105" s="756">
        <v>8</v>
      </c>
      <c r="B105" s="761" t="s">
        <v>166</v>
      </c>
      <c r="C105" s="758">
        <v>54000</v>
      </c>
      <c r="D105" s="694">
        <v>0</v>
      </c>
      <c r="E105" s="692">
        <v>0</v>
      </c>
      <c r="F105" s="696">
        <v>0</v>
      </c>
      <c r="G105" s="688">
        <f t="shared" si="82"/>
        <v>0</v>
      </c>
      <c r="H105" s="694">
        <v>0</v>
      </c>
      <c r="I105" s="692">
        <v>0</v>
      </c>
      <c r="J105" s="696">
        <v>0</v>
      </c>
      <c r="K105" s="688">
        <f t="shared" si="83"/>
        <v>0</v>
      </c>
      <c r="L105" s="759">
        <v>54000</v>
      </c>
      <c r="M105" s="701">
        <v>0</v>
      </c>
      <c r="N105" s="806">
        <v>0</v>
      </c>
      <c r="O105" s="688">
        <f t="shared" si="84"/>
        <v>54000</v>
      </c>
      <c r="P105" s="759">
        <v>0</v>
      </c>
      <c r="Q105" s="701">
        <v>0</v>
      </c>
      <c r="R105" s="806">
        <v>0</v>
      </c>
      <c r="S105" s="688">
        <f t="shared" si="85"/>
        <v>0</v>
      </c>
      <c r="T105" s="807">
        <f t="shared" si="86"/>
        <v>54000</v>
      </c>
      <c r="U105" s="808">
        <f t="shared" si="87"/>
        <v>0</v>
      </c>
    </row>
    <row r="106" spans="1:21" ht="45">
      <c r="A106" s="756">
        <v>9</v>
      </c>
      <c r="B106" s="846" t="s">
        <v>168</v>
      </c>
      <c r="C106" s="848">
        <v>36000</v>
      </c>
      <c r="D106" s="694">
        <v>0</v>
      </c>
      <c r="E106" s="692">
        <v>0</v>
      </c>
      <c r="F106" s="696">
        <v>0</v>
      </c>
      <c r="G106" s="688">
        <f t="shared" si="82"/>
        <v>0</v>
      </c>
      <c r="H106" s="759">
        <v>0</v>
      </c>
      <c r="I106" s="701">
        <v>0</v>
      </c>
      <c r="J106" s="760">
        <v>0</v>
      </c>
      <c r="K106" s="688">
        <f t="shared" si="83"/>
        <v>0</v>
      </c>
      <c r="L106" s="759">
        <v>0</v>
      </c>
      <c r="M106" s="701">
        <v>0</v>
      </c>
      <c r="N106" s="806">
        <v>36000</v>
      </c>
      <c r="O106" s="688">
        <f t="shared" si="84"/>
        <v>36000</v>
      </c>
      <c r="P106" s="759">
        <v>0</v>
      </c>
      <c r="Q106" s="701">
        <v>0</v>
      </c>
      <c r="R106" s="806">
        <v>0</v>
      </c>
      <c r="S106" s="688">
        <f t="shared" si="85"/>
        <v>0</v>
      </c>
      <c r="T106" s="807">
        <f t="shared" si="86"/>
        <v>36000</v>
      </c>
      <c r="U106" s="808">
        <f t="shared" si="87"/>
        <v>0</v>
      </c>
    </row>
    <row r="107" spans="1:21" ht="22.5">
      <c r="A107" s="756">
        <v>10</v>
      </c>
      <c r="B107" s="846" t="s">
        <v>91</v>
      </c>
      <c r="C107" s="848">
        <v>50200</v>
      </c>
      <c r="D107" s="694"/>
      <c r="E107" s="692">
        <v>12550</v>
      </c>
      <c r="F107" s="696"/>
      <c r="G107" s="688">
        <f t="shared" si="82"/>
        <v>12550</v>
      </c>
      <c r="H107" s="759"/>
      <c r="I107" s="701">
        <v>12550</v>
      </c>
      <c r="J107" s="760"/>
      <c r="K107" s="688">
        <f t="shared" si="83"/>
        <v>12550</v>
      </c>
      <c r="L107" s="759">
        <v>12550</v>
      </c>
      <c r="M107" s="701">
        <v>0</v>
      </c>
      <c r="N107" s="806">
        <v>0</v>
      </c>
      <c r="O107" s="688">
        <f t="shared" si="84"/>
        <v>12550</v>
      </c>
      <c r="P107" s="759">
        <v>0</v>
      </c>
      <c r="Q107" s="701">
        <v>0</v>
      </c>
      <c r="R107" s="806">
        <v>12550</v>
      </c>
      <c r="S107" s="688">
        <f t="shared" si="85"/>
        <v>12550</v>
      </c>
      <c r="T107" s="807">
        <f t="shared" si="86"/>
        <v>50200</v>
      </c>
      <c r="U107" s="808">
        <f t="shared" si="87"/>
        <v>0</v>
      </c>
    </row>
    <row r="108" spans="1:21" ht="30" customHeight="1">
      <c r="A108" s="756">
        <v>11</v>
      </c>
      <c r="B108" s="761" t="s">
        <v>169</v>
      </c>
      <c r="C108" s="849">
        <v>108000</v>
      </c>
      <c r="D108" s="694">
        <v>9000</v>
      </c>
      <c r="E108" s="692">
        <v>9000</v>
      </c>
      <c r="F108" s="696">
        <v>9000</v>
      </c>
      <c r="G108" s="688">
        <f t="shared" si="82"/>
        <v>27000</v>
      </c>
      <c r="H108" s="694">
        <v>9000</v>
      </c>
      <c r="I108" s="692">
        <v>9000</v>
      </c>
      <c r="J108" s="696">
        <v>9000</v>
      </c>
      <c r="K108" s="688">
        <f t="shared" si="83"/>
        <v>27000</v>
      </c>
      <c r="L108" s="694">
        <v>9000</v>
      </c>
      <c r="M108" s="692">
        <v>9000</v>
      </c>
      <c r="N108" s="696">
        <v>9000</v>
      </c>
      <c r="O108" s="688">
        <f t="shared" si="84"/>
        <v>27000</v>
      </c>
      <c r="P108" s="694">
        <v>9000</v>
      </c>
      <c r="Q108" s="692">
        <v>9000</v>
      </c>
      <c r="R108" s="696">
        <v>9000</v>
      </c>
      <c r="S108" s="688">
        <f t="shared" si="85"/>
        <v>27000</v>
      </c>
      <c r="T108" s="807">
        <f t="shared" si="86"/>
        <v>108000</v>
      </c>
      <c r="U108" s="808">
        <f t="shared" si="87"/>
        <v>0</v>
      </c>
    </row>
    <row r="109" spans="1:21" ht="33.75">
      <c r="A109" s="756">
        <v>12</v>
      </c>
      <c r="B109" s="846" t="s">
        <v>93</v>
      </c>
      <c r="C109" s="706">
        <v>300000</v>
      </c>
      <c r="D109" s="694">
        <v>0</v>
      </c>
      <c r="E109" s="692">
        <v>0</v>
      </c>
      <c r="F109" s="850">
        <v>0</v>
      </c>
      <c r="G109" s="688">
        <f t="shared" si="82"/>
        <v>0</v>
      </c>
      <c r="H109" s="759">
        <v>0</v>
      </c>
      <c r="I109" s="701">
        <v>100000</v>
      </c>
      <c r="J109" s="760">
        <v>0</v>
      </c>
      <c r="K109" s="688">
        <f t="shared" si="83"/>
        <v>100000</v>
      </c>
      <c r="L109" s="759">
        <v>0</v>
      </c>
      <c r="M109" s="701">
        <v>100000</v>
      </c>
      <c r="N109" s="806">
        <v>0</v>
      </c>
      <c r="O109" s="688">
        <f t="shared" si="84"/>
        <v>100000</v>
      </c>
      <c r="P109" s="759">
        <v>0</v>
      </c>
      <c r="Q109" s="701">
        <v>100000</v>
      </c>
      <c r="R109" s="806">
        <v>0</v>
      </c>
      <c r="S109" s="688">
        <f t="shared" si="85"/>
        <v>100000</v>
      </c>
      <c r="T109" s="807">
        <f t="shared" si="86"/>
        <v>300000</v>
      </c>
      <c r="U109" s="808">
        <f t="shared" si="87"/>
        <v>0</v>
      </c>
    </row>
    <row r="110" spans="1:21" ht="22.5">
      <c r="A110" s="756">
        <v>13</v>
      </c>
      <c r="B110" s="761" t="s">
        <v>94</v>
      </c>
      <c r="C110" s="849">
        <v>60000</v>
      </c>
      <c r="D110" s="694">
        <v>5000</v>
      </c>
      <c r="E110" s="692">
        <v>5000</v>
      </c>
      <c r="F110" s="696">
        <v>5000</v>
      </c>
      <c r="G110" s="688">
        <f t="shared" si="82"/>
        <v>15000</v>
      </c>
      <c r="H110" s="694">
        <v>5000</v>
      </c>
      <c r="I110" s="692">
        <v>5000</v>
      </c>
      <c r="J110" s="696">
        <v>5000</v>
      </c>
      <c r="K110" s="688">
        <f t="shared" si="83"/>
        <v>15000</v>
      </c>
      <c r="L110" s="694">
        <v>5000</v>
      </c>
      <c r="M110" s="692">
        <v>5000</v>
      </c>
      <c r="N110" s="696">
        <v>5000</v>
      </c>
      <c r="O110" s="688">
        <f t="shared" si="84"/>
        <v>15000</v>
      </c>
      <c r="P110" s="694">
        <v>5000</v>
      </c>
      <c r="Q110" s="692">
        <v>5000</v>
      </c>
      <c r="R110" s="696">
        <v>5000</v>
      </c>
      <c r="S110" s="688">
        <f t="shared" si="85"/>
        <v>15000</v>
      </c>
      <c r="T110" s="807">
        <f t="shared" si="86"/>
        <v>60000</v>
      </c>
      <c r="U110" s="808">
        <f t="shared" si="87"/>
        <v>0</v>
      </c>
    </row>
    <row r="111" spans="1:21" ht="45">
      <c r="A111" s="756">
        <v>14</v>
      </c>
      <c r="B111" s="761" t="s">
        <v>176</v>
      </c>
      <c r="C111" s="849">
        <v>28800</v>
      </c>
      <c r="D111" s="694">
        <v>2400</v>
      </c>
      <c r="E111" s="692">
        <v>2400</v>
      </c>
      <c r="F111" s="696">
        <v>2400</v>
      </c>
      <c r="G111" s="688">
        <f t="shared" si="82"/>
        <v>7200</v>
      </c>
      <c r="H111" s="694">
        <v>2400</v>
      </c>
      <c r="I111" s="692">
        <v>2400</v>
      </c>
      <c r="J111" s="696">
        <v>2400</v>
      </c>
      <c r="K111" s="688">
        <f t="shared" si="83"/>
        <v>7200</v>
      </c>
      <c r="L111" s="694">
        <v>2400</v>
      </c>
      <c r="M111" s="692">
        <v>2400</v>
      </c>
      <c r="N111" s="696">
        <v>2400</v>
      </c>
      <c r="O111" s="688">
        <f t="shared" si="84"/>
        <v>7200</v>
      </c>
      <c r="P111" s="694">
        <v>2400</v>
      </c>
      <c r="Q111" s="692">
        <v>2400</v>
      </c>
      <c r="R111" s="696">
        <v>2400</v>
      </c>
      <c r="S111" s="688">
        <f t="shared" si="85"/>
        <v>7200</v>
      </c>
      <c r="T111" s="807">
        <f t="shared" si="86"/>
        <v>28800</v>
      </c>
      <c r="U111" s="808">
        <f t="shared" si="87"/>
        <v>0</v>
      </c>
    </row>
    <row r="112" spans="1:21" ht="18.75" customHeight="1">
      <c r="A112" s="756">
        <v>15</v>
      </c>
      <c r="B112" s="851" t="s">
        <v>171</v>
      </c>
      <c r="C112" s="810">
        <v>0</v>
      </c>
      <c r="D112" s="852">
        <v>0</v>
      </c>
      <c r="E112" s="853">
        <v>0</v>
      </c>
      <c r="F112" s="811">
        <v>0</v>
      </c>
      <c r="G112" s="688">
        <f t="shared" si="82"/>
        <v>0</v>
      </c>
      <c r="H112" s="852">
        <v>0</v>
      </c>
      <c r="I112" s="853">
        <v>0</v>
      </c>
      <c r="J112" s="811">
        <v>0</v>
      </c>
      <c r="K112" s="688">
        <f t="shared" si="83"/>
        <v>0</v>
      </c>
      <c r="L112" s="852">
        <v>0</v>
      </c>
      <c r="M112" s="853">
        <v>0</v>
      </c>
      <c r="N112" s="811">
        <v>0</v>
      </c>
      <c r="O112" s="688">
        <f t="shared" si="84"/>
        <v>0</v>
      </c>
      <c r="P112" s="852">
        <v>0</v>
      </c>
      <c r="Q112" s="853">
        <v>0</v>
      </c>
      <c r="R112" s="811">
        <v>0</v>
      </c>
      <c r="S112" s="688">
        <f t="shared" si="85"/>
        <v>0</v>
      </c>
      <c r="T112" s="807">
        <f t="shared" ref="T112:T115" si="100">G112+K112+O112+S112</f>
        <v>0</v>
      </c>
      <c r="U112" s="808">
        <f t="shared" ref="U112:U115" si="101">C112-T112</f>
        <v>0</v>
      </c>
    </row>
    <row r="113" spans="1:21" ht="23.25" customHeight="1">
      <c r="A113" s="756">
        <v>16</v>
      </c>
      <c r="B113" s="761" t="s">
        <v>181</v>
      </c>
      <c r="C113" s="849">
        <v>0</v>
      </c>
      <c r="D113" s="694">
        <v>0</v>
      </c>
      <c r="E113" s="692">
        <v>0</v>
      </c>
      <c r="F113" s="696">
        <v>0</v>
      </c>
      <c r="G113" s="688">
        <f t="shared" ref="G113:G115" si="102">SUM(D113:F113)</f>
        <v>0</v>
      </c>
      <c r="H113" s="694">
        <v>0</v>
      </c>
      <c r="I113" s="692">
        <v>0</v>
      </c>
      <c r="J113" s="696">
        <v>0</v>
      </c>
      <c r="K113" s="688">
        <f t="shared" ref="K113" si="103">SUM(H113:J113)</f>
        <v>0</v>
      </c>
      <c r="L113" s="694">
        <v>0</v>
      </c>
      <c r="M113" s="692">
        <v>0</v>
      </c>
      <c r="N113" s="696">
        <v>0</v>
      </c>
      <c r="O113" s="688">
        <f t="shared" ref="O113" si="104">SUM(L113:N113)</f>
        <v>0</v>
      </c>
      <c r="P113" s="694">
        <v>0</v>
      </c>
      <c r="Q113" s="692">
        <v>0</v>
      </c>
      <c r="R113" s="696">
        <v>0</v>
      </c>
      <c r="S113" s="688">
        <f t="shared" ref="S113:S115" si="105">SUM(P113:R113)</f>
        <v>0</v>
      </c>
      <c r="T113" s="807">
        <f t="shared" si="100"/>
        <v>0</v>
      </c>
      <c r="U113" s="808">
        <f t="shared" si="101"/>
        <v>0</v>
      </c>
    </row>
    <row r="114" spans="1:21" ht="23.25" customHeight="1">
      <c r="A114" s="854">
        <v>17</v>
      </c>
      <c r="B114" s="881" t="s">
        <v>194</v>
      </c>
      <c r="C114" s="855">
        <v>14400</v>
      </c>
      <c r="D114" s="694">
        <v>0</v>
      </c>
      <c r="E114" s="692">
        <v>0</v>
      </c>
      <c r="F114" s="696">
        <v>0</v>
      </c>
      <c r="G114" s="688">
        <f t="shared" ref="G114" si="106">SUM(D114:F114)</f>
        <v>0</v>
      </c>
      <c r="H114" s="694">
        <v>0</v>
      </c>
      <c r="I114" s="692">
        <v>0</v>
      </c>
      <c r="J114" s="696">
        <v>0</v>
      </c>
      <c r="K114" s="688">
        <f t="shared" ref="K114" si="107">SUM(H114:J114)</f>
        <v>0</v>
      </c>
      <c r="L114" s="856">
        <v>14400</v>
      </c>
      <c r="M114" s="692">
        <v>0</v>
      </c>
      <c r="N114" s="696">
        <v>0</v>
      </c>
      <c r="O114" s="688">
        <f t="shared" ref="O114" si="108">SUM(L114:N114)</f>
        <v>14400</v>
      </c>
      <c r="P114" s="694">
        <v>0</v>
      </c>
      <c r="Q114" s="692">
        <v>0</v>
      </c>
      <c r="R114" s="696">
        <v>0</v>
      </c>
      <c r="S114" s="688">
        <f t="shared" ref="S114" si="109">SUM(P114:R114)</f>
        <v>0</v>
      </c>
      <c r="T114" s="807">
        <f t="shared" ref="T114" si="110">G114+K114+O114+S114</f>
        <v>14400</v>
      </c>
      <c r="U114" s="857"/>
    </row>
    <row r="115" spans="1:21" ht="21.75" customHeight="1" thickBot="1">
      <c r="A115" s="858">
        <v>18</v>
      </c>
      <c r="B115" s="859" t="s">
        <v>173</v>
      </c>
      <c r="C115" s="860">
        <v>450133</v>
      </c>
      <c r="D115" s="861">
        <v>0</v>
      </c>
      <c r="E115" s="783">
        <v>0</v>
      </c>
      <c r="F115" s="784">
        <v>0</v>
      </c>
      <c r="G115" s="728">
        <f t="shared" si="102"/>
        <v>0</v>
      </c>
      <c r="H115" s="861">
        <v>0</v>
      </c>
      <c r="I115" s="783">
        <v>0</v>
      </c>
      <c r="J115" s="784">
        <v>0</v>
      </c>
      <c r="K115" s="728">
        <f t="shared" ref="K115" si="111">SUM(H115:J115)</f>
        <v>0</v>
      </c>
      <c r="L115" s="861">
        <v>0</v>
      </c>
      <c r="M115" s="783">
        <v>0</v>
      </c>
      <c r="N115" s="784">
        <v>0</v>
      </c>
      <c r="O115" s="728">
        <f t="shared" ref="O115" si="112">SUM(L115:N115)</f>
        <v>0</v>
      </c>
      <c r="P115" s="862">
        <v>0</v>
      </c>
      <c r="Q115" s="787">
        <v>0</v>
      </c>
      <c r="R115" s="788">
        <v>450133</v>
      </c>
      <c r="S115" s="688">
        <f t="shared" si="105"/>
        <v>450133</v>
      </c>
      <c r="T115" s="807">
        <f t="shared" si="100"/>
        <v>450133</v>
      </c>
      <c r="U115" s="823">
        <f t="shared" si="101"/>
        <v>0</v>
      </c>
    </row>
    <row r="116" spans="1:21" ht="26.25" customHeight="1" thickBot="1">
      <c r="A116" s="863" t="s">
        <v>60</v>
      </c>
      <c r="B116" s="864"/>
      <c r="C116" s="865">
        <f t="shared" ref="C116:T116" si="113">C6+C49+C79+C84+C88+C94+C96+C97</f>
        <v>15304522</v>
      </c>
      <c r="D116" s="866">
        <f t="shared" si="113"/>
        <v>909040</v>
      </c>
      <c r="E116" s="867">
        <f t="shared" si="113"/>
        <v>999390</v>
      </c>
      <c r="F116" s="868">
        <f t="shared" si="113"/>
        <v>1335920</v>
      </c>
      <c r="G116" s="869">
        <f t="shared" si="113"/>
        <v>3244350</v>
      </c>
      <c r="H116" s="866">
        <f t="shared" si="113"/>
        <v>1536220</v>
      </c>
      <c r="I116" s="867">
        <f t="shared" si="113"/>
        <v>1201970</v>
      </c>
      <c r="J116" s="868">
        <f t="shared" si="113"/>
        <v>1777340</v>
      </c>
      <c r="K116" s="869">
        <f t="shared" si="113"/>
        <v>4515530</v>
      </c>
      <c r="L116" s="866">
        <f t="shared" si="113"/>
        <v>1082339</v>
      </c>
      <c r="M116" s="867">
        <f t="shared" si="113"/>
        <v>1082840</v>
      </c>
      <c r="N116" s="868">
        <f t="shared" si="113"/>
        <v>1505920</v>
      </c>
      <c r="O116" s="869">
        <f t="shared" si="113"/>
        <v>3671099</v>
      </c>
      <c r="P116" s="866">
        <f t="shared" si="113"/>
        <v>956220</v>
      </c>
      <c r="Q116" s="867">
        <f t="shared" si="113"/>
        <v>1484420</v>
      </c>
      <c r="R116" s="868">
        <f t="shared" si="113"/>
        <v>1432903</v>
      </c>
      <c r="S116" s="869">
        <f t="shared" si="113"/>
        <v>3873543</v>
      </c>
      <c r="T116" s="869">
        <f t="shared" si="113"/>
        <v>15304522</v>
      </c>
      <c r="U116" s="870">
        <f t="shared" si="87"/>
        <v>0</v>
      </c>
    </row>
    <row r="117" spans="1:21" ht="30" customHeight="1">
      <c r="C117" s="872">
        <f>C120-C121</f>
        <v>15304522</v>
      </c>
      <c r="G117" s="873"/>
      <c r="K117" s="873"/>
    </row>
    <row r="118" spans="1:21" ht="30" customHeight="1">
      <c r="C118" s="874">
        <f>C117-C116</f>
        <v>0</v>
      </c>
      <c r="D118" s="661" t="s">
        <v>174</v>
      </c>
      <c r="G118" s="873"/>
      <c r="K118" s="873"/>
    </row>
    <row r="119" spans="1:21" ht="30" customHeight="1">
      <c r="C119" s="875"/>
      <c r="G119" s="873"/>
      <c r="K119" s="873"/>
    </row>
    <row r="120" spans="1:21" ht="30" customHeight="1">
      <c r="C120" s="876">
        <v>16118006</v>
      </c>
    </row>
    <row r="121" spans="1:21" ht="30" customHeight="1">
      <c r="C121" s="876">
        <v>813484</v>
      </c>
    </row>
    <row r="122" spans="1:21" ht="30" customHeight="1">
      <c r="C122" s="877"/>
    </row>
  </sheetData>
  <mergeCells count="10">
    <mergeCell ref="U4:U5"/>
    <mergeCell ref="A6:B6"/>
    <mergeCell ref="A4:A5"/>
    <mergeCell ref="B4:B5"/>
    <mergeCell ref="C4:C5"/>
    <mergeCell ref="D4:G4"/>
    <mergeCell ref="H4:K4"/>
    <mergeCell ref="L4:O4"/>
    <mergeCell ref="P4:S4"/>
    <mergeCell ref="T4:T5"/>
  </mergeCells>
  <pageMargins left="0.23622047244094491" right="0.23622047244094491" top="0.44" bottom="0.46" header="0.31496062992125984" footer="0.31496062992125984"/>
  <pageSetup paperSize="9" scale="5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IV130"/>
  <sheetViews>
    <sheetView zoomScale="90" zoomScaleNormal="90" workbookViewId="0">
      <pane ySplit="5" topLeftCell="A6" activePane="bottomLeft" state="frozen"/>
      <selection pane="bottomLeft" activeCell="E17" sqref="E17"/>
    </sheetView>
  </sheetViews>
  <sheetFormatPr defaultRowHeight="11.25"/>
  <cols>
    <col min="1" max="1" width="3.125" style="871" customWidth="1"/>
    <col min="2" max="2" width="25.25" style="659" customWidth="1"/>
    <col min="3" max="3" width="13.5" style="660" customWidth="1"/>
    <col min="4" max="4" width="9.625" style="661" customWidth="1"/>
    <col min="5" max="5" width="10.25" style="661" bestFit="1" customWidth="1"/>
    <col min="6" max="6" width="10.25" style="661" customWidth="1"/>
    <col min="7" max="7" width="12.625" style="661" bestFit="1" customWidth="1"/>
    <col min="8" max="8" width="11.25" style="661" customWidth="1"/>
    <col min="9" max="10" width="10.25" style="661" customWidth="1"/>
    <col min="11" max="11" width="12.625" style="661" customWidth="1"/>
    <col min="12" max="13" width="10.25" style="661" bestFit="1" customWidth="1"/>
    <col min="14" max="14" width="10.25" style="661" customWidth="1"/>
    <col min="15" max="15" width="12.625" style="661" customWidth="1"/>
    <col min="16" max="16" width="9.875" style="661" customWidth="1"/>
    <col min="17" max="17" width="10.25" style="661" customWidth="1"/>
    <col min="18" max="18" width="10.25" style="661" bestFit="1" customWidth="1"/>
    <col min="19" max="19" width="12.625" style="661" customWidth="1"/>
    <col min="20" max="20" width="13.625" style="661" bestFit="1" customWidth="1"/>
    <col min="21" max="21" width="12.125" style="661" bestFit="1" customWidth="1"/>
    <col min="22" max="256" width="9" style="660"/>
    <col min="257" max="257" width="3.125" style="660" customWidth="1"/>
    <col min="258" max="258" width="23.5" style="660" customWidth="1"/>
    <col min="259" max="259" width="13.5" style="660" customWidth="1"/>
    <col min="260" max="260" width="5.75" style="660" customWidth="1"/>
    <col min="261" max="261" width="9.875" style="660" customWidth="1"/>
    <col min="262" max="262" width="10.25" style="660" customWidth="1"/>
    <col min="263" max="263" width="11.375" style="660" customWidth="1"/>
    <col min="264" max="264" width="11.25" style="660" customWidth="1"/>
    <col min="265" max="266" width="10.25" style="660" customWidth="1"/>
    <col min="267" max="267" width="12.625" style="660" customWidth="1"/>
    <col min="268" max="270" width="10.25" style="660" customWidth="1"/>
    <col min="271" max="271" width="12.625" style="660" customWidth="1"/>
    <col min="272" max="272" width="9.875" style="660" customWidth="1"/>
    <col min="273" max="273" width="10.25" style="660" customWidth="1"/>
    <col min="274" max="274" width="9.875" style="660" customWidth="1"/>
    <col min="275" max="276" width="12.625" style="660" customWidth="1"/>
    <col min="277" max="277" width="12.125" style="660" customWidth="1"/>
    <col min="278" max="512" width="9" style="660"/>
    <col min="513" max="513" width="3.125" style="660" customWidth="1"/>
    <col min="514" max="514" width="23.5" style="660" customWidth="1"/>
    <col min="515" max="515" width="13.5" style="660" customWidth="1"/>
    <col min="516" max="516" width="5.75" style="660" customWidth="1"/>
    <col min="517" max="517" width="9.875" style="660" customWidth="1"/>
    <col min="518" max="518" width="10.25" style="660" customWidth="1"/>
    <col min="519" max="519" width="11.375" style="660" customWidth="1"/>
    <col min="520" max="520" width="11.25" style="660" customWidth="1"/>
    <col min="521" max="522" width="10.25" style="660" customWidth="1"/>
    <col min="523" max="523" width="12.625" style="660" customWidth="1"/>
    <col min="524" max="526" width="10.25" style="660" customWidth="1"/>
    <col min="527" max="527" width="12.625" style="660" customWidth="1"/>
    <col min="528" max="528" width="9.875" style="660" customWidth="1"/>
    <col min="529" max="529" width="10.25" style="660" customWidth="1"/>
    <col min="530" max="530" width="9.875" style="660" customWidth="1"/>
    <col min="531" max="532" width="12.625" style="660" customWidth="1"/>
    <col min="533" max="533" width="12.125" style="660" customWidth="1"/>
    <col min="534" max="768" width="9" style="660"/>
    <col min="769" max="769" width="3.125" style="660" customWidth="1"/>
    <col min="770" max="770" width="23.5" style="660" customWidth="1"/>
    <col min="771" max="771" width="13.5" style="660" customWidth="1"/>
    <col min="772" max="772" width="5.75" style="660" customWidth="1"/>
    <col min="773" max="773" width="9.875" style="660" customWidth="1"/>
    <col min="774" max="774" width="10.25" style="660" customWidth="1"/>
    <col min="775" max="775" width="11.375" style="660" customWidth="1"/>
    <col min="776" max="776" width="11.25" style="660" customWidth="1"/>
    <col min="777" max="778" width="10.25" style="660" customWidth="1"/>
    <col min="779" max="779" width="12.625" style="660" customWidth="1"/>
    <col min="780" max="782" width="10.25" style="660" customWidth="1"/>
    <col min="783" max="783" width="12.625" style="660" customWidth="1"/>
    <col min="784" max="784" width="9.875" style="660" customWidth="1"/>
    <col min="785" max="785" width="10.25" style="660" customWidth="1"/>
    <col min="786" max="786" width="9.875" style="660" customWidth="1"/>
    <col min="787" max="788" width="12.625" style="660" customWidth="1"/>
    <col min="789" max="789" width="12.125" style="660" customWidth="1"/>
    <col min="790" max="1024" width="9" style="660"/>
    <col min="1025" max="1025" width="3.125" style="660" customWidth="1"/>
    <col min="1026" max="1026" width="23.5" style="660" customWidth="1"/>
    <col min="1027" max="1027" width="13.5" style="660" customWidth="1"/>
    <col min="1028" max="1028" width="5.75" style="660" customWidth="1"/>
    <col min="1029" max="1029" width="9.875" style="660" customWidth="1"/>
    <col min="1030" max="1030" width="10.25" style="660" customWidth="1"/>
    <col min="1031" max="1031" width="11.375" style="660" customWidth="1"/>
    <col min="1032" max="1032" width="11.25" style="660" customWidth="1"/>
    <col min="1033" max="1034" width="10.25" style="660" customWidth="1"/>
    <col min="1035" max="1035" width="12.625" style="660" customWidth="1"/>
    <col min="1036" max="1038" width="10.25" style="660" customWidth="1"/>
    <col min="1039" max="1039" width="12.625" style="660" customWidth="1"/>
    <col min="1040" max="1040" width="9.875" style="660" customWidth="1"/>
    <col min="1041" max="1041" width="10.25" style="660" customWidth="1"/>
    <col min="1042" max="1042" width="9.875" style="660" customWidth="1"/>
    <col min="1043" max="1044" width="12.625" style="660" customWidth="1"/>
    <col min="1045" max="1045" width="12.125" style="660" customWidth="1"/>
    <col min="1046" max="1280" width="9" style="660"/>
    <col min="1281" max="1281" width="3.125" style="660" customWidth="1"/>
    <col min="1282" max="1282" width="23.5" style="660" customWidth="1"/>
    <col min="1283" max="1283" width="13.5" style="660" customWidth="1"/>
    <col min="1284" max="1284" width="5.75" style="660" customWidth="1"/>
    <col min="1285" max="1285" width="9.875" style="660" customWidth="1"/>
    <col min="1286" max="1286" width="10.25" style="660" customWidth="1"/>
    <col min="1287" max="1287" width="11.375" style="660" customWidth="1"/>
    <col min="1288" max="1288" width="11.25" style="660" customWidth="1"/>
    <col min="1289" max="1290" width="10.25" style="660" customWidth="1"/>
    <col min="1291" max="1291" width="12.625" style="660" customWidth="1"/>
    <col min="1292" max="1294" width="10.25" style="660" customWidth="1"/>
    <col min="1295" max="1295" width="12.625" style="660" customWidth="1"/>
    <col min="1296" max="1296" width="9.875" style="660" customWidth="1"/>
    <col min="1297" max="1297" width="10.25" style="660" customWidth="1"/>
    <col min="1298" max="1298" width="9.875" style="660" customWidth="1"/>
    <col min="1299" max="1300" width="12.625" style="660" customWidth="1"/>
    <col min="1301" max="1301" width="12.125" style="660" customWidth="1"/>
    <col min="1302" max="1536" width="9" style="660"/>
    <col min="1537" max="1537" width="3.125" style="660" customWidth="1"/>
    <col min="1538" max="1538" width="23.5" style="660" customWidth="1"/>
    <col min="1539" max="1539" width="13.5" style="660" customWidth="1"/>
    <col min="1540" max="1540" width="5.75" style="660" customWidth="1"/>
    <col min="1541" max="1541" width="9.875" style="660" customWidth="1"/>
    <col min="1542" max="1542" width="10.25" style="660" customWidth="1"/>
    <col min="1543" max="1543" width="11.375" style="660" customWidth="1"/>
    <col min="1544" max="1544" width="11.25" style="660" customWidth="1"/>
    <col min="1545" max="1546" width="10.25" style="660" customWidth="1"/>
    <col min="1547" max="1547" width="12.625" style="660" customWidth="1"/>
    <col min="1548" max="1550" width="10.25" style="660" customWidth="1"/>
    <col min="1551" max="1551" width="12.625" style="660" customWidth="1"/>
    <col min="1552" max="1552" width="9.875" style="660" customWidth="1"/>
    <col min="1553" max="1553" width="10.25" style="660" customWidth="1"/>
    <col min="1554" max="1554" width="9.875" style="660" customWidth="1"/>
    <col min="1555" max="1556" width="12.625" style="660" customWidth="1"/>
    <col min="1557" max="1557" width="12.125" style="660" customWidth="1"/>
    <col min="1558" max="1792" width="9" style="660"/>
    <col min="1793" max="1793" width="3.125" style="660" customWidth="1"/>
    <col min="1794" max="1794" width="23.5" style="660" customWidth="1"/>
    <col min="1795" max="1795" width="13.5" style="660" customWidth="1"/>
    <col min="1796" max="1796" width="5.75" style="660" customWidth="1"/>
    <col min="1797" max="1797" width="9.875" style="660" customWidth="1"/>
    <col min="1798" max="1798" width="10.25" style="660" customWidth="1"/>
    <col min="1799" max="1799" width="11.375" style="660" customWidth="1"/>
    <col min="1800" max="1800" width="11.25" style="660" customWidth="1"/>
    <col min="1801" max="1802" width="10.25" style="660" customWidth="1"/>
    <col min="1803" max="1803" width="12.625" style="660" customWidth="1"/>
    <col min="1804" max="1806" width="10.25" style="660" customWidth="1"/>
    <col min="1807" max="1807" width="12.625" style="660" customWidth="1"/>
    <col min="1808" max="1808" width="9.875" style="660" customWidth="1"/>
    <col min="1809" max="1809" width="10.25" style="660" customWidth="1"/>
    <col min="1810" max="1810" width="9.875" style="660" customWidth="1"/>
    <col min="1811" max="1812" width="12.625" style="660" customWidth="1"/>
    <col min="1813" max="1813" width="12.125" style="660" customWidth="1"/>
    <col min="1814" max="2048" width="9" style="660"/>
    <col min="2049" max="2049" width="3.125" style="660" customWidth="1"/>
    <col min="2050" max="2050" width="23.5" style="660" customWidth="1"/>
    <col min="2051" max="2051" width="13.5" style="660" customWidth="1"/>
    <col min="2052" max="2052" width="5.75" style="660" customWidth="1"/>
    <col min="2053" max="2053" width="9.875" style="660" customWidth="1"/>
    <col min="2054" max="2054" width="10.25" style="660" customWidth="1"/>
    <col min="2055" max="2055" width="11.375" style="660" customWidth="1"/>
    <col min="2056" max="2056" width="11.25" style="660" customWidth="1"/>
    <col min="2057" max="2058" width="10.25" style="660" customWidth="1"/>
    <col min="2059" max="2059" width="12.625" style="660" customWidth="1"/>
    <col min="2060" max="2062" width="10.25" style="660" customWidth="1"/>
    <col min="2063" max="2063" width="12.625" style="660" customWidth="1"/>
    <col min="2064" max="2064" width="9.875" style="660" customWidth="1"/>
    <col min="2065" max="2065" width="10.25" style="660" customWidth="1"/>
    <col min="2066" max="2066" width="9.875" style="660" customWidth="1"/>
    <col min="2067" max="2068" width="12.625" style="660" customWidth="1"/>
    <col min="2069" max="2069" width="12.125" style="660" customWidth="1"/>
    <col min="2070" max="2304" width="9" style="660"/>
    <col min="2305" max="2305" width="3.125" style="660" customWidth="1"/>
    <col min="2306" max="2306" width="23.5" style="660" customWidth="1"/>
    <col min="2307" max="2307" width="13.5" style="660" customWidth="1"/>
    <col min="2308" max="2308" width="5.75" style="660" customWidth="1"/>
    <col min="2309" max="2309" width="9.875" style="660" customWidth="1"/>
    <col min="2310" max="2310" width="10.25" style="660" customWidth="1"/>
    <col min="2311" max="2311" width="11.375" style="660" customWidth="1"/>
    <col min="2312" max="2312" width="11.25" style="660" customWidth="1"/>
    <col min="2313" max="2314" width="10.25" style="660" customWidth="1"/>
    <col min="2315" max="2315" width="12.625" style="660" customWidth="1"/>
    <col min="2316" max="2318" width="10.25" style="660" customWidth="1"/>
    <col min="2319" max="2319" width="12.625" style="660" customWidth="1"/>
    <col min="2320" max="2320" width="9.875" style="660" customWidth="1"/>
    <col min="2321" max="2321" width="10.25" style="660" customWidth="1"/>
    <col min="2322" max="2322" width="9.875" style="660" customWidth="1"/>
    <col min="2323" max="2324" width="12.625" style="660" customWidth="1"/>
    <col min="2325" max="2325" width="12.125" style="660" customWidth="1"/>
    <col min="2326" max="2560" width="9" style="660"/>
    <col min="2561" max="2561" width="3.125" style="660" customWidth="1"/>
    <col min="2562" max="2562" width="23.5" style="660" customWidth="1"/>
    <col min="2563" max="2563" width="13.5" style="660" customWidth="1"/>
    <col min="2564" max="2564" width="5.75" style="660" customWidth="1"/>
    <col min="2565" max="2565" width="9.875" style="660" customWidth="1"/>
    <col min="2566" max="2566" width="10.25" style="660" customWidth="1"/>
    <col min="2567" max="2567" width="11.375" style="660" customWidth="1"/>
    <col min="2568" max="2568" width="11.25" style="660" customWidth="1"/>
    <col min="2569" max="2570" width="10.25" style="660" customWidth="1"/>
    <col min="2571" max="2571" width="12.625" style="660" customWidth="1"/>
    <col min="2572" max="2574" width="10.25" style="660" customWidth="1"/>
    <col min="2575" max="2575" width="12.625" style="660" customWidth="1"/>
    <col min="2576" max="2576" width="9.875" style="660" customWidth="1"/>
    <col min="2577" max="2577" width="10.25" style="660" customWidth="1"/>
    <col min="2578" max="2578" width="9.875" style="660" customWidth="1"/>
    <col min="2579" max="2580" width="12.625" style="660" customWidth="1"/>
    <col min="2581" max="2581" width="12.125" style="660" customWidth="1"/>
    <col min="2582" max="2816" width="9" style="660"/>
    <col min="2817" max="2817" width="3.125" style="660" customWidth="1"/>
    <col min="2818" max="2818" width="23.5" style="660" customWidth="1"/>
    <col min="2819" max="2819" width="13.5" style="660" customWidth="1"/>
    <col min="2820" max="2820" width="5.75" style="660" customWidth="1"/>
    <col min="2821" max="2821" width="9.875" style="660" customWidth="1"/>
    <col min="2822" max="2822" width="10.25" style="660" customWidth="1"/>
    <col min="2823" max="2823" width="11.375" style="660" customWidth="1"/>
    <col min="2824" max="2824" width="11.25" style="660" customWidth="1"/>
    <col min="2825" max="2826" width="10.25" style="660" customWidth="1"/>
    <col min="2827" max="2827" width="12.625" style="660" customWidth="1"/>
    <col min="2828" max="2830" width="10.25" style="660" customWidth="1"/>
    <col min="2831" max="2831" width="12.625" style="660" customWidth="1"/>
    <col min="2832" max="2832" width="9.875" style="660" customWidth="1"/>
    <col min="2833" max="2833" width="10.25" style="660" customWidth="1"/>
    <col min="2834" max="2834" width="9.875" style="660" customWidth="1"/>
    <col min="2835" max="2836" width="12.625" style="660" customWidth="1"/>
    <col min="2837" max="2837" width="12.125" style="660" customWidth="1"/>
    <col min="2838" max="3072" width="9" style="660"/>
    <col min="3073" max="3073" width="3.125" style="660" customWidth="1"/>
    <col min="3074" max="3074" width="23.5" style="660" customWidth="1"/>
    <col min="3075" max="3075" width="13.5" style="660" customWidth="1"/>
    <col min="3076" max="3076" width="5.75" style="660" customWidth="1"/>
    <col min="3077" max="3077" width="9.875" style="660" customWidth="1"/>
    <col min="3078" max="3078" width="10.25" style="660" customWidth="1"/>
    <col min="3079" max="3079" width="11.375" style="660" customWidth="1"/>
    <col min="3080" max="3080" width="11.25" style="660" customWidth="1"/>
    <col min="3081" max="3082" width="10.25" style="660" customWidth="1"/>
    <col min="3083" max="3083" width="12.625" style="660" customWidth="1"/>
    <col min="3084" max="3086" width="10.25" style="660" customWidth="1"/>
    <col min="3087" max="3087" width="12.625" style="660" customWidth="1"/>
    <col min="3088" max="3088" width="9.875" style="660" customWidth="1"/>
    <col min="3089" max="3089" width="10.25" style="660" customWidth="1"/>
    <col min="3090" max="3090" width="9.875" style="660" customWidth="1"/>
    <col min="3091" max="3092" width="12.625" style="660" customWidth="1"/>
    <col min="3093" max="3093" width="12.125" style="660" customWidth="1"/>
    <col min="3094" max="3328" width="9" style="660"/>
    <col min="3329" max="3329" width="3.125" style="660" customWidth="1"/>
    <col min="3330" max="3330" width="23.5" style="660" customWidth="1"/>
    <col min="3331" max="3331" width="13.5" style="660" customWidth="1"/>
    <col min="3332" max="3332" width="5.75" style="660" customWidth="1"/>
    <col min="3333" max="3333" width="9.875" style="660" customWidth="1"/>
    <col min="3334" max="3334" width="10.25" style="660" customWidth="1"/>
    <col min="3335" max="3335" width="11.375" style="660" customWidth="1"/>
    <col min="3336" max="3336" width="11.25" style="660" customWidth="1"/>
    <col min="3337" max="3338" width="10.25" style="660" customWidth="1"/>
    <col min="3339" max="3339" width="12.625" style="660" customWidth="1"/>
    <col min="3340" max="3342" width="10.25" style="660" customWidth="1"/>
    <col min="3343" max="3343" width="12.625" style="660" customWidth="1"/>
    <col min="3344" max="3344" width="9.875" style="660" customWidth="1"/>
    <col min="3345" max="3345" width="10.25" style="660" customWidth="1"/>
    <col min="3346" max="3346" width="9.875" style="660" customWidth="1"/>
    <col min="3347" max="3348" width="12.625" style="660" customWidth="1"/>
    <col min="3349" max="3349" width="12.125" style="660" customWidth="1"/>
    <col min="3350" max="3584" width="9" style="660"/>
    <col min="3585" max="3585" width="3.125" style="660" customWidth="1"/>
    <col min="3586" max="3586" width="23.5" style="660" customWidth="1"/>
    <col min="3587" max="3587" width="13.5" style="660" customWidth="1"/>
    <col min="3588" max="3588" width="5.75" style="660" customWidth="1"/>
    <col min="3589" max="3589" width="9.875" style="660" customWidth="1"/>
    <col min="3590" max="3590" width="10.25" style="660" customWidth="1"/>
    <col min="3591" max="3591" width="11.375" style="660" customWidth="1"/>
    <col min="3592" max="3592" width="11.25" style="660" customWidth="1"/>
    <col min="3593" max="3594" width="10.25" style="660" customWidth="1"/>
    <col min="3595" max="3595" width="12.625" style="660" customWidth="1"/>
    <col min="3596" max="3598" width="10.25" style="660" customWidth="1"/>
    <col min="3599" max="3599" width="12.625" style="660" customWidth="1"/>
    <col min="3600" max="3600" width="9.875" style="660" customWidth="1"/>
    <col min="3601" max="3601" width="10.25" style="660" customWidth="1"/>
    <col min="3602" max="3602" width="9.875" style="660" customWidth="1"/>
    <col min="3603" max="3604" width="12.625" style="660" customWidth="1"/>
    <col min="3605" max="3605" width="12.125" style="660" customWidth="1"/>
    <col min="3606" max="3840" width="9" style="660"/>
    <col min="3841" max="3841" width="3.125" style="660" customWidth="1"/>
    <col min="3842" max="3842" width="23.5" style="660" customWidth="1"/>
    <col min="3843" max="3843" width="13.5" style="660" customWidth="1"/>
    <col min="3844" max="3844" width="5.75" style="660" customWidth="1"/>
    <col min="3845" max="3845" width="9.875" style="660" customWidth="1"/>
    <col min="3846" max="3846" width="10.25" style="660" customWidth="1"/>
    <col min="3847" max="3847" width="11.375" style="660" customWidth="1"/>
    <col min="3848" max="3848" width="11.25" style="660" customWidth="1"/>
    <col min="3849" max="3850" width="10.25" style="660" customWidth="1"/>
    <col min="3851" max="3851" width="12.625" style="660" customWidth="1"/>
    <col min="3852" max="3854" width="10.25" style="660" customWidth="1"/>
    <col min="3855" max="3855" width="12.625" style="660" customWidth="1"/>
    <col min="3856" max="3856" width="9.875" style="660" customWidth="1"/>
    <col min="3857" max="3857" width="10.25" style="660" customWidth="1"/>
    <col min="3858" max="3858" width="9.875" style="660" customWidth="1"/>
    <col min="3859" max="3860" width="12.625" style="660" customWidth="1"/>
    <col min="3861" max="3861" width="12.125" style="660" customWidth="1"/>
    <col min="3862" max="4096" width="9" style="660"/>
    <col min="4097" max="4097" width="3.125" style="660" customWidth="1"/>
    <col min="4098" max="4098" width="23.5" style="660" customWidth="1"/>
    <col min="4099" max="4099" width="13.5" style="660" customWidth="1"/>
    <col min="4100" max="4100" width="5.75" style="660" customWidth="1"/>
    <col min="4101" max="4101" width="9.875" style="660" customWidth="1"/>
    <col min="4102" max="4102" width="10.25" style="660" customWidth="1"/>
    <col min="4103" max="4103" width="11.375" style="660" customWidth="1"/>
    <col min="4104" max="4104" width="11.25" style="660" customWidth="1"/>
    <col min="4105" max="4106" width="10.25" style="660" customWidth="1"/>
    <col min="4107" max="4107" width="12.625" style="660" customWidth="1"/>
    <col min="4108" max="4110" width="10.25" style="660" customWidth="1"/>
    <col min="4111" max="4111" width="12.625" style="660" customWidth="1"/>
    <col min="4112" max="4112" width="9.875" style="660" customWidth="1"/>
    <col min="4113" max="4113" width="10.25" style="660" customWidth="1"/>
    <col min="4114" max="4114" width="9.875" style="660" customWidth="1"/>
    <col min="4115" max="4116" width="12.625" style="660" customWidth="1"/>
    <col min="4117" max="4117" width="12.125" style="660" customWidth="1"/>
    <col min="4118" max="4352" width="9" style="660"/>
    <col min="4353" max="4353" width="3.125" style="660" customWidth="1"/>
    <col min="4354" max="4354" width="23.5" style="660" customWidth="1"/>
    <col min="4355" max="4355" width="13.5" style="660" customWidth="1"/>
    <col min="4356" max="4356" width="5.75" style="660" customWidth="1"/>
    <col min="4357" max="4357" width="9.875" style="660" customWidth="1"/>
    <col min="4358" max="4358" width="10.25" style="660" customWidth="1"/>
    <col min="4359" max="4359" width="11.375" style="660" customWidth="1"/>
    <col min="4360" max="4360" width="11.25" style="660" customWidth="1"/>
    <col min="4361" max="4362" width="10.25" style="660" customWidth="1"/>
    <col min="4363" max="4363" width="12.625" style="660" customWidth="1"/>
    <col min="4364" max="4366" width="10.25" style="660" customWidth="1"/>
    <col min="4367" max="4367" width="12.625" style="660" customWidth="1"/>
    <col min="4368" max="4368" width="9.875" style="660" customWidth="1"/>
    <col min="4369" max="4369" width="10.25" style="660" customWidth="1"/>
    <col min="4370" max="4370" width="9.875" style="660" customWidth="1"/>
    <col min="4371" max="4372" width="12.625" style="660" customWidth="1"/>
    <col min="4373" max="4373" width="12.125" style="660" customWidth="1"/>
    <col min="4374" max="4608" width="9" style="660"/>
    <col min="4609" max="4609" width="3.125" style="660" customWidth="1"/>
    <col min="4610" max="4610" width="23.5" style="660" customWidth="1"/>
    <col min="4611" max="4611" width="13.5" style="660" customWidth="1"/>
    <col min="4612" max="4612" width="5.75" style="660" customWidth="1"/>
    <col min="4613" max="4613" width="9.875" style="660" customWidth="1"/>
    <col min="4614" max="4614" width="10.25" style="660" customWidth="1"/>
    <col min="4615" max="4615" width="11.375" style="660" customWidth="1"/>
    <col min="4616" max="4616" width="11.25" style="660" customWidth="1"/>
    <col min="4617" max="4618" width="10.25" style="660" customWidth="1"/>
    <col min="4619" max="4619" width="12.625" style="660" customWidth="1"/>
    <col min="4620" max="4622" width="10.25" style="660" customWidth="1"/>
    <col min="4623" max="4623" width="12.625" style="660" customWidth="1"/>
    <col min="4624" max="4624" width="9.875" style="660" customWidth="1"/>
    <col min="4625" max="4625" width="10.25" style="660" customWidth="1"/>
    <col min="4626" max="4626" width="9.875" style="660" customWidth="1"/>
    <col min="4627" max="4628" width="12.625" style="660" customWidth="1"/>
    <col min="4629" max="4629" width="12.125" style="660" customWidth="1"/>
    <col min="4630" max="4864" width="9" style="660"/>
    <col min="4865" max="4865" width="3.125" style="660" customWidth="1"/>
    <col min="4866" max="4866" width="23.5" style="660" customWidth="1"/>
    <col min="4867" max="4867" width="13.5" style="660" customWidth="1"/>
    <col min="4868" max="4868" width="5.75" style="660" customWidth="1"/>
    <col min="4869" max="4869" width="9.875" style="660" customWidth="1"/>
    <col min="4870" max="4870" width="10.25" style="660" customWidth="1"/>
    <col min="4871" max="4871" width="11.375" style="660" customWidth="1"/>
    <col min="4872" max="4872" width="11.25" style="660" customWidth="1"/>
    <col min="4873" max="4874" width="10.25" style="660" customWidth="1"/>
    <col min="4875" max="4875" width="12.625" style="660" customWidth="1"/>
    <col min="4876" max="4878" width="10.25" style="660" customWidth="1"/>
    <col min="4879" max="4879" width="12.625" style="660" customWidth="1"/>
    <col min="4880" max="4880" width="9.875" style="660" customWidth="1"/>
    <col min="4881" max="4881" width="10.25" style="660" customWidth="1"/>
    <col min="4882" max="4882" width="9.875" style="660" customWidth="1"/>
    <col min="4883" max="4884" width="12.625" style="660" customWidth="1"/>
    <col min="4885" max="4885" width="12.125" style="660" customWidth="1"/>
    <col min="4886" max="5120" width="9" style="660"/>
    <col min="5121" max="5121" width="3.125" style="660" customWidth="1"/>
    <col min="5122" max="5122" width="23.5" style="660" customWidth="1"/>
    <col min="5123" max="5123" width="13.5" style="660" customWidth="1"/>
    <col min="5124" max="5124" width="5.75" style="660" customWidth="1"/>
    <col min="5125" max="5125" width="9.875" style="660" customWidth="1"/>
    <col min="5126" max="5126" width="10.25" style="660" customWidth="1"/>
    <col min="5127" max="5127" width="11.375" style="660" customWidth="1"/>
    <col min="5128" max="5128" width="11.25" style="660" customWidth="1"/>
    <col min="5129" max="5130" width="10.25" style="660" customWidth="1"/>
    <col min="5131" max="5131" width="12.625" style="660" customWidth="1"/>
    <col min="5132" max="5134" width="10.25" style="660" customWidth="1"/>
    <col min="5135" max="5135" width="12.625" style="660" customWidth="1"/>
    <col min="5136" max="5136" width="9.875" style="660" customWidth="1"/>
    <col min="5137" max="5137" width="10.25" style="660" customWidth="1"/>
    <col min="5138" max="5138" width="9.875" style="660" customWidth="1"/>
    <col min="5139" max="5140" width="12.625" style="660" customWidth="1"/>
    <col min="5141" max="5141" width="12.125" style="660" customWidth="1"/>
    <col min="5142" max="5376" width="9" style="660"/>
    <col min="5377" max="5377" width="3.125" style="660" customWidth="1"/>
    <col min="5378" max="5378" width="23.5" style="660" customWidth="1"/>
    <col min="5379" max="5379" width="13.5" style="660" customWidth="1"/>
    <col min="5380" max="5380" width="5.75" style="660" customWidth="1"/>
    <col min="5381" max="5381" width="9.875" style="660" customWidth="1"/>
    <col min="5382" max="5382" width="10.25" style="660" customWidth="1"/>
    <col min="5383" max="5383" width="11.375" style="660" customWidth="1"/>
    <col min="5384" max="5384" width="11.25" style="660" customWidth="1"/>
    <col min="5385" max="5386" width="10.25" style="660" customWidth="1"/>
    <col min="5387" max="5387" width="12.625" style="660" customWidth="1"/>
    <col min="5388" max="5390" width="10.25" style="660" customWidth="1"/>
    <col min="5391" max="5391" width="12.625" style="660" customWidth="1"/>
    <col min="5392" max="5392" width="9.875" style="660" customWidth="1"/>
    <col min="5393" max="5393" width="10.25" style="660" customWidth="1"/>
    <col min="5394" max="5394" width="9.875" style="660" customWidth="1"/>
    <col min="5395" max="5396" width="12.625" style="660" customWidth="1"/>
    <col min="5397" max="5397" width="12.125" style="660" customWidth="1"/>
    <col min="5398" max="5632" width="9" style="660"/>
    <col min="5633" max="5633" width="3.125" style="660" customWidth="1"/>
    <col min="5634" max="5634" width="23.5" style="660" customWidth="1"/>
    <col min="5635" max="5635" width="13.5" style="660" customWidth="1"/>
    <col min="5636" max="5636" width="5.75" style="660" customWidth="1"/>
    <col min="5637" max="5637" width="9.875" style="660" customWidth="1"/>
    <col min="5638" max="5638" width="10.25" style="660" customWidth="1"/>
    <col min="5639" max="5639" width="11.375" style="660" customWidth="1"/>
    <col min="5640" max="5640" width="11.25" style="660" customWidth="1"/>
    <col min="5641" max="5642" width="10.25" style="660" customWidth="1"/>
    <col min="5643" max="5643" width="12.625" style="660" customWidth="1"/>
    <col min="5644" max="5646" width="10.25" style="660" customWidth="1"/>
    <col min="5647" max="5647" width="12.625" style="660" customWidth="1"/>
    <col min="5648" max="5648" width="9.875" style="660" customWidth="1"/>
    <col min="5649" max="5649" width="10.25" style="660" customWidth="1"/>
    <col min="5650" max="5650" width="9.875" style="660" customWidth="1"/>
    <col min="5651" max="5652" width="12.625" style="660" customWidth="1"/>
    <col min="5653" max="5653" width="12.125" style="660" customWidth="1"/>
    <col min="5654" max="5888" width="9" style="660"/>
    <col min="5889" max="5889" width="3.125" style="660" customWidth="1"/>
    <col min="5890" max="5890" width="23.5" style="660" customWidth="1"/>
    <col min="5891" max="5891" width="13.5" style="660" customWidth="1"/>
    <col min="5892" max="5892" width="5.75" style="660" customWidth="1"/>
    <col min="5893" max="5893" width="9.875" style="660" customWidth="1"/>
    <col min="5894" max="5894" width="10.25" style="660" customWidth="1"/>
    <col min="5895" max="5895" width="11.375" style="660" customWidth="1"/>
    <col min="5896" max="5896" width="11.25" style="660" customWidth="1"/>
    <col min="5897" max="5898" width="10.25" style="660" customWidth="1"/>
    <col min="5899" max="5899" width="12.625" style="660" customWidth="1"/>
    <col min="5900" max="5902" width="10.25" style="660" customWidth="1"/>
    <col min="5903" max="5903" width="12.625" style="660" customWidth="1"/>
    <col min="5904" max="5904" width="9.875" style="660" customWidth="1"/>
    <col min="5905" max="5905" width="10.25" style="660" customWidth="1"/>
    <col min="5906" max="5906" width="9.875" style="660" customWidth="1"/>
    <col min="5907" max="5908" width="12.625" style="660" customWidth="1"/>
    <col min="5909" max="5909" width="12.125" style="660" customWidth="1"/>
    <col min="5910" max="6144" width="9" style="660"/>
    <col min="6145" max="6145" width="3.125" style="660" customWidth="1"/>
    <col min="6146" max="6146" width="23.5" style="660" customWidth="1"/>
    <col min="6147" max="6147" width="13.5" style="660" customWidth="1"/>
    <col min="6148" max="6148" width="5.75" style="660" customWidth="1"/>
    <col min="6149" max="6149" width="9.875" style="660" customWidth="1"/>
    <col min="6150" max="6150" width="10.25" style="660" customWidth="1"/>
    <col min="6151" max="6151" width="11.375" style="660" customWidth="1"/>
    <col min="6152" max="6152" width="11.25" style="660" customWidth="1"/>
    <col min="6153" max="6154" width="10.25" style="660" customWidth="1"/>
    <col min="6155" max="6155" width="12.625" style="660" customWidth="1"/>
    <col min="6156" max="6158" width="10.25" style="660" customWidth="1"/>
    <col min="6159" max="6159" width="12.625" style="660" customWidth="1"/>
    <col min="6160" max="6160" width="9.875" style="660" customWidth="1"/>
    <col min="6161" max="6161" width="10.25" style="660" customWidth="1"/>
    <col min="6162" max="6162" width="9.875" style="660" customWidth="1"/>
    <col min="6163" max="6164" width="12.625" style="660" customWidth="1"/>
    <col min="6165" max="6165" width="12.125" style="660" customWidth="1"/>
    <col min="6166" max="6400" width="9" style="660"/>
    <col min="6401" max="6401" width="3.125" style="660" customWidth="1"/>
    <col min="6402" max="6402" width="23.5" style="660" customWidth="1"/>
    <col min="6403" max="6403" width="13.5" style="660" customWidth="1"/>
    <col min="6404" max="6404" width="5.75" style="660" customWidth="1"/>
    <col min="6405" max="6405" width="9.875" style="660" customWidth="1"/>
    <col min="6406" max="6406" width="10.25" style="660" customWidth="1"/>
    <col min="6407" max="6407" width="11.375" style="660" customWidth="1"/>
    <col min="6408" max="6408" width="11.25" style="660" customWidth="1"/>
    <col min="6409" max="6410" width="10.25" style="660" customWidth="1"/>
    <col min="6411" max="6411" width="12.625" style="660" customWidth="1"/>
    <col min="6412" max="6414" width="10.25" style="660" customWidth="1"/>
    <col min="6415" max="6415" width="12.625" style="660" customWidth="1"/>
    <col min="6416" max="6416" width="9.875" style="660" customWidth="1"/>
    <col min="6417" max="6417" width="10.25" style="660" customWidth="1"/>
    <col min="6418" max="6418" width="9.875" style="660" customWidth="1"/>
    <col min="6419" max="6420" width="12.625" style="660" customWidth="1"/>
    <col min="6421" max="6421" width="12.125" style="660" customWidth="1"/>
    <col min="6422" max="6656" width="9" style="660"/>
    <col min="6657" max="6657" width="3.125" style="660" customWidth="1"/>
    <col min="6658" max="6658" width="23.5" style="660" customWidth="1"/>
    <col min="6659" max="6659" width="13.5" style="660" customWidth="1"/>
    <col min="6660" max="6660" width="5.75" style="660" customWidth="1"/>
    <col min="6661" max="6661" width="9.875" style="660" customWidth="1"/>
    <col min="6662" max="6662" width="10.25" style="660" customWidth="1"/>
    <col min="6663" max="6663" width="11.375" style="660" customWidth="1"/>
    <col min="6664" max="6664" width="11.25" style="660" customWidth="1"/>
    <col min="6665" max="6666" width="10.25" style="660" customWidth="1"/>
    <col min="6667" max="6667" width="12.625" style="660" customWidth="1"/>
    <col min="6668" max="6670" width="10.25" style="660" customWidth="1"/>
    <col min="6671" max="6671" width="12.625" style="660" customWidth="1"/>
    <col min="6672" max="6672" width="9.875" style="660" customWidth="1"/>
    <col min="6673" max="6673" width="10.25" style="660" customWidth="1"/>
    <col min="6674" max="6674" width="9.875" style="660" customWidth="1"/>
    <col min="6675" max="6676" width="12.625" style="660" customWidth="1"/>
    <col min="6677" max="6677" width="12.125" style="660" customWidth="1"/>
    <col min="6678" max="6912" width="9" style="660"/>
    <col min="6913" max="6913" width="3.125" style="660" customWidth="1"/>
    <col min="6914" max="6914" width="23.5" style="660" customWidth="1"/>
    <col min="6915" max="6915" width="13.5" style="660" customWidth="1"/>
    <col min="6916" max="6916" width="5.75" style="660" customWidth="1"/>
    <col min="6917" max="6917" width="9.875" style="660" customWidth="1"/>
    <col min="6918" max="6918" width="10.25" style="660" customWidth="1"/>
    <col min="6919" max="6919" width="11.375" style="660" customWidth="1"/>
    <col min="6920" max="6920" width="11.25" style="660" customWidth="1"/>
    <col min="6921" max="6922" width="10.25" style="660" customWidth="1"/>
    <col min="6923" max="6923" width="12.625" style="660" customWidth="1"/>
    <col min="6924" max="6926" width="10.25" style="660" customWidth="1"/>
    <col min="6927" max="6927" width="12.625" style="660" customWidth="1"/>
    <col min="6928" max="6928" width="9.875" style="660" customWidth="1"/>
    <col min="6929" max="6929" width="10.25" style="660" customWidth="1"/>
    <col min="6930" max="6930" width="9.875" style="660" customWidth="1"/>
    <col min="6931" max="6932" width="12.625" style="660" customWidth="1"/>
    <col min="6933" max="6933" width="12.125" style="660" customWidth="1"/>
    <col min="6934" max="7168" width="9" style="660"/>
    <col min="7169" max="7169" width="3.125" style="660" customWidth="1"/>
    <col min="7170" max="7170" width="23.5" style="660" customWidth="1"/>
    <col min="7171" max="7171" width="13.5" style="660" customWidth="1"/>
    <col min="7172" max="7172" width="5.75" style="660" customWidth="1"/>
    <col min="7173" max="7173" width="9.875" style="660" customWidth="1"/>
    <col min="7174" max="7174" width="10.25" style="660" customWidth="1"/>
    <col min="7175" max="7175" width="11.375" style="660" customWidth="1"/>
    <col min="7176" max="7176" width="11.25" style="660" customWidth="1"/>
    <col min="7177" max="7178" width="10.25" style="660" customWidth="1"/>
    <col min="7179" max="7179" width="12.625" style="660" customWidth="1"/>
    <col min="7180" max="7182" width="10.25" style="660" customWidth="1"/>
    <col min="7183" max="7183" width="12.625" style="660" customWidth="1"/>
    <col min="7184" max="7184" width="9.875" style="660" customWidth="1"/>
    <col min="7185" max="7185" width="10.25" style="660" customWidth="1"/>
    <col min="7186" max="7186" width="9.875" style="660" customWidth="1"/>
    <col min="7187" max="7188" width="12.625" style="660" customWidth="1"/>
    <col min="7189" max="7189" width="12.125" style="660" customWidth="1"/>
    <col min="7190" max="7424" width="9" style="660"/>
    <col min="7425" max="7425" width="3.125" style="660" customWidth="1"/>
    <col min="7426" max="7426" width="23.5" style="660" customWidth="1"/>
    <col min="7427" max="7427" width="13.5" style="660" customWidth="1"/>
    <col min="7428" max="7428" width="5.75" style="660" customWidth="1"/>
    <col min="7429" max="7429" width="9.875" style="660" customWidth="1"/>
    <col min="7430" max="7430" width="10.25" style="660" customWidth="1"/>
    <col min="7431" max="7431" width="11.375" style="660" customWidth="1"/>
    <col min="7432" max="7432" width="11.25" style="660" customWidth="1"/>
    <col min="7433" max="7434" width="10.25" style="660" customWidth="1"/>
    <col min="7435" max="7435" width="12.625" style="660" customWidth="1"/>
    <col min="7436" max="7438" width="10.25" style="660" customWidth="1"/>
    <col min="7439" max="7439" width="12.625" style="660" customWidth="1"/>
    <col min="7440" max="7440" width="9.875" style="660" customWidth="1"/>
    <col min="7441" max="7441" width="10.25" style="660" customWidth="1"/>
    <col min="7442" max="7442" width="9.875" style="660" customWidth="1"/>
    <col min="7443" max="7444" width="12.625" style="660" customWidth="1"/>
    <col min="7445" max="7445" width="12.125" style="660" customWidth="1"/>
    <col min="7446" max="7680" width="9" style="660"/>
    <col min="7681" max="7681" width="3.125" style="660" customWidth="1"/>
    <col min="7682" max="7682" width="23.5" style="660" customWidth="1"/>
    <col min="7683" max="7683" width="13.5" style="660" customWidth="1"/>
    <col min="7684" max="7684" width="5.75" style="660" customWidth="1"/>
    <col min="7685" max="7685" width="9.875" style="660" customWidth="1"/>
    <col min="7686" max="7686" width="10.25" style="660" customWidth="1"/>
    <col min="7687" max="7687" width="11.375" style="660" customWidth="1"/>
    <col min="7688" max="7688" width="11.25" style="660" customWidth="1"/>
    <col min="7689" max="7690" width="10.25" style="660" customWidth="1"/>
    <col min="7691" max="7691" width="12.625" style="660" customWidth="1"/>
    <col min="7692" max="7694" width="10.25" style="660" customWidth="1"/>
    <col min="7695" max="7695" width="12.625" style="660" customWidth="1"/>
    <col min="7696" max="7696" width="9.875" style="660" customWidth="1"/>
    <col min="7697" max="7697" width="10.25" style="660" customWidth="1"/>
    <col min="7698" max="7698" width="9.875" style="660" customWidth="1"/>
    <col min="7699" max="7700" width="12.625" style="660" customWidth="1"/>
    <col min="7701" max="7701" width="12.125" style="660" customWidth="1"/>
    <col min="7702" max="7936" width="9" style="660"/>
    <col min="7937" max="7937" width="3.125" style="660" customWidth="1"/>
    <col min="7938" max="7938" width="23.5" style="660" customWidth="1"/>
    <col min="7939" max="7939" width="13.5" style="660" customWidth="1"/>
    <col min="7940" max="7940" width="5.75" style="660" customWidth="1"/>
    <col min="7941" max="7941" width="9.875" style="660" customWidth="1"/>
    <col min="7942" max="7942" width="10.25" style="660" customWidth="1"/>
    <col min="7943" max="7943" width="11.375" style="660" customWidth="1"/>
    <col min="7944" max="7944" width="11.25" style="660" customWidth="1"/>
    <col min="7945" max="7946" width="10.25" style="660" customWidth="1"/>
    <col min="7947" max="7947" width="12.625" style="660" customWidth="1"/>
    <col min="7948" max="7950" width="10.25" style="660" customWidth="1"/>
    <col min="7951" max="7951" width="12.625" style="660" customWidth="1"/>
    <col min="7952" max="7952" width="9.875" style="660" customWidth="1"/>
    <col min="7953" max="7953" width="10.25" style="660" customWidth="1"/>
    <col min="7954" max="7954" width="9.875" style="660" customWidth="1"/>
    <col min="7955" max="7956" width="12.625" style="660" customWidth="1"/>
    <col min="7957" max="7957" width="12.125" style="660" customWidth="1"/>
    <col min="7958" max="8192" width="9" style="660"/>
    <col min="8193" max="8193" width="3.125" style="660" customWidth="1"/>
    <col min="8194" max="8194" width="23.5" style="660" customWidth="1"/>
    <col min="8195" max="8195" width="13.5" style="660" customWidth="1"/>
    <col min="8196" max="8196" width="5.75" style="660" customWidth="1"/>
    <col min="8197" max="8197" width="9.875" style="660" customWidth="1"/>
    <col min="8198" max="8198" width="10.25" style="660" customWidth="1"/>
    <col min="8199" max="8199" width="11.375" style="660" customWidth="1"/>
    <col min="8200" max="8200" width="11.25" style="660" customWidth="1"/>
    <col min="8201" max="8202" width="10.25" style="660" customWidth="1"/>
    <col min="8203" max="8203" width="12.625" style="660" customWidth="1"/>
    <col min="8204" max="8206" width="10.25" style="660" customWidth="1"/>
    <col min="8207" max="8207" width="12.625" style="660" customWidth="1"/>
    <col min="8208" max="8208" width="9.875" style="660" customWidth="1"/>
    <col min="8209" max="8209" width="10.25" style="660" customWidth="1"/>
    <col min="8210" max="8210" width="9.875" style="660" customWidth="1"/>
    <col min="8211" max="8212" width="12.625" style="660" customWidth="1"/>
    <col min="8213" max="8213" width="12.125" style="660" customWidth="1"/>
    <col min="8214" max="8448" width="9" style="660"/>
    <col min="8449" max="8449" width="3.125" style="660" customWidth="1"/>
    <col min="8450" max="8450" width="23.5" style="660" customWidth="1"/>
    <col min="8451" max="8451" width="13.5" style="660" customWidth="1"/>
    <col min="8452" max="8452" width="5.75" style="660" customWidth="1"/>
    <col min="8453" max="8453" width="9.875" style="660" customWidth="1"/>
    <col min="8454" max="8454" width="10.25" style="660" customWidth="1"/>
    <col min="8455" max="8455" width="11.375" style="660" customWidth="1"/>
    <col min="8456" max="8456" width="11.25" style="660" customWidth="1"/>
    <col min="8457" max="8458" width="10.25" style="660" customWidth="1"/>
    <col min="8459" max="8459" width="12.625" style="660" customWidth="1"/>
    <col min="8460" max="8462" width="10.25" style="660" customWidth="1"/>
    <col min="8463" max="8463" width="12.625" style="660" customWidth="1"/>
    <col min="8464" max="8464" width="9.875" style="660" customWidth="1"/>
    <col min="8465" max="8465" width="10.25" style="660" customWidth="1"/>
    <col min="8466" max="8466" width="9.875" style="660" customWidth="1"/>
    <col min="8467" max="8468" width="12.625" style="660" customWidth="1"/>
    <col min="8469" max="8469" width="12.125" style="660" customWidth="1"/>
    <col min="8470" max="8704" width="9" style="660"/>
    <col min="8705" max="8705" width="3.125" style="660" customWidth="1"/>
    <col min="8706" max="8706" width="23.5" style="660" customWidth="1"/>
    <col min="8707" max="8707" width="13.5" style="660" customWidth="1"/>
    <col min="8708" max="8708" width="5.75" style="660" customWidth="1"/>
    <col min="8709" max="8709" width="9.875" style="660" customWidth="1"/>
    <col min="8710" max="8710" width="10.25" style="660" customWidth="1"/>
    <col min="8711" max="8711" width="11.375" style="660" customWidth="1"/>
    <col min="8712" max="8712" width="11.25" style="660" customWidth="1"/>
    <col min="8713" max="8714" width="10.25" style="660" customWidth="1"/>
    <col min="8715" max="8715" width="12.625" style="660" customWidth="1"/>
    <col min="8716" max="8718" width="10.25" style="660" customWidth="1"/>
    <col min="8719" max="8719" width="12.625" style="660" customWidth="1"/>
    <col min="8720" max="8720" width="9.875" style="660" customWidth="1"/>
    <col min="8721" max="8721" width="10.25" style="660" customWidth="1"/>
    <col min="8722" max="8722" width="9.875" style="660" customWidth="1"/>
    <col min="8723" max="8724" width="12.625" style="660" customWidth="1"/>
    <col min="8725" max="8725" width="12.125" style="660" customWidth="1"/>
    <col min="8726" max="8960" width="9" style="660"/>
    <col min="8961" max="8961" width="3.125" style="660" customWidth="1"/>
    <col min="8962" max="8962" width="23.5" style="660" customWidth="1"/>
    <col min="8963" max="8963" width="13.5" style="660" customWidth="1"/>
    <col min="8964" max="8964" width="5.75" style="660" customWidth="1"/>
    <col min="8965" max="8965" width="9.875" style="660" customWidth="1"/>
    <col min="8966" max="8966" width="10.25" style="660" customWidth="1"/>
    <col min="8967" max="8967" width="11.375" style="660" customWidth="1"/>
    <col min="8968" max="8968" width="11.25" style="660" customWidth="1"/>
    <col min="8969" max="8970" width="10.25" style="660" customWidth="1"/>
    <col min="8971" max="8971" width="12.625" style="660" customWidth="1"/>
    <col min="8972" max="8974" width="10.25" style="660" customWidth="1"/>
    <col min="8975" max="8975" width="12.625" style="660" customWidth="1"/>
    <col min="8976" max="8976" width="9.875" style="660" customWidth="1"/>
    <col min="8977" max="8977" width="10.25" style="660" customWidth="1"/>
    <col min="8978" max="8978" width="9.875" style="660" customWidth="1"/>
    <col min="8979" max="8980" width="12.625" style="660" customWidth="1"/>
    <col min="8981" max="8981" width="12.125" style="660" customWidth="1"/>
    <col min="8982" max="9216" width="9" style="660"/>
    <col min="9217" max="9217" width="3.125" style="660" customWidth="1"/>
    <col min="9218" max="9218" width="23.5" style="660" customWidth="1"/>
    <col min="9219" max="9219" width="13.5" style="660" customWidth="1"/>
    <col min="9220" max="9220" width="5.75" style="660" customWidth="1"/>
    <col min="9221" max="9221" width="9.875" style="660" customWidth="1"/>
    <col min="9222" max="9222" width="10.25" style="660" customWidth="1"/>
    <col min="9223" max="9223" width="11.375" style="660" customWidth="1"/>
    <col min="9224" max="9224" width="11.25" style="660" customWidth="1"/>
    <col min="9225" max="9226" width="10.25" style="660" customWidth="1"/>
    <col min="9227" max="9227" width="12.625" style="660" customWidth="1"/>
    <col min="9228" max="9230" width="10.25" style="660" customWidth="1"/>
    <col min="9231" max="9231" width="12.625" style="660" customWidth="1"/>
    <col min="9232" max="9232" width="9.875" style="660" customWidth="1"/>
    <col min="9233" max="9233" width="10.25" style="660" customWidth="1"/>
    <col min="9234" max="9234" width="9.875" style="660" customWidth="1"/>
    <col min="9235" max="9236" width="12.625" style="660" customWidth="1"/>
    <col min="9237" max="9237" width="12.125" style="660" customWidth="1"/>
    <col min="9238" max="9472" width="9" style="660"/>
    <col min="9473" max="9473" width="3.125" style="660" customWidth="1"/>
    <col min="9474" max="9474" width="23.5" style="660" customWidth="1"/>
    <col min="9475" max="9475" width="13.5" style="660" customWidth="1"/>
    <col min="9476" max="9476" width="5.75" style="660" customWidth="1"/>
    <col min="9477" max="9477" width="9.875" style="660" customWidth="1"/>
    <col min="9478" max="9478" width="10.25" style="660" customWidth="1"/>
    <col min="9479" max="9479" width="11.375" style="660" customWidth="1"/>
    <col min="9480" max="9480" width="11.25" style="660" customWidth="1"/>
    <col min="9481" max="9482" width="10.25" style="660" customWidth="1"/>
    <col min="9483" max="9483" width="12.625" style="660" customWidth="1"/>
    <col min="9484" max="9486" width="10.25" style="660" customWidth="1"/>
    <col min="9487" max="9487" width="12.625" style="660" customWidth="1"/>
    <col min="9488" max="9488" width="9.875" style="660" customWidth="1"/>
    <col min="9489" max="9489" width="10.25" style="660" customWidth="1"/>
    <col min="9490" max="9490" width="9.875" style="660" customWidth="1"/>
    <col min="9491" max="9492" width="12.625" style="660" customWidth="1"/>
    <col min="9493" max="9493" width="12.125" style="660" customWidth="1"/>
    <col min="9494" max="9728" width="9" style="660"/>
    <col min="9729" max="9729" width="3.125" style="660" customWidth="1"/>
    <col min="9730" max="9730" width="23.5" style="660" customWidth="1"/>
    <col min="9731" max="9731" width="13.5" style="660" customWidth="1"/>
    <col min="9732" max="9732" width="5.75" style="660" customWidth="1"/>
    <col min="9733" max="9733" width="9.875" style="660" customWidth="1"/>
    <col min="9734" max="9734" width="10.25" style="660" customWidth="1"/>
    <col min="9735" max="9735" width="11.375" style="660" customWidth="1"/>
    <col min="9736" max="9736" width="11.25" style="660" customWidth="1"/>
    <col min="9737" max="9738" width="10.25" style="660" customWidth="1"/>
    <col min="9739" max="9739" width="12.625" style="660" customWidth="1"/>
    <col min="9740" max="9742" width="10.25" style="660" customWidth="1"/>
    <col min="9743" max="9743" width="12.625" style="660" customWidth="1"/>
    <col min="9744" max="9744" width="9.875" style="660" customWidth="1"/>
    <col min="9745" max="9745" width="10.25" style="660" customWidth="1"/>
    <col min="9746" max="9746" width="9.875" style="660" customWidth="1"/>
    <col min="9747" max="9748" width="12.625" style="660" customWidth="1"/>
    <col min="9749" max="9749" width="12.125" style="660" customWidth="1"/>
    <col min="9750" max="9984" width="9" style="660"/>
    <col min="9985" max="9985" width="3.125" style="660" customWidth="1"/>
    <col min="9986" max="9986" width="23.5" style="660" customWidth="1"/>
    <col min="9987" max="9987" width="13.5" style="660" customWidth="1"/>
    <col min="9988" max="9988" width="5.75" style="660" customWidth="1"/>
    <col min="9989" max="9989" width="9.875" style="660" customWidth="1"/>
    <col min="9990" max="9990" width="10.25" style="660" customWidth="1"/>
    <col min="9991" max="9991" width="11.375" style="660" customWidth="1"/>
    <col min="9992" max="9992" width="11.25" style="660" customWidth="1"/>
    <col min="9993" max="9994" width="10.25" style="660" customWidth="1"/>
    <col min="9995" max="9995" width="12.625" style="660" customWidth="1"/>
    <col min="9996" max="9998" width="10.25" style="660" customWidth="1"/>
    <col min="9999" max="9999" width="12.625" style="660" customWidth="1"/>
    <col min="10000" max="10000" width="9.875" style="660" customWidth="1"/>
    <col min="10001" max="10001" width="10.25" style="660" customWidth="1"/>
    <col min="10002" max="10002" width="9.875" style="660" customWidth="1"/>
    <col min="10003" max="10004" width="12.625" style="660" customWidth="1"/>
    <col min="10005" max="10005" width="12.125" style="660" customWidth="1"/>
    <col min="10006" max="10240" width="9" style="660"/>
    <col min="10241" max="10241" width="3.125" style="660" customWidth="1"/>
    <col min="10242" max="10242" width="23.5" style="660" customWidth="1"/>
    <col min="10243" max="10243" width="13.5" style="660" customWidth="1"/>
    <col min="10244" max="10244" width="5.75" style="660" customWidth="1"/>
    <col min="10245" max="10245" width="9.875" style="660" customWidth="1"/>
    <col min="10246" max="10246" width="10.25" style="660" customWidth="1"/>
    <col min="10247" max="10247" width="11.375" style="660" customWidth="1"/>
    <col min="10248" max="10248" width="11.25" style="660" customWidth="1"/>
    <col min="10249" max="10250" width="10.25" style="660" customWidth="1"/>
    <col min="10251" max="10251" width="12.625" style="660" customWidth="1"/>
    <col min="10252" max="10254" width="10.25" style="660" customWidth="1"/>
    <col min="10255" max="10255" width="12.625" style="660" customWidth="1"/>
    <col min="10256" max="10256" width="9.875" style="660" customWidth="1"/>
    <col min="10257" max="10257" width="10.25" style="660" customWidth="1"/>
    <col min="10258" max="10258" width="9.875" style="660" customWidth="1"/>
    <col min="10259" max="10260" width="12.625" style="660" customWidth="1"/>
    <col min="10261" max="10261" width="12.125" style="660" customWidth="1"/>
    <col min="10262" max="10496" width="9" style="660"/>
    <col min="10497" max="10497" width="3.125" style="660" customWidth="1"/>
    <col min="10498" max="10498" width="23.5" style="660" customWidth="1"/>
    <col min="10499" max="10499" width="13.5" style="660" customWidth="1"/>
    <col min="10500" max="10500" width="5.75" style="660" customWidth="1"/>
    <col min="10501" max="10501" width="9.875" style="660" customWidth="1"/>
    <col min="10502" max="10502" width="10.25" style="660" customWidth="1"/>
    <col min="10503" max="10503" width="11.375" style="660" customWidth="1"/>
    <col min="10504" max="10504" width="11.25" style="660" customWidth="1"/>
    <col min="10505" max="10506" width="10.25" style="660" customWidth="1"/>
    <col min="10507" max="10507" width="12.625" style="660" customWidth="1"/>
    <col min="10508" max="10510" width="10.25" style="660" customWidth="1"/>
    <col min="10511" max="10511" width="12.625" style="660" customWidth="1"/>
    <col min="10512" max="10512" width="9.875" style="660" customWidth="1"/>
    <col min="10513" max="10513" width="10.25" style="660" customWidth="1"/>
    <col min="10514" max="10514" width="9.875" style="660" customWidth="1"/>
    <col min="10515" max="10516" width="12.625" style="660" customWidth="1"/>
    <col min="10517" max="10517" width="12.125" style="660" customWidth="1"/>
    <col min="10518" max="10752" width="9" style="660"/>
    <col min="10753" max="10753" width="3.125" style="660" customWidth="1"/>
    <col min="10754" max="10754" width="23.5" style="660" customWidth="1"/>
    <col min="10755" max="10755" width="13.5" style="660" customWidth="1"/>
    <col min="10756" max="10756" width="5.75" style="660" customWidth="1"/>
    <col min="10757" max="10757" width="9.875" style="660" customWidth="1"/>
    <col min="10758" max="10758" width="10.25" style="660" customWidth="1"/>
    <col min="10759" max="10759" width="11.375" style="660" customWidth="1"/>
    <col min="10760" max="10760" width="11.25" style="660" customWidth="1"/>
    <col min="10761" max="10762" width="10.25" style="660" customWidth="1"/>
    <col min="10763" max="10763" width="12.625" style="660" customWidth="1"/>
    <col min="10764" max="10766" width="10.25" style="660" customWidth="1"/>
    <col min="10767" max="10767" width="12.625" style="660" customWidth="1"/>
    <col min="10768" max="10768" width="9.875" style="660" customWidth="1"/>
    <col min="10769" max="10769" width="10.25" style="660" customWidth="1"/>
    <col min="10770" max="10770" width="9.875" style="660" customWidth="1"/>
    <col min="10771" max="10772" width="12.625" style="660" customWidth="1"/>
    <col min="10773" max="10773" width="12.125" style="660" customWidth="1"/>
    <col min="10774" max="11008" width="9" style="660"/>
    <col min="11009" max="11009" width="3.125" style="660" customWidth="1"/>
    <col min="11010" max="11010" width="23.5" style="660" customWidth="1"/>
    <col min="11011" max="11011" width="13.5" style="660" customWidth="1"/>
    <col min="11012" max="11012" width="5.75" style="660" customWidth="1"/>
    <col min="11013" max="11013" width="9.875" style="660" customWidth="1"/>
    <col min="11014" max="11014" width="10.25" style="660" customWidth="1"/>
    <col min="11015" max="11015" width="11.375" style="660" customWidth="1"/>
    <col min="11016" max="11016" width="11.25" style="660" customWidth="1"/>
    <col min="11017" max="11018" width="10.25" style="660" customWidth="1"/>
    <col min="11019" max="11019" width="12.625" style="660" customWidth="1"/>
    <col min="11020" max="11022" width="10.25" style="660" customWidth="1"/>
    <col min="11023" max="11023" width="12.625" style="660" customWidth="1"/>
    <col min="11024" max="11024" width="9.875" style="660" customWidth="1"/>
    <col min="11025" max="11025" width="10.25" style="660" customWidth="1"/>
    <col min="11026" max="11026" width="9.875" style="660" customWidth="1"/>
    <col min="11027" max="11028" width="12.625" style="660" customWidth="1"/>
    <col min="11029" max="11029" width="12.125" style="660" customWidth="1"/>
    <col min="11030" max="11264" width="9" style="660"/>
    <col min="11265" max="11265" width="3.125" style="660" customWidth="1"/>
    <col min="11266" max="11266" width="23.5" style="660" customWidth="1"/>
    <col min="11267" max="11267" width="13.5" style="660" customWidth="1"/>
    <col min="11268" max="11268" width="5.75" style="660" customWidth="1"/>
    <col min="11269" max="11269" width="9.875" style="660" customWidth="1"/>
    <col min="11270" max="11270" width="10.25" style="660" customWidth="1"/>
    <col min="11271" max="11271" width="11.375" style="660" customWidth="1"/>
    <col min="11272" max="11272" width="11.25" style="660" customWidth="1"/>
    <col min="11273" max="11274" width="10.25" style="660" customWidth="1"/>
    <col min="11275" max="11275" width="12.625" style="660" customWidth="1"/>
    <col min="11276" max="11278" width="10.25" style="660" customWidth="1"/>
    <col min="11279" max="11279" width="12.625" style="660" customWidth="1"/>
    <col min="11280" max="11280" width="9.875" style="660" customWidth="1"/>
    <col min="11281" max="11281" width="10.25" style="660" customWidth="1"/>
    <col min="11282" max="11282" width="9.875" style="660" customWidth="1"/>
    <col min="11283" max="11284" width="12.625" style="660" customWidth="1"/>
    <col min="11285" max="11285" width="12.125" style="660" customWidth="1"/>
    <col min="11286" max="11520" width="9" style="660"/>
    <col min="11521" max="11521" width="3.125" style="660" customWidth="1"/>
    <col min="11522" max="11522" width="23.5" style="660" customWidth="1"/>
    <col min="11523" max="11523" width="13.5" style="660" customWidth="1"/>
    <col min="11524" max="11524" width="5.75" style="660" customWidth="1"/>
    <col min="11525" max="11525" width="9.875" style="660" customWidth="1"/>
    <col min="11526" max="11526" width="10.25" style="660" customWidth="1"/>
    <col min="11527" max="11527" width="11.375" style="660" customWidth="1"/>
    <col min="11528" max="11528" width="11.25" style="660" customWidth="1"/>
    <col min="11529" max="11530" width="10.25" style="660" customWidth="1"/>
    <col min="11531" max="11531" width="12.625" style="660" customWidth="1"/>
    <col min="11532" max="11534" width="10.25" style="660" customWidth="1"/>
    <col min="11535" max="11535" width="12.625" style="660" customWidth="1"/>
    <col min="11536" max="11536" width="9.875" style="660" customWidth="1"/>
    <col min="11537" max="11537" width="10.25" style="660" customWidth="1"/>
    <col min="11538" max="11538" width="9.875" style="660" customWidth="1"/>
    <col min="11539" max="11540" width="12.625" style="660" customWidth="1"/>
    <col min="11541" max="11541" width="12.125" style="660" customWidth="1"/>
    <col min="11542" max="11776" width="9" style="660"/>
    <col min="11777" max="11777" width="3.125" style="660" customWidth="1"/>
    <col min="11778" max="11778" width="23.5" style="660" customWidth="1"/>
    <col min="11779" max="11779" width="13.5" style="660" customWidth="1"/>
    <col min="11780" max="11780" width="5.75" style="660" customWidth="1"/>
    <col min="11781" max="11781" width="9.875" style="660" customWidth="1"/>
    <col min="11782" max="11782" width="10.25" style="660" customWidth="1"/>
    <col min="11783" max="11783" width="11.375" style="660" customWidth="1"/>
    <col min="11784" max="11784" width="11.25" style="660" customWidth="1"/>
    <col min="11785" max="11786" width="10.25" style="660" customWidth="1"/>
    <col min="11787" max="11787" width="12.625" style="660" customWidth="1"/>
    <col min="11788" max="11790" width="10.25" style="660" customWidth="1"/>
    <col min="11791" max="11791" width="12.625" style="660" customWidth="1"/>
    <col min="11792" max="11792" width="9.875" style="660" customWidth="1"/>
    <col min="11793" max="11793" width="10.25" style="660" customWidth="1"/>
    <col min="11794" max="11794" width="9.875" style="660" customWidth="1"/>
    <col min="11795" max="11796" width="12.625" style="660" customWidth="1"/>
    <col min="11797" max="11797" width="12.125" style="660" customWidth="1"/>
    <col min="11798" max="12032" width="9" style="660"/>
    <col min="12033" max="12033" width="3.125" style="660" customWidth="1"/>
    <col min="12034" max="12034" width="23.5" style="660" customWidth="1"/>
    <col min="12035" max="12035" width="13.5" style="660" customWidth="1"/>
    <col min="12036" max="12036" width="5.75" style="660" customWidth="1"/>
    <col min="12037" max="12037" width="9.875" style="660" customWidth="1"/>
    <col min="12038" max="12038" width="10.25" style="660" customWidth="1"/>
    <col min="12039" max="12039" width="11.375" style="660" customWidth="1"/>
    <col min="12040" max="12040" width="11.25" style="660" customWidth="1"/>
    <col min="12041" max="12042" width="10.25" style="660" customWidth="1"/>
    <col min="12043" max="12043" width="12.625" style="660" customWidth="1"/>
    <col min="12044" max="12046" width="10.25" style="660" customWidth="1"/>
    <col min="12047" max="12047" width="12.625" style="660" customWidth="1"/>
    <col min="12048" max="12048" width="9.875" style="660" customWidth="1"/>
    <col min="12049" max="12049" width="10.25" style="660" customWidth="1"/>
    <col min="12050" max="12050" width="9.875" style="660" customWidth="1"/>
    <col min="12051" max="12052" width="12.625" style="660" customWidth="1"/>
    <col min="12053" max="12053" width="12.125" style="660" customWidth="1"/>
    <col min="12054" max="12288" width="9" style="660"/>
    <col min="12289" max="12289" width="3.125" style="660" customWidth="1"/>
    <col min="12290" max="12290" width="23.5" style="660" customWidth="1"/>
    <col min="12291" max="12291" width="13.5" style="660" customWidth="1"/>
    <col min="12292" max="12292" width="5.75" style="660" customWidth="1"/>
    <col min="12293" max="12293" width="9.875" style="660" customWidth="1"/>
    <col min="12294" max="12294" width="10.25" style="660" customWidth="1"/>
    <col min="12295" max="12295" width="11.375" style="660" customWidth="1"/>
    <col min="12296" max="12296" width="11.25" style="660" customWidth="1"/>
    <col min="12297" max="12298" width="10.25" style="660" customWidth="1"/>
    <col min="12299" max="12299" width="12.625" style="660" customWidth="1"/>
    <col min="12300" max="12302" width="10.25" style="660" customWidth="1"/>
    <col min="12303" max="12303" width="12.625" style="660" customWidth="1"/>
    <col min="12304" max="12304" width="9.875" style="660" customWidth="1"/>
    <col min="12305" max="12305" width="10.25" style="660" customWidth="1"/>
    <col min="12306" max="12306" width="9.875" style="660" customWidth="1"/>
    <col min="12307" max="12308" width="12.625" style="660" customWidth="1"/>
    <col min="12309" max="12309" width="12.125" style="660" customWidth="1"/>
    <col min="12310" max="12544" width="9" style="660"/>
    <col min="12545" max="12545" width="3.125" style="660" customWidth="1"/>
    <col min="12546" max="12546" width="23.5" style="660" customWidth="1"/>
    <col min="12547" max="12547" width="13.5" style="660" customWidth="1"/>
    <col min="12548" max="12548" width="5.75" style="660" customWidth="1"/>
    <col min="12549" max="12549" width="9.875" style="660" customWidth="1"/>
    <col min="12550" max="12550" width="10.25" style="660" customWidth="1"/>
    <col min="12551" max="12551" width="11.375" style="660" customWidth="1"/>
    <col min="12552" max="12552" width="11.25" style="660" customWidth="1"/>
    <col min="12553" max="12554" width="10.25" style="660" customWidth="1"/>
    <col min="12555" max="12555" width="12.625" style="660" customWidth="1"/>
    <col min="12556" max="12558" width="10.25" style="660" customWidth="1"/>
    <col min="12559" max="12559" width="12.625" style="660" customWidth="1"/>
    <col min="12560" max="12560" width="9.875" style="660" customWidth="1"/>
    <col min="12561" max="12561" width="10.25" style="660" customWidth="1"/>
    <col min="12562" max="12562" width="9.875" style="660" customWidth="1"/>
    <col min="12563" max="12564" width="12.625" style="660" customWidth="1"/>
    <col min="12565" max="12565" width="12.125" style="660" customWidth="1"/>
    <col min="12566" max="12800" width="9" style="660"/>
    <col min="12801" max="12801" width="3.125" style="660" customWidth="1"/>
    <col min="12802" max="12802" width="23.5" style="660" customWidth="1"/>
    <col min="12803" max="12803" width="13.5" style="660" customWidth="1"/>
    <col min="12804" max="12804" width="5.75" style="660" customWidth="1"/>
    <col min="12805" max="12805" width="9.875" style="660" customWidth="1"/>
    <col min="12806" max="12806" width="10.25" style="660" customWidth="1"/>
    <col min="12807" max="12807" width="11.375" style="660" customWidth="1"/>
    <col min="12808" max="12808" width="11.25" style="660" customWidth="1"/>
    <col min="12809" max="12810" width="10.25" style="660" customWidth="1"/>
    <col min="12811" max="12811" width="12.625" style="660" customWidth="1"/>
    <col min="12812" max="12814" width="10.25" style="660" customWidth="1"/>
    <col min="12815" max="12815" width="12.625" style="660" customWidth="1"/>
    <col min="12816" max="12816" width="9.875" style="660" customWidth="1"/>
    <col min="12817" max="12817" width="10.25" style="660" customWidth="1"/>
    <col min="12818" max="12818" width="9.875" style="660" customWidth="1"/>
    <col min="12819" max="12820" width="12.625" style="660" customWidth="1"/>
    <col min="12821" max="12821" width="12.125" style="660" customWidth="1"/>
    <col min="12822" max="13056" width="9" style="660"/>
    <col min="13057" max="13057" width="3.125" style="660" customWidth="1"/>
    <col min="13058" max="13058" width="23.5" style="660" customWidth="1"/>
    <col min="13059" max="13059" width="13.5" style="660" customWidth="1"/>
    <col min="13060" max="13060" width="5.75" style="660" customWidth="1"/>
    <col min="13061" max="13061" width="9.875" style="660" customWidth="1"/>
    <col min="13062" max="13062" width="10.25" style="660" customWidth="1"/>
    <col min="13063" max="13063" width="11.375" style="660" customWidth="1"/>
    <col min="13064" max="13064" width="11.25" style="660" customWidth="1"/>
    <col min="13065" max="13066" width="10.25" style="660" customWidth="1"/>
    <col min="13067" max="13067" width="12.625" style="660" customWidth="1"/>
    <col min="13068" max="13070" width="10.25" style="660" customWidth="1"/>
    <col min="13071" max="13071" width="12.625" style="660" customWidth="1"/>
    <col min="13072" max="13072" width="9.875" style="660" customWidth="1"/>
    <col min="13073" max="13073" width="10.25" style="660" customWidth="1"/>
    <col min="13074" max="13074" width="9.875" style="660" customWidth="1"/>
    <col min="13075" max="13076" width="12.625" style="660" customWidth="1"/>
    <col min="13077" max="13077" width="12.125" style="660" customWidth="1"/>
    <col min="13078" max="13312" width="9" style="660"/>
    <col min="13313" max="13313" width="3.125" style="660" customWidth="1"/>
    <col min="13314" max="13314" width="23.5" style="660" customWidth="1"/>
    <col min="13315" max="13315" width="13.5" style="660" customWidth="1"/>
    <col min="13316" max="13316" width="5.75" style="660" customWidth="1"/>
    <col min="13317" max="13317" width="9.875" style="660" customWidth="1"/>
    <col min="13318" max="13318" width="10.25" style="660" customWidth="1"/>
    <col min="13319" max="13319" width="11.375" style="660" customWidth="1"/>
    <col min="13320" max="13320" width="11.25" style="660" customWidth="1"/>
    <col min="13321" max="13322" width="10.25" style="660" customWidth="1"/>
    <col min="13323" max="13323" width="12.625" style="660" customWidth="1"/>
    <col min="13324" max="13326" width="10.25" style="660" customWidth="1"/>
    <col min="13327" max="13327" width="12.625" style="660" customWidth="1"/>
    <col min="13328" max="13328" width="9.875" style="660" customWidth="1"/>
    <col min="13329" max="13329" width="10.25" style="660" customWidth="1"/>
    <col min="13330" max="13330" width="9.875" style="660" customWidth="1"/>
    <col min="13331" max="13332" width="12.625" style="660" customWidth="1"/>
    <col min="13333" max="13333" width="12.125" style="660" customWidth="1"/>
    <col min="13334" max="13568" width="9" style="660"/>
    <col min="13569" max="13569" width="3.125" style="660" customWidth="1"/>
    <col min="13570" max="13570" width="23.5" style="660" customWidth="1"/>
    <col min="13571" max="13571" width="13.5" style="660" customWidth="1"/>
    <col min="13572" max="13572" width="5.75" style="660" customWidth="1"/>
    <col min="13573" max="13573" width="9.875" style="660" customWidth="1"/>
    <col min="13574" max="13574" width="10.25" style="660" customWidth="1"/>
    <col min="13575" max="13575" width="11.375" style="660" customWidth="1"/>
    <col min="13576" max="13576" width="11.25" style="660" customWidth="1"/>
    <col min="13577" max="13578" width="10.25" style="660" customWidth="1"/>
    <col min="13579" max="13579" width="12.625" style="660" customWidth="1"/>
    <col min="13580" max="13582" width="10.25" style="660" customWidth="1"/>
    <col min="13583" max="13583" width="12.625" style="660" customWidth="1"/>
    <col min="13584" max="13584" width="9.875" style="660" customWidth="1"/>
    <col min="13585" max="13585" width="10.25" style="660" customWidth="1"/>
    <col min="13586" max="13586" width="9.875" style="660" customWidth="1"/>
    <col min="13587" max="13588" width="12.625" style="660" customWidth="1"/>
    <col min="13589" max="13589" width="12.125" style="660" customWidth="1"/>
    <col min="13590" max="13824" width="9" style="660"/>
    <col min="13825" max="13825" width="3.125" style="660" customWidth="1"/>
    <col min="13826" max="13826" width="23.5" style="660" customWidth="1"/>
    <col min="13827" max="13827" width="13.5" style="660" customWidth="1"/>
    <col min="13828" max="13828" width="5.75" style="660" customWidth="1"/>
    <col min="13829" max="13829" width="9.875" style="660" customWidth="1"/>
    <col min="13830" max="13830" width="10.25" style="660" customWidth="1"/>
    <col min="13831" max="13831" width="11.375" style="660" customWidth="1"/>
    <col min="13832" max="13832" width="11.25" style="660" customWidth="1"/>
    <col min="13833" max="13834" width="10.25" style="660" customWidth="1"/>
    <col min="13835" max="13835" width="12.625" style="660" customWidth="1"/>
    <col min="13836" max="13838" width="10.25" style="660" customWidth="1"/>
    <col min="13839" max="13839" width="12.625" style="660" customWidth="1"/>
    <col min="13840" max="13840" width="9.875" style="660" customWidth="1"/>
    <col min="13841" max="13841" width="10.25" style="660" customWidth="1"/>
    <col min="13842" max="13842" width="9.875" style="660" customWidth="1"/>
    <col min="13843" max="13844" width="12.625" style="660" customWidth="1"/>
    <col min="13845" max="13845" width="12.125" style="660" customWidth="1"/>
    <col min="13846" max="14080" width="9" style="660"/>
    <col min="14081" max="14081" width="3.125" style="660" customWidth="1"/>
    <col min="14082" max="14082" width="23.5" style="660" customWidth="1"/>
    <col min="14083" max="14083" width="13.5" style="660" customWidth="1"/>
    <col min="14084" max="14084" width="5.75" style="660" customWidth="1"/>
    <col min="14085" max="14085" width="9.875" style="660" customWidth="1"/>
    <col min="14086" max="14086" width="10.25" style="660" customWidth="1"/>
    <col min="14087" max="14087" width="11.375" style="660" customWidth="1"/>
    <col min="14088" max="14088" width="11.25" style="660" customWidth="1"/>
    <col min="14089" max="14090" width="10.25" style="660" customWidth="1"/>
    <col min="14091" max="14091" width="12.625" style="660" customWidth="1"/>
    <col min="14092" max="14094" width="10.25" style="660" customWidth="1"/>
    <col min="14095" max="14095" width="12.625" style="660" customWidth="1"/>
    <col min="14096" max="14096" width="9.875" style="660" customWidth="1"/>
    <col min="14097" max="14097" width="10.25" style="660" customWidth="1"/>
    <col min="14098" max="14098" width="9.875" style="660" customWidth="1"/>
    <col min="14099" max="14100" width="12.625" style="660" customWidth="1"/>
    <col min="14101" max="14101" width="12.125" style="660" customWidth="1"/>
    <col min="14102" max="14336" width="9" style="660"/>
    <col min="14337" max="14337" width="3.125" style="660" customWidth="1"/>
    <col min="14338" max="14338" width="23.5" style="660" customWidth="1"/>
    <col min="14339" max="14339" width="13.5" style="660" customWidth="1"/>
    <col min="14340" max="14340" width="5.75" style="660" customWidth="1"/>
    <col min="14341" max="14341" width="9.875" style="660" customWidth="1"/>
    <col min="14342" max="14342" width="10.25" style="660" customWidth="1"/>
    <col min="14343" max="14343" width="11.375" style="660" customWidth="1"/>
    <col min="14344" max="14344" width="11.25" style="660" customWidth="1"/>
    <col min="14345" max="14346" width="10.25" style="660" customWidth="1"/>
    <col min="14347" max="14347" width="12.625" style="660" customWidth="1"/>
    <col min="14348" max="14350" width="10.25" style="660" customWidth="1"/>
    <col min="14351" max="14351" width="12.625" style="660" customWidth="1"/>
    <col min="14352" max="14352" width="9.875" style="660" customWidth="1"/>
    <col min="14353" max="14353" width="10.25" style="660" customWidth="1"/>
    <col min="14354" max="14354" width="9.875" style="660" customWidth="1"/>
    <col min="14355" max="14356" width="12.625" style="660" customWidth="1"/>
    <col min="14357" max="14357" width="12.125" style="660" customWidth="1"/>
    <col min="14358" max="14592" width="9" style="660"/>
    <col min="14593" max="14593" width="3.125" style="660" customWidth="1"/>
    <col min="14594" max="14594" width="23.5" style="660" customWidth="1"/>
    <col min="14595" max="14595" width="13.5" style="660" customWidth="1"/>
    <col min="14596" max="14596" width="5.75" style="660" customWidth="1"/>
    <col min="14597" max="14597" width="9.875" style="660" customWidth="1"/>
    <col min="14598" max="14598" width="10.25" style="660" customWidth="1"/>
    <col min="14599" max="14599" width="11.375" style="660" customWidth="1"/>
    <col min="14600" max="14600" width="11.25" style="660" customWidth="1"/>
    <col min="14601" max="14602" width="10.25" style="660" customWidth="1"/>
    <col min="14603" max="14603" width="12.625" style="660" customWidth="1"/>
    <col min="14604" max="14606" width="10.25" style="660" customWidth="1"/>
    <col min="14607" max="14607" width="12.625" style="660" customWidth="1"/>
    <col min="14608" max="14608" width="9.875" style="660" customWidth="1"/>
    <col min="14609" max="14609" width="10.25" style="660" customWidth="1"/>
    <col min="14610" max="14610" width="9.875" style="660" customWidth="1"/>
    <col min="14611" max="14612" width="12.625" style="660" customWidth="1"/>
    <col min="14613" max="14613" width="12.125" style="660" customWidth="1"/>
    <col min="14614" max="14848" width="9" style="660"/>
    <col min="14849" max="14849" width="3.125" style="660" customWidth="1"/>
    <col min="14850" max="14850" width="23.5" style="660" customWidth="1"/>
    <col min="14851" max="14851" width="13.5" style="660" customWidth="1"/>
    <col min="14852" max="14852" width="5.75" style="660" customWidth="1"/>
    <col min="14853" max="14853" width="9.875" style="660" customWidth="1"/>
    <col min="14854" max="14854" width="10.25" style="660" customWidth="1"/>
    <col min="14855" max="14855" width="11.375" style="660" customWidth="1"/>
    <col min="14856" max="14856" width="11.25" style="660" customWidth="1"/>
    <col min="14857" max="14858" width="10.25" style="660" customWidth="1"/>
    <col min="14859" max="14859" width="12.625" style="660" customWidth="1"/>
    <col min="14860" max="14862" width="10.25" style="660" customWidth="1"/>
    <col min="14863" max="14863" width="12.625" style="660" customWidth="1"/>
    <col min="14864" max="14864" width="9.875" style="660" customWidth="1"/>
    <col min="14865" max="14865" width="10.25" style="660" customWidth="1"/>
    <col min="14866" max="14866" width="9.875" style="660" customWidth="1"/>
    <col min="14867" max="14868" width="12.625" style="660" customWidth="1"/>
    <col min="14869" max="14869" width="12.125" style="660" customWidth="1"/>
    <col min="14870" max="15104" width="9" style="660"/>
    <col min="15105" max="15105" width="3.125" style="660" customWidth="1"/>
    <col min="15106" max="15106" width="23.5" style="660" customWidth="1"/>
    <col min="15107" max="15107" width="13.5" style="660" customWidth="1"/>
    <col min="15108" max="15108" width="5.75" style="660" customWidth="1"/>
    <col min="15109" max="15109" width="9.875" style="660" customWidth="1"/>
    <col min="15110" max="15110" width="10.25" style="660" customWidth="1"/>
    <col min="15111" max="15111" width="11.375" style="660" customWidth="1"/>
    <col min="15112" max="15112" width="11.25" style="660" customWidth="1"/>
    <col min="15113" max="15114" width="10.25" style="660" customWidth="1"/>
    <col min="15115" max="15115" width="12.625" style="660" customWidth="1"/>
    <col min="15116" max="15118" width="10.25" style="660" customWidth="1"/>
    <col min="15119" max="15119" width="12.625" style="660" customWidth="1"/>
    <col min="15120" max="15120" width="9.875" style="660" customWidth="1"/>
    <col min="15121" max="15121" width="10.25" style="660" customWidth="1"/>
    <col min="15122" max="15122" width="9.875" style="660" customWidth="1"/>
    <col min="15123" max="15124" width="12.625" style="660" customWidth="1"/>
    <col min="15125" max="15125" width="12.125" style="660" customWidth="1"/>
    <col min="15126" max="15360" width="9" style="660"/>
    <col min="15361" max="15361" width="3.125" style="660" customWidth="1"/>
    <col min="15362" max="15362" width="23.5" style="660" customWidth="1"/>
    <col min="15363" max="15363" width="13.5" style="660" customWidth="1"/>
    <col min="15364" max="15364" width="5.75" style="660" customWidth="1"/>
    <col min="15365" max="15365" width="9.875" style="660" customWidth="1"/>
    <col min="15366" max="15366" width="10.25" style="660" customWidth="1"/>
    <col min="15367" max="15367" width="11.375" style="660" customWidth="1"/>
    <col min="15368" max="15368" width="11.25" style="660" customWidth="1"/>
    <col min="15369" max="15370" width="10.25" style="660" customWidth="1"/>
    <col min="15371" max="15371" width="12.625" style="660" customWidth="1"/>
    <col min="15372" max="15374" width="10.25" style="660" customWidth="1"/>
    <col min="15375" max="15375" width="12.625" style="660" customWidth="1"/>
    <col min="15376" max="15376" width="9.875" style="660" customWidth="1"/>
    <col min="15377" max="15377" width="10.25" style="660" customWidth="1"/>
    <col min="15378" max="15378" width="9.875" style="660" customWidth="1"/>
    <col min="15379" max="15380" width="12.625" style="660" customWidth="1"/>
    <col min="15381" max="15381" width="12.125" style="660" customWidth="1"/>
    <col min="15382" max="15616" width="9" style="660"/>
    <col min="15617" max="15617" width="3.125" style="660" customWidth="1"/>
    <col min="15618" max="15618" width="23.5" style="660" customWidth="1"/>
    <col min="15619" max="15619" width="13.5" style="660" customWidth="1"/>
    <col min="15620" max="15620" width="5.75" style="660" customWidth="1"/>
    <col min="15621" max="15621" width="9.875" style="660" customWidth="1"/>
    <col min="15622" max="15622" width="10.25" style="660" customWidth="1"/>
    <col min="15623" max="15623" width="11.375" style="660" customWidth="1"/>
    <col min="15624" max="15624" width="11.25" style="660" customWidth="1"/>
    <col min="15625" max="15626" width="10.25" style="660" customWidth="1"/>
    <col min="15627" max="15627" width="12.625" style="660" customWidth="1"/>
    <col min="15628" max="15630" width="10.25" style="660" customWidth="1"/>
    <col min="15631" max="15631" width="12.625" style="660" customWidth="1"/>
    <col min="15632" max="15632" width="9.875" style="660" customWidth="1"/>
    <col min="15633" max="15633" width="10.25" style="660" customWidth="1"/>
    <col min="15634" max="15634" width="9.875" style="660" customWidth="1"/>
    <col min="15635" max="15636" width="12.625" style="660" customWidth="1"/>
    <col min="15637" max="15637" width="12.125" style="660" customWidth="1"/>
    <col min="15638" max="15872" width="9" style="660"/>
    <col min="15873" max="15873" width="3.125" style="660" customWidth="1"/>
    <col min="15874" max="15874" width="23.5" style="660" customWidth="1"/>
    <col min="15875" max="15875" width="13.5" style="660" customWidth="1"/>
    <col min="15876" max="15876" width="5.75" style="660" customWidth="1"/>
    <col min="15877" max="15877" width="9.875" style="660" customWidth="1"/>
    <col min="15878" max="15878" width="10.25" style="660" customWidth="1"/>
    <col min="15879" max="15879" width="11.375" style="660" customWidth="1"/>
    <col min="15880" max="15880" width="11.25" style="660" customWidth="1"/>
    <col min="15881" max="15882" width="10.25" style="660" customWidth="1"/>
    <col min="15883" max="15883" width="12.625" style="660" customWidth="1"/>
    <col min="15884" max="15886" width="10.25" style="660" customWidth="1"/>
    <col min="15887" max="15887" width="12.625" style="660" customWidth="1"/>
    <col min="15888" max="15888" width="9.875" style="660" customWidth="1"/>
    <col min="15889" max="15889" width="10.25" style="660" customWidth="1"/>
    <col min="15890" max="15890" width="9.875" style="660" customWidth="1"/>
    <col min="15891" max="15892" width="12.625" style="660" customWidth="1"/>
    <col min="15893" max="15893" width="12.125" style="660" customWidth="1"/>
    <col min="15894" max="16128" width="9" style="660"/>
    <col min="16129" max="16129" width="3.125" style="660" customWidth="1"/>
    <col min="16130" max="16130" width="23.5" style="660" customWidth="1"/>
    <col min="16131" max="16131" width="13.5" style="660" customWidth="1"/>
    <col min="16132" max="16132" width="5.75" style="660" customWidth="1"/>
    <col min="16133" max="16133" width="9.875" style="660" customWidth="1"/>
    <col min="16134" max="16134" width="10.25" style="660" customWidth="1"/>
    <col min="16135" max="16135" width="11.375" style="660" customWidth="1"/>
    <col min="16136" max="16136" width="11.25" style="660" customWidth="1"/>
    <col min="16137" max="16138" width="10.25" style="660" customWidth="1"/>
    <col min="16139" max="16139" width="12.625" style="660" customWidth="1"/>
    <col min="16140" max="16142" width="10.25" style="660" customWidth="1"/>
    <col min="16143" max="16143" width="12.625" style="660" customWidth="1"/>
    <col min="16144" max="16144" width="9.875" style="660" customWidth="1"/>
    <col min="16145" max="16145" width="10.25" style="660" customWidth="1"/>
    <col min="16146" max="16146" width="9.875" style="660" customWidth="1"/>
    <col min="16147" max="16148" width="12.625" style="660" customWidth="1"/>
    <col min="16149" max="16149" width="12.125" style="660" customWidth="1"/>
    <col min="16150" max="16384" width="9" style="660"/>
  </cols>
  <sheetData>
    <row r="1" spans="1:21" ht="30" customHeight="1">
      <c r="A1" s="1117" t="s">
        <v>208</v>
      </c>
    </row>
    <row r="2" spans="1:21" ht="30" customHeight="1">
      <c r="A2" s="662" t="s">
        <v>196</v>
      </c>
    </row>
    <row r="3" spans="1:21" ht="30" customHeight="1" thickBot="1">
      <c r="A3" s="662" t="s">
        <v>197</v>
      </c>
    </row>
    <row r="4" spans="1:21" ht="30" customHeight="1">
      <c r="A4" s="1249" t="s">
        <v>3</v>
      </c>
      <c r="B4" s="1251" t="s">
        <v>4</v>
      </c>
      <c r="C4" s="1253" t="s">
        <v>5</v>
      </c>
      <c r="D4" s="1255" t="s">
        <v>6</v>
      </c>
      <c r="E4" s="1256"/>
      <c r="F4" s="1256"/>
      <c r="G4" s="1257"/>
      <c r="H4" s="1255" t="s">
        <v>7</v>
      </c>
      <c r="I4" s="1256"/>
      <c r="J4" s="1256"/>
      <c r="K4" s="1257"/>
      <c r="L4" s="1255" t="s">
        <v>8</v>
      </c>
      <c r="M4" s="1256"/>
      <c r="N4" s="1256"/>
      <c r="O4" s="1257"/>
      <c r="P4" s="1255" t="s">
        <v>9</v>
      </c>
      <c r="Q4" s="1256"/>
      <c r="R4" s="1256"/>
      <c r="S4" s="1257"/>
      <c r="T4" s="1258" t="s">
        <v>10</v>
      </c>
      <c r="U4" s="1245" t="s">
        <v>11</v>
      </c>
    </row>
    <row r="5" spans="1:21" ht="30" customHeight="1" thickBot="1">
      <c r="A5" s="1250"/>
      <c r="B5" s="1252"/>
      <c r="C5" s="1254"/>
      <c r="D5" s="663">
        <v>42614</v>
      </c>
      <c r="E5" s="664">
        <v>42644</v>
      </c>
      <c r="F5" s="665">
        <v>42675</v>
      </c>
      <c r="G5" s="666" t="s">
        <v>12</v>
      </c>
      <c r="H5" s="663">
        <v>42705</v>
      </c>
      <c r="I5" s="667">
        <v>42736</v>
      </c>
      <c r="J5" s="664">
        <v>42767</v>
      </c>
      <c r="K5" s="668" t="s">
        <v>12</v>
      </c>
      <c r="L5" s="663">
        <v>42430</v>
      </c>
      <c r="M5" s="667">
        <v>42461</v>
      </c>
      <c r="N5" s="664">
        <v>42491</v>
      </c>
      <c r="O5" s="668" t="s">
        <v>12</v>
      </c>
      <c r="P5" s="663">
        <v>42522</v>
      </c>
      <c r="Q5" s="667">
        <v>42552</v>
      </c>
      <c r="R5" s="664">
        <v>42583</v>
      </c>
      <c r="S5" s="668" t="s">
        <v>12</v>
      </c>
      <c r="T5" s="1259"/>
      <c r="U5" s="1246"/>
    </row>
    <row r="6" spans="1:21" ht="30" customHeight="1" thickBot="1">
      <c r="A6" s="1247" t="s">
        <v>13</v>
      </c>
      <c r="B6" s="1248"/>
      <c r="C6" s="669">
        <f>SUM(C7:C49)</f>
        <v>8211840</v>
      </c>
      <c r="D6" s="670">
        <f>SUM(D7:D49)</f>
        <v>674000</v>
      </c>
      <c r="E6" s="671">
        <f>SUM(E7:E49)</f>
        <v>674000</v>
      </c>
      <c r="F6" s="672">
        <f>SUM(F7:F49)</f>
        <v>679880</v>
      </c>
      <c r="G6" s="673">
        <f t="shared" ref="G6:G72" si="0">SUM(D6:F6)</f>
        <v>2027880</v>
      </c>
      <c r="H6" s="670">
        <f t="shared" ref="H6:J6" si="1">SUM(H7:H49)</f>
        <v>679880</v>
      </c>
      <c r="I6" s="671">
        <f t="shared" si="1"/>
        <v>679880</v>
      </c>
      <c r="J6" s="672">
        <f t="shared" si="1"/>
        <v>750800</v>
      </c>
      <c r="K6" s="673">
        <f t="shared" ref="K6" si="2">SUM(H6:J6)</f>
        <v>2110560</v>
      </c>
      <c r="L6" s="670">
        <f t="shared" ref="L6:N6" si="3">SUM(L7:L49)</f>
        <v>679880</v>
      </c>
      <c r="M6" s="671">
        <f t="shared" si="3"/>
        <v>674000</v>
      </c>
      <c r="N6" s="672">
        <f t="shared" si="3"/>
        <v>679880</v>
      </c>
      <c r="O6" s="673">
        <f t="shared" ref="O6" si="4">SUM(L6:N6)</f>
        <v>2033760</v>
      </c>
      <c r="P6" s="670">
        <f t="shared" ref="P6:R6" si="5">SUM(P7:P49)</f>
        <v>679880</v>
      </c>
      <c r="Q6" s="671">
        <f t="shared" si="5"/>
        <v>679880</v>
      </c>
      <c r="R6" s="672">
        <f t="shared" si="5"/>
        <v>679880</v>
      </c>
      <c r="S6" s="673">
        <f t="shared" ref="S6" si="6">SUM(P6:R6)</f>
        <v>2039640</v>
      </c>
      <c r="T6" s="674">
        <f>G6+K6+O6+S6</f>
        <v>8211840</v>
      </c>
      <c r="U6" s="675">
        <f>C6-T6</f>
        <v>0</v>
      </c>
    </row>
    <row r="7" spans="1:21" ht="23.25" thickTop="1">
      <c r="A7" s="676">
        <v>1</v>
      </c>
      <c r="B7" s="677" t="s">
        <v>188</v>
      </c>
      <c r="C7" s="678">
        <v>36000</v>
      </c>
      <c r="D7" s="679">
        <v>3000</v>
      </c>
      <c r="E7" s="680">
        <v>3000</v>
      </c>
      <c r="F7" s="681">
        <v>3000</v>
      </c>
      <c r="G7" s="682">
        <f t="shared" si="0"/>
        <v>9000</v>
      </c>
      <c r="H7" s="679">
        <v>3000</v>
      </c>
      <c r="I7" s="680">
        <v>3000</v>
      </c>
      <c r="J7" s="681">
        <v>3000</v>
      </c>
      <c r="K7" s="682">
        <f t="shared" ref="K7:K73" si="7">SUM(H7:J7)</f>
        <v>9000</v>
      </c>
      <c r="L7" s="679">
        <v>3000</v>
      </c>
      <c r="M7" s="680">
        <v>3000</v>
      </c>
      <c r="N7" s="681">
        <v>3000</v>
      </c>
      <c r="O7" s="682">
        <f t="shared" ref="O7:O71" si="8">SUM(L7:N7)</f>
        <v>9000</v>
      </c>
      <c r="P7" s="679">
        <v>3000</v>
      </c>
      <c r="Q7" s="680">
        <v>3000</v>
      </c>
      <c r="R7" s="681">
        <v>3000</v>
      </c>
      <c r="S7" s="682">
        <f t="shared" ref="S7:S39" si="9">SUM(P7:R7)</f>
        <v>9000</v>
      </c>
      <c r="T7" s="1159">
        <f t="shared" ref="T7:T92" si="10">G7+K7+O7+S7</f>
        <v>36000</v>
      </c>
      <c r="U7" s="684">
        <f>C7-T7</f>
        <v>0</v>
      </c>
    </row>
    <row r="8" spans="1:21" ht="30" customHeight="1">
      <c r="A8" s="685">
        <v>2</v>
      </c>
      <c r="B8" s="686" t="s">
        <v>189</v>
      </c>
      <c r="C8" s="687">
        <v>60000</v>
      </c>
      <c r="D8" s="679">
        <v>5000</v>
      </c>
      <c r="E8" s="680">
        <v>5000</v>
      </c>
      <c r="F8" s="681">
        <v>5000</v>
      </c>
      <c r="G8" s="688">
        <f t="shared" si="0"/>
        <v>15000</v>
      </c>
      <c r="H8" s="679">
        <v>5000</v>
      </c>
      <c r="I8" s="680">
        <v>5000</v>
      </c>
      <c r="J8" s="681">
        <v>5000</v>
      </c>
      <c r="K8" s="688">
        <f t="shared" ref="K8:K9" si="11">SUM(H8:J8)</f>
        <v>15000</v>
      </c>
      <c r="L8" s="679">
        <v>5000</v>
      </c>
      <c r="M8" s="680">
        <v>5000</v>
      </c>
      <c r="N8" s="681">
        <v>5000</v>
      </c>
      <c r="O8" s="688">
        <f t="shared" si="8"/>
        <v>15000</v>
      </c>
      <c r="P8" s="679">
        <v>5000</v>
      </c>
      <c r="Q8" s="680">
        <v>5000</v>
      </c>
      <c r="R8" s="681">
        <v>5000</v>
      </c>
      <c r="S8" s="688">
        <f t="shared" si="9"/>
        <v>15000</v>
      </c>
      <c r="T8" s="1160">
        <f t="shared" si="10"/>
        <v>60000</v>
      </c>
      <c r="U8" s="684">
        <f t="shared" ref="U8:U93" si="12">C8-T8</f>
        <v>0</v>
      </c>
    </row>
    <row r="9" spans="1:21" ht="37.5" customHeight="1">
      <c r="A9" s="685">
        <v>3</v>
      </c>
      <c r="B9" s="686" t="s">
        <v>190</v>
      </c>
      <c r="C9" s="687">
        <v>60000</v>
      </c>
      <c r="D9" s="679">
        <v>5000</v>
      </c>
      <c r="E9" s="680">
        <v>5000</v>
      </c>
      <c r="F9" s="681">
        <v>5000</v>
      </c>
      <c r="G9" s="688">
        <f t="shared" si="0"/>
        <v>15000</v>
      </c>
      <c r="H9" s="679">
        <v>5000</v>
      </c>
      <c r="I9" s="680">
        <v>5000</v>
      </c>
      <c r="J9" s="681">
        <v>5000</v>
      </c>
      <c r="K9" s="688">
        <f t="shared" si="11"/>
        <v>15000</v>
      </c>
      <c r="L9" s="679">
        <v>5000</v>
      </c>
      <c r="M9" s="680">
        <v>5000</v>
      </c>
      <c r="N9" s="681">
        <v>5000</v>
      </c>
      <c r="O9" s="688">
        <f t="shared" si="8"/>
        <v>15000</v>
      </c>
      <c r="P9" s="679">
        <v>5000</v>
      </c>
      <c r="Q9" s="680">
        <v>5000</v>
      </c>
      <c r="R9" s="681">
        <v>5000</v>
      </c>
      <c r="S9" s="688">
        <f t="shared" si="9"/>
        <v>15000</v>
      </c>
      <c r="T9" s="1160">
        <f t="shared" si="10"/>
        <v>60000</v>
      </c>
      <c r="U9" s="684">
        <f t="shared" si="12"/>
        <v>0</v>
      </c>
    </row>
    <row r="10" spans="1:21" ht="37.5" customHeight="1">
      <c r="A10" s="685">
        <v>4</v>
      </c>
      <c r="B10" s="686" t="s">
        <v>192</v>
      </c>
      <c r="C10" s="690">
        <v>36000</v>
      </c>
      <c r="D10" s="679">
        <v>3000</v>
      </c>
      <c r="E10" s="680">
        <v>3000</v>
      </c>
      <c r="F10" s="681">
        <v>3000</v>
      </c>
      <c r="G10" s="688">
        <f t="shared" si="0"/>
        <v>9000</v>
      </c>
      <c r="H10" s="679">
        <v>3000</v>
      </c>
      <c r="I10" s="680">
        <v>3000</v>
      </c>
      <c r="J10" s="681">
        <v>3000</v>
      </c>
      <c r="K10" s="688">
        <f t="shared" si="7"/>
        <v>9000</v>
      </c>
      <c r="L10" s="679">
        <v>3000</v>
      </c>
      <c r="M10" s="680">
        <v>3000</v>
      </c>
      <c r="N10" s="681">
        <v>3000</v>
      </c>
      <c r="O10" s="688">
        <f t="shared" si="8"/>
        <v>9000</v>
      </c>
      <c r="P10" s="679">
        <v>3000</v>
      </c>
      <c r="Q10" s="680">
        <v>3000</v>
      </c>
      <c r="R10" s="681">
        <v>3000</v>
      </c>
      <c r="S10" s="688">
        <f t="shared" si="9"/>
        <v>9000</v>
      </c>
      <c r="T10" s="1160">
        <f t="shared" si="10"/>
        <v>36000</v>
      </c>
      <c r="U10" s="684">
        <f t="shared" si="12"/>
        <v>0</v>
      </c>
    </row>
    <row r="11" spans="1:21" ht="37.5" customHeight="1">
      <c r="A11" s="685">
        <v>5</v>
      </c>
      <c r="B11" s="686" t="s">
        <v>191</v>
      </c>
      <c r="C11" s="690">
        <v>36000</v>
      </c>
      <c r="D11" s="679">
        <v>3000</v>
      </c>
      <c r="E11" s="680">
        <v>3000</v>
      </c>
      <c r="F11" s="681">
        <v>3000</v>
      </c>
      <c r="G11" s="688">
        <f t="shared" si="0"/>
        <v>9000</v>
      </c>
      <c r="H11" s="679">
        <v>3000</v>
      </c>
      <c r="I11" s="680">
        <v>3000</v>
      </c>
      <c r="J11" s="681">
        <v>3000</v>
      </c>
      <c r="K11" s="688">
        <f t="shared" si="7"/>
        <v>9000</v>
      </c>
      <c r="L11" s="679">
        <v>3000</v>
      </c>
      <c r="M11" s="680">
        <v>3000</v>
      </c>
      <c r="N11" s="681">
        <v>3000</v>
      </c>
      <c r="O11" s="688">
        <f t="shared" si="8"/>
        <v>9000</v>
      </c>
      <c r="P11" s="679">
        <v>3000</v>
      </c>
      <c r="Q11" s="680">
        <v>3000</v>
      </c>
      <c r="R11" s="681">
        <v>3000</v>
      </c>
      <c r="S11" s="688">
        <f t="shared" si="9"/>
        <v>9000</v>
      </c>
      <c r="T11" s="1160">
        <f t="shared" si="10"/>
        <v>36000</v>
      </c>
      <c r="U11" s="684">
        <f t="shared" si="12"/>
        <v>0</v>
      </c>
    </row>
    <row r="12" spans="1:21" ht="30" customHeight="1">
      <c r="A12" s="685">
        <v>6</v>
      </c>
      <c r="B12" s="686" t="s">
        <v>19</v>
      </c>
      <c r="C12" s="690">
        <v>465120</v>
      </c>
      <c r="D12" s="691">
        <v>38760</v>
      </c>
      <c r="E12" s="692">
        <v>38760</v>
      </c>
      <c r="F12" s="693">
        <v>38760</v>
      </c>
      <c r="G12" s="688">
        <f t="shared" si="0"/>
        <v>116280</v>
      </c>
      <c r="H12" s="691">
        <v>38760</v>
      </c>
      <c r="I12" s="692">
        <v>38760</v>
      </c>
      <c r="J12" s="693">
        <v>38760</v>
      </c>
      <c r="K12" s="688">
        <f t="shared" si="7"/>
        <v>116280</v>
      </c>
      <c r="L12" s="691">
        <v>38760</v>
      </c>
      <c r="M12" s="692">
        <v>38760</v>
      </c>
      <c r="N12" s="693">
        <v>38760</v>
      </c>
      <c r="O12" s="688">
        <f t="shared" si="8"/>
        <v>116280</v>
      </c>
      <c r="P12" s="691">
        <v>38760</v>
      </c>
      <c r="Q12" s="692">
        <v>38760</v>
      </c>
      <c r="R12" s="693">
        <v>38760</v>
      </c>
      <c r="S12" s="688">
        <f t="shared" si="9"/>
        <v>116280</v>
      </c>
      <c r="T12" s="1160">
        <f t="shared" si="10"/>
        <v>465120</v>
      </c>
      <c r="U12" s="684">
        <f t="shared" si="12"/>
        <v>0</v>
      </c>
    </row>
    <row r="13" spans="1:21" ht="33.75">
      <c r="A13" s="685">
        <v>7</v>
      </c>
      <c r="B13" s="686" t="s">
        <v>149</v>
      </c>
      <c r="C13" s="690">
        <v>276000</v>
      </c>
      <c r="D13" s="694">
        <v>23000</v>
      </c>
      <c r="E13" s="695">
        <v>23000</v>
      </c>
      <c r="F13" s="696">
        <v>23000</v>
      </c>
      <c r="G13" s="688">
        <f t="shared" si="0"/>
        <v>69000</v>
      </c>
      <c r="H13" s="694">
        <v>23000</v>
      </c>
      <c r="I13" s="695">
        <v>23000</v>
      </c>
      <c r="J13" s="696">
        <v>23000</v>
      </c>
      <c r="K13" s="688">
        <f t="shared" si="7"/>
        <v>69000</v>
      </c>
      <c r="L13" s="694">
        <v>23000</v>
      </c>
      <c r="M13" s="695">
        <v>23000</v>
      </c>
      <c r="N13" s="696">
        <v>23000</v>
      </c>
      <c r="O13" s="688">
        <f t="shared" si="8"/>
        <v>69000</v>
      </c>
      <c r="P13" s="694">
        <v>23000</v>
      </c>
      <c r="Q13" s="695">
        <v>23000</v>
      </c>
      <c r="R13" s="696">
        <v>23000</v>
      </c>
      <c r="S13" s="688">
        <f t="shared" si="9"/>
        <v>69000</v>
      </c>
      <c r="T13" s="1160">
        <f t="shared" si="10"/>
        <v>276000</v>
      </c>
      <c r="U13" s="684">
        <f t="shared" si="12"/>
        <v>0</v>
      </c>
    </row>
    <row r="14" spans="1:21" ht="30" customHeight="1">
      <c r="A14" s="685">
        <v>8</v>
      </c>
      <c r="B14" s="686" t="s">
        <v>20</v>
      </c>
      <c r="C14" s="690">
        <v>192000</v>
      </c>
      <c r="D14" s="694">
        <v>16000</v>
      </c>
      <c r="E14" s="695">
        <v>16000</v>
      </c>
      <c r="F14" s="696">
        <v>16000</v>
      </c>
      <c r="G14" s="688">
        <f t="shared" si="0"/>
        <v>48000</v>
      </c>
      <c r="H14" s="694">
        <v>16000</v>
      </c>
      <c r="I14" s="695">
        <v>16000</v>
      </c>
      <c r="J14" s="696">
        <v>16000</v>
      </c>
      <c r="K14" s="688">
        <f t="shared" si="7"/>
        <v>48000</v>
      </c>
      <c r="L14" s="694">
        <v>16000</v>
      </c>
      <c r="M14" s="695">
        <v>16000</v>
      </c>
      <c r="N14" s="696">
        <v>16000</v>
      </c>
      <c r="O14" s="688">
        <f t="shared" si="8"/>
        <v>48000</v>
      </c>
      <c r="P14" s="694">
        <v>16000</v>
      </c>
      <c r="Q14" s="695">
        <v>16000</v>
      </c>
      <c r="R14" s="696">
        <v>16000</v>
      </c>
      <c r="S14" s="688">
        <f t="shared" si="9"/>
        <v>48000</v>
      </c>
      <c r="T14" s="1160">
        <f t="shared" si="10"/>
        <v>192000</v>
      </c>
      <c r="U14" s="684">
        <f t="shared" si="12"/>
        <v>0</v>
      </c>
    </row>
    <row r="15" spans="1:21" ht="30" customHeight="1">
      <c r="A15" s="685">
        <v>9</v>
      </c>
      <c r="B15" s="35" t="s">
        <v>227</v>
      </c>
      <c r="C15" s="690">
        <v>264000</v>
      </c>
      <c r="D15" s="694">
        <v>22000</v>
      </c>
      <c r="E15" s="695">
        <v>22000</v>
      </c>
      <c r="F15" s="696">
        <v>22000</v>
      </c>
      <c r="G15" s="688">
        <f t="shared" si="0"/>
        <v>66000</v>
      </c>
      <c r="H15" s="694">
        <v>22000</v>
      </c>
      <c r="I15" s="695">
        <v>22000</v>
      </c>
      <c r="J15" s="696">
        <v>22000</v>
      </c>
      <c r="K15" s="688">
        <f t="shared" si="7"/>
        <v>66000</v>
      </c>
      <c r="L15" s="694">
        <v>22000</v>
      </c>
      <c r="M15" s="695">
        <v>22000</v>
      </c>
      <c r="N15" s="696">
        <v>22000</v>
      </c>
      <c r="O15" s="688">
        <f t="shared" si="8"/>
        <v>66000</v>
      </c>
      <c r="P15" s="694">
        <v>22000</v>
      </c>
      <c r="Q15" s="695">
        <v>22000</v>
      </c>
      <c r="R15" s="696">
        <v>22000</v>
      </c>
      <c r="S15" s="688">
        <f t="shared" si="9"/>
        <v>66000</v>
      </c>
      <c r="T15" s="1160">
        <f t="shared" si="10"/>
        <v>264000</v>
      </c>
      <c r="U15" s="684">
        <f t="shared" si="12"/>
        <v>0</v>
      </c>
    </row>
    <row r="16" spans="1:21" ht="30" customHeight="1">
      <c r="A16" s="685">
        <v>10</v>
      </c>
      <c r="B16" s="56" t="s">
        <v>228</v>
      </c>
      <c r="C16" s="690">
        <v>240000</v>
      </c>
      <c r="D16" s="694">
        <v>20000</v>
      </c>
      <c r="E16" s="695">
        <v>20000</v>
      </c>
      <c r="F16" s="696">
        <v>20000</v>
      </c>
      <c r="G16" s="688">
        <f t="shared" si="0"/>
        <v>60000</v>
      </c>
      <c r="H16" s="694">
        <v>20000</v>
      </c>
      <c r="I16" s="695">
        <v>20000</v>
      </c>
      <c r="J16" s="696">
        <v>20000</v>
      </c>
      <c r="K16" s="688">
        <f t="shared" si="7"/>
        <v>60000</v>
      </c>
      <c r="L16" s="694">
        <v>20000</v>
      </c>
      <c r="M16" s="695">
        <v>20000</v>
      </c>
      <c r="N16" s="696">
        <v>20000</v>
      </c>
      <c r="O16" s="688">
        <f t="shared" si="8"/>
        <v>60000</v>
      </c>
      <c r="P16" s="694">
        <v>20000</v>
      </c>
      <c r="Q16" s="695">
        <v>20000</v>
      </c>
      <c r="R16" s="696">
        <v>20000</v>
      </c>
      <c r="S16" s="688">
        <f t="shared" si="9"/>
        <v>60000</v>
      </c>
      <c r="T16" s="1160">
        <f t="shared" si="10"/>
        <v>240000</v>
      </c>
      <c r="U16" s="684">
        <f t="shared" si="12"/>
        <v>0</v>
      </c>
    </row>
    <row r="17" spans="1:21" ht="30" customHeight="1">
      <c r="A17" s="685">
        <v>11</v>
      </c>
      <c r="B17" s="697" t="s">
        <v>138</v>
      </c>
      <c r="C17" s="690">
        <v>240000</v>
      </c>
      <c r="D17" s="694">
        <v>20000</v>
      </c>
      <c r="E17" s="695">
        <v>20000</v>
      </c>
      <c r="F17" s="696">
        <v>20000</v>
      </c>
      <c r="G17" s="688">
        <f t="shared" si="0"/>
        <v>60000</v>
      </c>
      <c r="H17" s="694">
        <v>20000</v>
      </c>
      <c r="I17" s="695">
        <v>20000</v>
      </c>
      <c r="J17" s="696">
        <v>20000</v>
      </c>
      <c r="K17" s="688">
        <f t="shared" si="7"/>
        <v>60000</v>
      </c>
      <c r="L17" s="694">
        <v>20000</v>
      </c>
      <c r="M17" s="695">
        <v>20000</v>
      </c>
      <c r="N17" s="696">
        <v>20000</v>
      </c>
      <c r="O17" s="688">
        <f t="shared" si="8"/>
        <v>60000</v>
      </c>
      <c r="P17" s="694">
        <v>20000</v>
      </c>
      <c r="Q17" s="695">
        <v>20000</v>
      </c>
      <c r="R17" s="696">
        <v>20000</v>
      </c>
      <c r="S17" s="688">
        <f t="shared" si="9"/>
        <v>60000</v>
      </c>
      <c r="T17" s="1160">
        <f t="shared" si="10"/>
        <v>240000</v>
      </c>
      <c r="U17" s="684">
        <f t="shared" si="12"/>
        <v>0</v>
      </c>
    </row>
    <row r="18" spans="1:21" ht="30" customHeight="1">
      <c r="A18" s="685">
        <v>12</v>
      </c>
      <c r="B18" s="697" t="s">
        <v>137</v>
      </c>
      <c r="C18" s="690">
        <v>244800</v>
      </c>
      <c r="D18" s="694">
        <v>20400</v>
      </c>
      <c r="E18" s="695">
        <v>20400</v>
      </c>
      <c r="F18" s="696">
        <v>20400</v>
      </c>
      <c r="G18" s="688">
        <f t="shared" ref="G18" si="13">SUM(D18:F18)</f>
        <v>61200</v>
      </c>
      <c r="H18" s="694">
        <v>20400</v>
      </c>
      <c r="I18" s="695">
        <v>20400</v>
      </c>
      <c r="J18" s="696">
        <v>20400</v>
      </c>
      <c r="K18" s="688">
        <f t="shared" ref="K18" si="14">SUM(H18:J18)</f>
        <v>61200</v>
      </c>
      <c r="L18" s="694">
        <v>20400</v>
      </c>
      <c r="M18" s="695">
        <v>20400</v>
      </c>
      <c r="N18" s="696">
        <v>20400</v>
      </c>
      <c r="O18" s="688">
        <f t="shared" si="8"/>
        <v>61200</v>
      </c>
      <c r="P18" s="694">
        <v>20400</v>
      </c>
      <c r="Q18" s="695">
        <v>20400</v>
      </c>
      <c r="R18" s="696">
        <v>20400</v>
      </c>
      <c r="S18" s="688">
        <f t="shared" si="9"/>
        <v>61200</v>
      </c>
      <c r="T18" s="1160">
        <f t="shared" si="10"/>
        <v>244800</v>
      </c>
      <c r="U18" s="684">
        <f t="shared" si="12"/>
        <v>0</v>
      </c>
    </row>
    <row r="19" spans="1:21" ht="30" customHeight="1">
      <c r="A19" s="685">
        <v>13</v>
      </c>
      <c r="B19" s="697" t="s">
        <v>139</v>
      </c>
      <c r="C19" s="690">
        <v>240000</v>
      </c>
      <c r="D19" s="694">
        <v>20000</v>
      </c>
      <c r="E19" s="695">
        <v>20000</v>
      </c>
      <c r="F19" s="696">
        <v>20000</v>
      </c>
      <c r="G19" s="688">
        <f t="shared" si="0"/>
        <v>60000</v>
      </c>
      <c r="H19" s="694">
        <v>20000</v>
      </c>
      <c r="I19" s="695">
        <v>20000</v>
      </c>
      <c r="J19" s="696">
        <v>20000</v>
      </c>
      <c r="K19" s="688">
        <f t="shared" si="7"/>
        <v>60000</v>
      </c>
      <c r="L19" s="694">
        <v>20000</v>
      </c>
      <c r="M19" s="695">
        <v>20000</v>
      </c>
      <c r="N19" s="696">
        <v>20000</v>
      </c>
      <c r="O19" s="688">
        <f t="shared" si="8"/>
        <v>60000</v>
      </c>
      <c r="P19" s="694">
        <v>20000</v>
      </c>
      <c r="Q19" s="695">
        <v>20000</v>
      </c>
      <c r="R19" s="696">
        <v>20000</v>
      </c>
      <c r="S19" s="688">
        <f t="shared" si="9"/>
        <v>60000</v>
      </c>
      <c r="T19" s="1160">
        <f t="shared" si="10"/>
        <v>240000</v>
      </c>
      <c r="U19" s="684">
        <f t="shared" si="12"/>
        <v>0</v>
      </c>
    </row>
    <row r="20" spans="1:21" ht="30" customHeight="1">
      <c r="A20" s="685">
        <v>14</v>
      </c>
      <c r="B20" s="697" t="s">
        <v>140</v>
      </c>
      <c r="C20" s="690">
        <v>240000</v>
      </c>
      <c r="D20" s="694">
        <v>20000</v>
      </c>
      <c r="E20" s="695">
        <v>20000</v>
      </c>
      <c r="F20" s="696">
        <v>20000</v>
      </c>
      <c r="G20" s="688">
        <f t="shared" si="0"/>
        <v>60000</v>
      </c>
      <c r="H20" s="694">
        <v>20000</v>
      </c>
      <c r="I20" s="695">
        <v>20000</v>
      </c>
      <c r="J20" s="696">
        <v>20000</v>
      </c>
      <c r="K20" s="688">
        <f t="shared" si="7"/>
        <v>60000</v>
      </c>
      <c r="L20" s="694">
        <v>20000</v>
      </c>
      <c r="M20" s="695">
        <v>20000</v>
      </c>
      <c r="N20" s="696">
        <v>20000</v>
      </c>
      <c r="O20" s="688">
        <f t="shared" si="8"/>
        <v>60000</v>
      </c>
      <c r="P20" s="694">
        <v>20000</v>
      </c>
      <c r="Q20" s="695">
        <v>20000</v>
      </c>
      <c r="R20" s="696">
        <v>20000</v>
      </c>
      <c r="S20" s="688">
        <f t="shared" si="9"/>
        <v>60000</v>
      </c>
      <c r="T20" s="1160">
        <f t="shared" si="10"/>
        <v>240000</v>
      </c>
      <c r="U20" s="684">
        <f t="shared" si="12"/>
        <v>0</v>
      </c>
    </row>
    <row r="21" spans="1:21" ht="30" customHeight="1">
      <c r="A21" s="685">
        <v>15</v>
      </c>
      <c r="B21" s="697" t="s">
        <v>150</v>
      </c>
      <c r="C21" s="690">
        <v>240000</v>
      </c>
      <c r="D21" s="694">
        <v>20000</v>
      </c>
      <c r="E21" s="695">
        <v>20000</v>
      </c>
      <c r="F21" s="696">
        <v>20000</v>
      </c>
      <c r="G21" s="688">
        <f t="shared" si="0"/>
        <v>60000</v>
      </c>
      <c r="H21" s="694">
        <v>20000</v>
      </c>
      <c r="I21" s="695">
        <v>20000</v>
      </c>
      <c r="J21" s="696">
        <v>20000</v>
      </c>
      <c r="K21" s="688">
        <f t="shared" si="7"/>
        <v>60000</v>
      </c>
      <c r="L21" s="694">
        <v>20000</v>
      </c>
      <c r="M21" s="695">
        <v>20000</v>
      </c>
      <c r="N21" s="696">
        <v>20000</v>
      </c>
      <c r="O21" s="688">
        <f t="shared" si="8"/>
        <v>60000</v>
      </c>
      <c r="P21" s="694">
        <v>20000</v>
      </c>
      <c r="Q21" s="695">
        <v>20000</v>
      </c>
      <c r="R21" s="696">
        <v>20000</v>
      </c>
      <c r="S21" s="688">
        <f t="shared" si="9"/>
        <v>60000</v>
      </c>
      <c r="T21" s="1160">
        <f t="shared" si="10"/>
        <v>240000</v>
      </c>
      <c r="U21" s="684">
        <f t="shared" si="12"/>
        <v>0</v>
      </c>
    </row>
    <row r="22" spans="1:21" ht="30" customHeight="1">
      <c r="A22" s="685">
        <v>16</v>
      </c>
      <c r="B22" s="56" t="s">
        <v>229</v>
      </c>
      <c r="C22" s="690">
        <v>293760</v>
      </c>
      <c r="D22" s="694">
        <v>24480</v>
      </c>
      <c r="E22" s="695">
        <v>24480</v>
      </c>
      <c r="F22" s="696">
        <v>24480</v>
      </c>
      <c r="G22" s="688">
        <f t="shared" si="0"/>
        <v>73440</v>
      </c>
      <c r="H22" s="694">
        <v>24480</v>
      </c>
      <c r="I22" s="695">
        <v>24480</v>
      </c>
      <c r="J22" s="696">
        <v>24480</v>
      </c>
      <c r="K22" s="688">
        <f t="shared" si="7"/>
        <v>73440</v>
      </c>
      <c r="L22" s="694">
        <v>24480</v>
      </c>
      <c r="M22" s="695">
        <v>24480</v>
      </c>
      <c r="N22" s="696">
        <v>24480</v>
      </c>
      <c r="O22" s="688">
        <f t="shared" si="8"/>
        <v>73440</v>
      </c>
      <c r="P22" s="694">
        <v>24480</v>
      </c>
      <c r="Q22" s="695">
        <v>24480</v>
      </c>
      <c r="R22" s="696">
        <v>24480</v>
      </c>
      <c r="S22" s="688">
        <f t="shared" si="9"/>
        <v>73440</v>
      </c>
      <c r="T22" s="1160">
        <f t="shared" si="10"/>
        <v>293760</v>
      </c>
      <c r="U22" s="684">
        <f t="shared" si="12"/>
        <v>0</v>
      </c>
    </row>
    <row r="23" spans="1:21" ht="30" customHeight="1">
      <c r="A23" s="685">
        <v>17</v>
      </c>
      <c r="B23" s="56" t="s">
        <v>230</v>
      </c>
      <c r="C23" s="690">
        <v>288000</v>
      </c>
      <c r="D23" s="694">
        <v>24000</v>
      </c>
      <c r="E23" s="695">
        <v>24000</v>
      </c>
      <c r="F23" s="696">
        <v>24000</v>
      </c>
      <c r="G23" s="688">
        <f t="shared" si="0"/>
        <v>72000</v>
      </c>
      <c r="H23" s="694">
        <v>24000</v>
      </c>
      <c r="I23" s="695">
        <v>24000</v>
      </c>
      <c r="J23" s="696">
        <v>24000</v>
      </c>
      <c r="K23" s="688">
        <f t="shared" si="7"/>
        <v>72000</v>
      </c>
      <c r="L23" s="694">
        <v>24000</v>
      </c>
      <c r="M23" s="695">
        <v>24000</v>
      </c>
      <c r="N23" s="696">
        <v>24000</v>
      </c>
      <c r="O23" s="688">
        <f t="shared" si="8"/>
        <v>72000</v>
      </c>
      <c r="P23" s="694">
        <v>24000</v>
      </c>
      <c r="Q23" s="695">
        <v>24000</v>
      </c>
      <c r="R23" s="696">
        <v>24000</v>
      </c>
      <c r="S23" s="688">
        <f t="shared" si="9"/>
        <v>72000</v>
      </c>
      <c r="T23" s="1160">
        <f t="shared" si="10"/>
        <v>288000</v>
      </c>
      <c r="U23" s="684">
        <f t="shared" si="12"/>
        <v>0</v>
      </c>
    </row>
    <row r="24" spans="1:21" ht="30" customHeight="1">
      <c r="A24" s="685">
        <v>18</v>
      </c>
      <c r="B24" s="697" t="s">
        <v>151</v>
      </c>
      <c r="C24" s="690">
        <v>0</v>
      </c>
      <c r="D24" s="694">
        <v>0</v>
      </c>
      <c r="E24" s="695">
        <v>0</v>
      </c>
      <c r="F24" s="696">
        <v>0</v>
      </c>
      <c r="G24" s="688">
        <f t="shared" si="0"/>
        <v>0</v>
      </c>
      <c r="H24" s="694">
        <v>0</v>
      </c>
      <c r="I24" s="695">
        <v>0</v>
      </c>
      <c r="J24" s="696">
        <v>0</v>
      </c>
      <c r="K24" s="688">
        <f t="shared" si="7"/>
        <v>0</v>
      </c>
      <c r="L24" s="694">
        <v>0</v>
      </c>
      <c r="M24" s="695">
        <v>0</v>
      </c>
      <c r="N24" s="696">
        <v>0</v>
      </c>
      <c r="O24" s="688">
        <f t="shared" si="8"/>
        <v>0</v>
      </c>
      <c r="P24" s="694">
        <v>0</v>
      </c>
      <c r="Q24" s="695">
        <v>0</v>
      </c>
      <c r="R24" s="696">
        <v>0</v>
      </c>
      <c r="S24" s="688">
        <f t="shared" si="9"/>
        <v>0</v>
      </c>
      <c r="T24" s="1160">
        <f t="shared" si="10"/>
        <v>0</v>
      </c>
      <c r="U24" s="684">
        <f t="shared" si="12"/>
        <v>0</v>
      </c>
    </row>
    <row r="25" spans="1:21" ht="30" customHeight="1">
      <c r="A25" s="685">
        <v>19</v>
      </c>
      <c r="B25" s="697" t="s">
        <v>152</v>
      </c>
      <c r="C25" s="690">
        <v>0</v>
      </c>
      <c r="D25" s="694">
        <v>0</v>
      </c>
      <c r="E25" s="695">
        <v>0</v>
      </c>
      <c r="F25" s="696">
        <v>0</v>
      </c>
      <c r="G25" s="688">
        <f t="shared" ref="G25:G27" si="15">SUM(D25:F25)</f>
        <v>0</v>
      </c>
      <c r="H25" s="694">
        <v>0</v>
      </c>
      <c r="I25" s="695">
        <v>0</v>
      </c>
      <c r="J25" s="696">
        <v>0</v>
      </c>
      <c r="K25" s="688">
        <f t="shared" si="7"/>
        <v>0</v>
      </c>
      <c r="L25" s="694">
        <v>0</v>
      </c>
      <c r="M25" s="695">
        <v>0</v>
      </c>
      <c r="N25" s="696">
        <v>0</v>
      </c>
      <c r="O25" s="688">
        <f t="shared" si="8"/>
        <v>0</v>
      </c>
      <c r="P25" s="694">
        <v>0</v>
      </c>
      <c r="Q25" s="695">
        <v>0</v>
      </c>
      <c r="R25" s="696">
        <v>0</v>
      </c>
      <c r="S25" s="688">
        <f t="shared" si="9"/>
        <v>0</v>
      </c>
      <c r="T25" s="1160">
        <f t="shared" si="10"/>
        <v>0</v>
      </c>
      <c r="U25" s="684">
        <f t="shared" si="12"/>
        <v>0</v>
      </c>
    </row>
    <row r="26" spans="1:21" ht="30" customHeight="1">
      <c r="A26" s="685">
        <v>20</v>
      </c>
      <c r="B26" s="697" t="s">
        <v>153</v>
      </c>
      <c r="C26" s="690">
        <v>0</v>
      </c>
      <c r="D26" s="694">
        <v>0</v>
      </c>
      <c r="E26" s="695">
        <v>0</v>
      </c>
      <c r="F26" s="696">
        <v>0</v>
      </c>
      <c r="G26" s="688">
        <f t="shared" si="15"/>
        <v>0</v>
      </c>
      <c r="H26" s="694">
        <v>0</v>
      </c>
      <c r="I26" s="695">
        <v>0</v>
      </c>
      <c r="J26" s="696">
        <v>0</v>
      </c>
      <c r="K26" s="688">
        <f t="shared" si="7"/>
        <v>0</v>
      </c>
      <c r="L26" s="694">
        <v>0</v>
      </c>
      <c r="M26" s="695">
        <v>0</v>
      </c>
      <c r="N26" s="696">
        <v>0</v>
      </c>
      <c r="O26" s="688">
        <f t="shared" si="8"/>
        <v>0</v>
      </c>
      <c r="P26" s="694">
        <v>0</v>
      </c>
      <c r="Q26" s="695">
        <v>0</v>
      </c>
      <c r="R26" s="696">
        <v>0</v>
      </c>
      <c r="S26" s="688">
        <f t="shared" si="9"/>
        <v>0</v>
      </c>
      <c r="T26" s="1160">
        <f t="shared" si="10"/>
        <v>0</v>
      </c>
      <c r="U26" s="684">
        <f t="shared" si="12"/>
        <v>0</v>
      </c>
    </row>
    <row r="27" spans="1:21" ht="30" customHeight="1">
      <c r="A27" s="685">
        <v>21</v>
      </c>
      <c r="B27" s="697" t="s">
        <v>154</v>
      </c>
      <c r="C27" s="690">
        <v>0</v>
      </c>
      <c r="D27" s="694">
        <v>0</v>
      </c>
      <c r="E27" s="695">
        <v>0</v>
      </c>
      <c r="F27" s="696">
        <v>0</v>
      </c>
      <c r="G27" s="688">
        <f t="shared" si="15"/>
        <v>0</v>
      </c>
      <c r="H27" s="694">
        <v>0</v>
      </c>
      <c r="I27" s="695">
        <v>0</v>
      </c>
      <c r="J27" s="696">
        <v>0</v>
      </c>
      <c r="K27" s="688">
        <f t="shared" si="7"/>
        <v>0</v>
      </c>
      <c r="L27" s="694">
        <v>0</v>
      </c>
      <c r="M27" s="695">
        <v>0</v>
      </c>
      <c r="N27" s="696">
        <v>0</v>
      </c>
      <c r="O27" s="688">
        <f t="shared" si="8"/>
        <v>0</v>
      </c>
      <c r="P27" s="694">
        <v>0</v>
      </c>
      <c r="Q27" s="695">
        <v>0</v>
      </c>
      <c r="R27" s="696">
        <v>0</v>
      </c>
      <c r="S27" s="688">
        <f t="shared" si="9"/>
        <v>0</v>
      </c>
      <c r="T27" s="1160">
        <f t="shared" si="10"/>
        <v>0</v>
      </c>
      <c r="U27" s="684">
        <f t="shared" si="12"/>
        <v>0</v>
      </c>
    </row>
    <row r="28" spans="1:21" ht="30" customHeight="1">
      <c r="A28" s="685">
        <v>22</v>
      </c>
      <c r="B28" s="56" t="s">
        <v>231</v>
      </c>
      <c r="C28" s="690">
        <v>144000</v>
      </c>
      <c r="D28" s="694">
        <v>12000</v>
      </c>
      <c r="E28" s="695">
        <v>12000</v>
      </c>
      <c r="F28" s="696">
        <v>12000</v>
      </c>
      <c r="G28" s="688">
        <f t="shared" si="0"/>
        <v>36000</v>
      </c>
      <c r="H28" s="694">
        <v>12000</v>
      </c>
      <c r="I28" s="695">
        <v>12000</v>
      </c>
      <c r="J28" s="696">
        <v>12000</v>
      </c>
      <c r="K28" s="688">
        <f t="shared" si="7"/>
        <v>36000</v>
      </c>
      <c r="L28" s="694">
        <v>12000</v>
      </c>
      <c r="M28" s="695">
        <v>12000</v>
      </c>
      <c r="N28" s="696">
        <v>12000</v>
      </c>
      <c r="O28" s="688">
        <f t="shared" si="8"/>
        <v>36000</v>
      </c>
      <c r="P28" s="694">
        <v>12000</v>
      </c>
      <c r="Q28" s="695">
        <v>12000</v>
      </c>
      <c r="R28" s="696">
        <v>12000</v>
      </c>
      <c r="S28" s="688">
        <f t="shared" si="9"/>
        <v>36000</v>
      </c>
      <c r="T28" s="1160">
        <f t="shared" si="10"/>
        <v>144000</v>
      </c>
      <c r="U28" s="684">
        <f t="shared" si="12"/>
        <v>0</v>
      </c>
    </row>
    <row r="29" spans="1:21" ht="30" customHeight="1">
      <c r="A29" s="685">
        <v>23</v>
      </c>
      <c r="B29" s="56" t="s">
        <v>232</v>
      </c>
      <c r="C29" s="690">
        <v>144000</v>
      </c>
      <c r="D29" s="694">
        <v>12000</v>
      </c>
      <c r="E29" s="695">
        <v>12000</v>
      </c>
      <c r="F29" s="696">
        <v>12000</v>
      </c>
      <c r="G29" s="688">
        <f t="shared" si="0"/>
        <v>36000</v>
      </c>
      <c r="H29" s="694">
        <v>12000</v>
      </c>
      <c r="I29" s="695">
        <v>12000</v>
      </c>
      <c r="J29" s="696">
        <v>12000</v>
      </c>
      <c r="K29" s="688">
        <f t="shared" ref="K29" si="16">SUM(H29:J29)</f>
        <v>36000</v>
      </c>
      <c r="L29" s="694">
        <v>12000</v>
      </c>
      <c r="M29" s="695">
        <v>12000</v>
      </c>
      <c r="N29" s="696">
        <v>12000</v>
      </c>
      <c r="O29" s="688">
        <f t="shared" si="8"/>
        <v>36000</v>
      </c>
      <c r="P29" s="694">
        <v>12000</v>
      </c>
      <c r="Q29" s="695">
        <v>12000</v>
      </c>
      <c r="R29" s="696">
        <v>12000</v>
      </c>
      <c r="S29" s="688">
        <f t="shared" si="9"/>
        <v>36000</v>
      </c>
      <c r="T29" s="1160">
        <f t="shared" si="10"/>
        <v>144000</v>
      </c>
      <c r="U29" s="684">
        <f t="shared" si="12"/>
        <v>0</v>
      </c>
    </row>
    <row r="30" spans="1:21" ht="30" customHeight="1">
      <c r="A30" s="685">
        <v>24</v>
      </c>
      <c r="B30" s="56" t="s">
        <v>233</v>
      </c>
      <c r="C30" s="690">
        <v>144000</v>
      </c>
      <c r="D30" s="694">
        <v>12000</v>
      </c>
      <c r="E30" s="695">
        <v>12000</v>
      </c>
      <c r="F30" s="696">
        <v>12000</v>
      </c>
      <c r="G30" s="688">
        <f t="shared" ref="G30:G32" si="17">SUM(D30:F30)</f>
        <v>36000</v>
      </c>
      <c r="H30" s="694">
        <v>12000</v>
      </c>
      <c r="I30" s="695">
        <v>12000</v>
      </c>
      <c r="J30" s="696">
        <v>12000</v>
      </c>
      <c r="K30" s="688">
        <f t="shared" si="7"/>
        <v>36000</v>
      </c>
      <c r="L30" s="694">
        <v>12000</v>
      </c>
      <c r="M30" s="695">
        <v>12000</v>
      </c>
      <c r="N30" s="696">
        <v>12000</v>
      </c>
      <c r="O30" s="688">
        <f t="shared" si="8"/>
        <v>36000</v>
      </c>
      <c r="P30" s="694">
        <v>12000</v>
      </c>
      <c r="Q30" s="695">
        <v>12000</v>
      </c>
      <c r="R30" s="696">
        <v>12000</v>
      </c>
      <c r="S30" s="688">
        <f t="shared" si="9"/>
        <v>36000</v>
      </c>
      <c r="T30" s="1160">
        <f t="shared" si="10"/>
        <v>144000</v>
      </c>
      <c r="U30" s="684">
        <f t="shared" si="12"/>
        <v>0</v>
      </c>
    </row>
    <row r="31" spans="1:21" ht="30" customHeight="1">
      <c r="A31" s="685">
        <v>25</v>
      </c>
      <c r="B31" s="56" t="s">
        <v>234</v>
      </c>
      <c r="C31" s="690">
        <v>144000</v>
      </c>
      <c r="D31" s="694">
        <v>12000</v>
      </c>
      <c r="E31" s="695">
        <v>12000</v>
      </c>
      <c r="F31" s="696">
        <v>12000</v>
      </c>
      <c r="G31" s="688">
        <f t="shared" si="17"/>
        <v>36000</v>
      </c>
      <c r="H31" s="694">
        <v>12000</v>
      </c>
      <c r="I31" s="695">
        <v>12000</v>
      </c>
      <c r="J31" s="696">
        <v>12000</v>
      </c>
      <c r="K31" s="688">
        <f t="shared" si="7"/>
        <v>36000</v>
      </c>
      <c r="L31" s="694">
        <v>12000</v>
      </c>
      <c r="M31" s="695">
        <v>12000</v>
      </c>
      <c r="N31" s="696">
        <v>12000</v>
      </c>
      <c r="O31" s="688">
        <f t="shared" si="8"/>
        <v>36000</v>
      </c>
      <c r="P31" s="694">
        <v>12000</v>
      </c>
      <c r="Q31" s="695">
        <v>12000</v>
      </c>
      <c r="R31" s="696">
        <v>12000</v>
      </c>
      <c r="S31" s="688">
        <f t="shared" si="9"/>
        <v>36000</v>
      </c>
      <c r="T31" s="1160">
        <f t="shared" si="10"/>
        <v>144000</v>
      </c>
      <c r="U31" s="684">
        <f t="shared" si="12"/>
        <v>0</v>
      </c>
    </row>
    <row r="32" spans="1:21" ht="30" customHeight="1">
      <c r="A32" s="685">
        <v>26</v>
      </c>
      <c r="B32" s="697" t="s">
        <v>130</v>
      </c>
      <c r="C32" s="690">
        <v>360000</v>
      </c>
      <c r="D32" s="694">
        <v>30000</v>
      </c>
      <c r="E32" s="695">
        <v>30000</v>
      </c>
      <c r="F32" s="696">
        <v>30000</v>
      </c>
      <c r="G32" s="688">
        <f t="shared" si="17"/>
        <v>90000</v>
      </c>
      <c r="H32" s="694">
        <v>30000</v>
      </c>
      <c r="I32" s="695">
        <v>30000</v>
      </c>
      <c r="J32" s="696">
        <v>30000</v>
      </c>
      <c r="K32" s="688">
        <f t="shared" ref="K32" si="18">SUM(H32:J32)</f>
        <v>90000</v>
      </c>
      <c r="L32" s="694">
        <v>30000</v>
      </c>
      <c r="M32" s="695">
        <v>30000</v>
      </c>
      <c r="N32" s="696">
        <v>30000</v>
      </c>
      <c r="O32" s="688">
        <f t="shared" si="8"/>
        <v>90000</v>
      </c>
      <c r="P32" s="694">
        <v>30000</v>
      </c>
      <c r="Q32" s="695">
        <v>30000</v>
      </c>
      <c r="R32" s="696">
        <v>30000</v>
      </c>
      <c r="S32" s="688">
        <f t="shared" si="9"/>
        <v>90000</v>
      </c>
      <c r="T32" s="1160">
        <f t="shared" si="10"/>
        <v>360000</v>
      </c>
      <c r="U32" s="684">
        <f t="shared" si="12"/>
        <v>0</v>
      </c>
    </row>
    <row r="33" spans="1:21" ht="30" customHeight="1">
      <c r="A33" s="685">
        <v>27</v>
      </c>
      <c r="B33" s="697" t="s">
        <v>131</v>
      </c>
      <c r="C33" s="690">
        <v>264000</v>
      </c>
      <c r="D33" s="694">
        <v>22000</v>
      </c>
      <c r="E33" s="695">
        <v>22000</v>
      </c>
      <c r="F33" s="696">
        <v>22000</v>
      </c>
      <c r="G33" s="688">
        <f t="shared" si="0"/>
        <v>66000</v>
      </c>
      <c r="H33" s="694">
        <v>22000</v>
      </c>
      <c r="I33" s="695">
        <v>22000</v>
      </c>
      <c r="J33" s="696">
        <v>22000</v>
      </c>
      <c r="K33" s="688">
        <f t="shared" si="7"/>
        <v>66000</v>
      </c>
      <c r="L33" s="694">
        <v>22000</v>
      </c>
      <c r="M33" s="695">
        <v>22000</v>
      </c>
      <c r="N33" s="696">
        <v>22000</v>
      </c>
      <c r="O33" s="688">
        <f t="shared" si="8"/>
        <v>66000</v>
      </c>
      <c r="P33" s="694">
        <v>22000</v>
      </c>
      <c r="Q33" s="695">
        <v>22000</v>
      </c>
      <c r="R33" s="696">
        <v>22000</v>
      </c>
      <c r="S33" s="688">
        <f t="shared" si="9"/>
        <v>66000</v>
      </c>
      <c r="T33" s="1160">
        <f t="shared" si="10"/>
        <v>264000</v>
      </c>
      <c r="U33" s="684">
        <f t="shared" si="12"/>
        <v>0</v>
      </c>
    </row>
    <row r="34" spans="1:21" ht="30" customHeight="1">
      <c r="A34" s="685">
        <v>28</v>
      </c>
      <c r="B34" s="56" t="s">
        <v>223</v>
      </c>
      <c r="C34" s="690">
        <v>264000</v>
      </c>
      <c r="D34" s="694">
        <v>22000</v>
      </c>
      <c r="E34" s="695">
        <v>22000</v>
      </c>
      <c r="F34" s="696">
        <v>22000</v>
      </c>
      <c r="G34" s="688">
        <f t="shared" ref="G34:G39" si="19">SUM(D34:F34)</f>
        <v>66000</v>
      </c>
      <c r="H34" s="694">
        <v>22000</v>
      </c>
      <c r="I34" s="695">
        <v>22000</v>
      </c>
      <c r="J34" s="696">
        <v>22000</v>
      </c>
      <c r="K34" s="688">
        <f t="shared" si="7"/>
        <v>66000</v>
      </c>
      <c r="L34" s="694">
        <v>22000</v>
      </c>
      <c r="M34" s="695">
        <v>22000</v>
      </c>
      <c r="N34" s="696">
        <v>22000</v>
      </c>
      <c r="O34" s="688">
        <f t="shared" si="8"/>
        <v>66000</v>
      </c>
      <c r="P34" s="694">
        <v>22000</v>
      </c>
      <c r="Q34" s="695">
        <v>22000</v>
      </c>
      <c r="R34" s="696">
        <v>22000</v>
      </c>
      <c r="S34" s="688">
        <f t="shared" si="9"/>
        <v>66000</v>
      </c>
      <c r="T34" s="1160">
        <f t="shared" si="10"/>
        <v>264000</v>
      </c>
      <c r="U34" s="684">
        <f t="shared" si="12"/>
        <v>0</v>
      </c>
    </row>
    <row r="35" spans="1:21" ht="30" customHeight="1">
      <c r="A35" s="685">
        <v>29</v>
      </c>
      <c r="B35" s="56" t="s">
        <v>132</v>
      </c>
      <c r="C35" s="690">
        <v>264000</v>
      </c>
      <c r="D35" s="694">
        <v>22000</v>
      </c>
      <c r="E35" s="695">
        <v>22000</v>
      </c>
      <c r="F35" s="696">
        <v>22000</v>
      </c>
      <c r="G35" s="688">
        <f t="shared" si="19"/>
        <v>66000</v>
      </c>
      <c r="H35" s="694">
        <v>22000</v>
      </c>
      <c r="I35" s="695">
        <v>22000</v>
      </c>
      <c r="J35" s="696">
        <v>22000</v>
      </c>
      <c r="K35" s="688">
        <f t="shared" si="7"/>
        <v>66000</v>
      </c>
      <c r="L35" s="694">
        <v>22000</v>
      </c>
      <c r="M35" s="695">
        <v>22000</v>
      </c>
      <c r="N35" s="696">
        <v>22000</v>
      </c>
      <c r="O35" s="688">
        <f t="shared" si="8"/>
        <v>66000</v>
      </c>
      <c r="P35" s="694">
        <v>22000</v>
      </c>
      <c r="Q35" s="695">
        <v>22000</v>
      </c>
      <c r="R35" s="696">
        <v>22000</v>
      </c>
      <c r="S35" s="688">
        <f t="shared" si="9"/>
        <v>66000</v>
      </c>
      <c r="T35" s="1160">
        <f t="shared" si="10"/>
        <v>264000</v>
      </c>
      <c r="U35" s="684">
        <f t="shared" si="12"/>
        <v>0</v>
      </c>
    </row>
    <row r="36" spans="1:21" ht="30" customHeight="1">
      <c r="A36" s="685">
        <v>30</v>
      </c>
      <c r="B36" s="697" t="s">
        <v>133</v>
      </c>
      <c r="C36" s="690">
        <v>264000</v>
      </c>
      <c r="D36" s="694">
        <v>22000</v>
      </c>
      <c r="E36" s="695">
        <v>22000</v>
      </c>
      <c r="F36" s="696">
        <v>22000</v>
      </c>
      <c r="G36" s="688">
        <f t="shared" si="19"/>
        <v>66000</v>
      </c>
      <c r="H36" s="694">
        <v>22000</v>
      </c>
      <c r="I36" s="695">
        <v>22000</v>
      </c>
      <c r="J36" s="696">
        <v>22000</v>
      </c>
      <c r="K36" s="688">
        <f t="shared" si="7"/>
        <v>66000</v>
      </c>
      <c r="L36" s="694">
        <v>22000</v>
      </c>
      <c r="M36" s="695">
        <v>22000</v>
      </c>
      <c r="N36" s="696">
        <v>22000</v>
      </c>
      <c r="O36" s="688">
        <f t="shared" si="8"/>
        <v>66000</v>
      </c>
      <c r="P36" s="694">
        <v>22000</v>
      </c>
      <c r="Q36" s="695">
        <v>22000</v>
      </c>
      <c r="R36" s="696">
        <v>22000</v>
      </c>
      <c r="S36" s="688">
        <f t="shared" si="9"/>
        <v>66000</v>
      </c>
      <c r="T36" s="1160">
        <f t="shared" si="10"/>
        <v>264000</v>
      </c>
      <c r="U36" s="684">
        <f t="shared" si="12"/>
        <v>0</v>
      </c>
    </row>
    <row r="37" spans="1:21" ht="30" customHeight="1">
      <c r="A37" s="685">
        <v>31</v>
      </c>
      <c r="B37" s="686" t="s">
        <v>134</v>
      </c>
      <c r="C37" s="690">
        <v>264000</v>
      </c>
      <c r="D37" s="694">
        <v>22000</v>
      </c>
      <c r="E37" s="695">
        <v>22000</v>
      </c>
      <c r="F37" s="696">
        <v>22000</v>
      </c>
      <c r="G37" s="688">
        <f t="shared" si="19"/>
        <v>66000</v>
      </c>
      <c r="H37" s="694">
        <v>22000</v>
      </c>
      <c r="I37" s="695">
        <v>22000</v>
      </c>
      <c r="J37" s="696">
        <v>22000</v>
      </c>
      <c r="K37" s="688">
        <f t="shared" si="7"/>
        <v>66000</v>
      </c>
      <c r="L37" s="694">
        <v>22000</v>
      </c>
      <c r="M37" s="695">
        <v>22000</v>
      </c>
      <c r="N37" s="696">
        <v>22000</v>
      </c>
      <c r="O37" s="688">
        <f t="shared" si="8"/>
        <v>66000</v>
      </c>
      <c r="P37" s="694">
        <v>22000</v>
      </c>
      <c r="Q37" s="695">
        <v>22000</v>
      </c>
      <c r="R37" s="696">
        <v>22000</v>
      </c>
      <c r="S37" s="688">
        <f t="shared" si="9"/>
        <v>66000</v>
      </c>
      <c r="T37" s="1160">
        <f t="shared" si="10"/>
        <v>264000</v>
      </c>
      <c r="U37" s="684">
        <f t="shared" si="12"/>
        <v>0</v>
      </c>
    </row>
    <row r="38" spans="1:21" ht="30" customHeight="1">
      <c r="A38" s="685">
        <v>32</v>
      </c>
      <c r="B38" s="699" t="s">
        <v>135</v>
      </c>
      <c r="C38" s="690">
        <v>264000</v>
      </c>
      <c r="D38" s="694">
        <v>22000</v>
      </c>
      <c r="E38" s="695">
        <v>22000</v>
      </c>
      <c r="F38" s="696">
        <v>22000</v>
      </c>
      <c r="G38" s="688">
        <f t="shared" si="19"/>
        <v>66000</v>
      </c>
      <c r="H38" s="694">
        <v>22000</v>
      </c>
      <c r="I38" s="695">
        <v>22000</v>
      </c>
      <c r="J38" s="696">
        <v>22000</v>
      </c>
      <c r="K38" s="688">
        <f t="shared" si="7"/>
        <v>66000</v>
      </c>
      <c r="L38" s="694">
        <v>22000</v>
      </c>
      <c r="M38" s="695">
        <v>22000</v>
      </c>
      <c r="N38" s="696">
        <v>22000</v>
      </c>
      <c r="O38" s="688">
        <f t="shared" si="8"/>
        <v>66000</v>
      </c>
      <c r="P38" s="694">
        <v>22000</v>
      </c>
      <c r="Q38" s="695">
        <v>22000</v>
      </c>
      <c r="R38" s="696">
        <v>22000</v>
      </c>
      <c r="S38" s="688">
        <f t="shared" si="9"/>
        <v>66000</v>
      </c>
      <c r="T38" s="1160">
        <f t="shared" si="10"/>
        <v>264000</v>
      </c>
      <c r="U38" s="684">
        <f t="shared" si="12"/>
        <v>0</v>
      </c>
    </row>
    <row r="39" spans="1:21" ht="30" customHeight="1">
      <c r="A39" s="685">
        <v>33</v>
      </c>
      <c r="B39" s="686" t="s">
        <v>187</v>
      </c>
      <c r="C39" s="690">
        <v>72000</v>
      </c>
      <c r="D39" s="694">
        <v>6000</v>
      </c>
      <c r="E39" s="695">
        <v>6000</v>
      </c>
      <c r="F39" s="696">
        <v>6000</v>
      </c>
      <c r="G39" s="688">
        <f t="shared" si="19"/>
        <v>18000</v>
      </c>
      <c r="H39" s="694">
        <v>6000</v>
      </c>
      <c r="I39" s="695">
        <v>6000</v>
      </c>
      <c r="J39" s="696">
        <v>6000</v>
      </c>
      <c r="K39" s="688">
        <f t="shared" si="7"/>
        <v>18000</v>
      </c>
      <c r="L39" s="694">
        <v>6000</v>
      </c>
      <c r="M39" s="695">
        <v>6000</v>
      </c>
      <c r="N39" s="696">
        <v>6000</v>
      </c>
      <c r="O39" s="688">
        <f t="shared" si="8"/>
        <v>18000</v>
      </c>
      <c r="P39" s="694">
        <v>6000</v>
      </c>
      <c r="Q39" s="695">
        <v>6000</v>
      </c>
      <c r="R39" s="696">
        <v>6000</v>
      </c>
      <c r="S39" s="688">
        <f t="shared" si="9"/>
        <v>18000</v>
      </c>
      <c r="T39" s="1160">
        <f t="shared" si="10"/>
        <v>72000</v>
      </c>
      <c r="U39" s="684">
        <f t="shared" si="12"/>
        <v>0</v>
      </c>
    </row>
    <row r="40" spans="1:21" ht="30" customHeight="1">
      <c r="A40" s="685">
        <v>34</v>
      </c>
      <c r="B40" s="686" t="s">
        <v>142</v>
      </c>
      <c r="C40" s="690">
        <v>47040</v>
      </c>
      <c r="D40" s="694">
        <v>0</v>
      </c>
      <c r="E40" s="695">
        <v>0</v>
      </c>
      <c r="F40" s="696">
        <v>5880</v>
      </c>
      <c r="G40" s="688">
        <f t="shared" si="0"/>
        <v>5880</v>
      </c>
      <c r="H40" s="700">
        <v>5880</v>
      </c>
      <c r="I40" s="701">
        <v>5880</v>
      </c>
      <c r="J40" s="702">
        <v>0</v>
      </c>
      <c r="K40" s="703">
        <f t="shared" si="7"/>
        <v>11760</v>
      </c>
      <c r="L40" s="700">
        <v>5880</v>
      </c>
      <c r="M40" s="701">
        <v>0</v>
      </c>
      <c r="N40" s="702">
        <v>5880</v>
      </c>
      <c r="O40" s="703">
        <f t="shared" si="8"/>
        <v>11760</v>
      </c>
      <c r="P40" s="700">
        <v>5880</v>
      </c>
      <c r="Q40" s="701">
        <v>5880</v>
      </c>
      <c r="R40" s="702">
        <v>5880</v>
      </c>
      <c r="S40" s="688">
        <f>SUM(P40:R40)</f>
        <v>17640</v>
      </c>
      <c r="T40" s="1160">
        <f t="shared" si="10"/>
        <v>47040</v>
      </c>
      <c r="U40" s="684">
        <f t="shared" si="12"/>
        <v>0</v>
      </c>
    </row>
    <row r="41" spans="1:21" ht="33.75">
      <c r="A41" s="685">
        <v>35</v>
      </c>
      <c r="B41" s="686" t="s">
        <v>143</v>
      </c>
      <c r="C41" s="690">
        <v>739200</v>
      </c>
      <c r="D41" s="704">
        <v>61600</v>
      </c>
      <c r="E41" s="692">
        <v>61600</v>
      </c>
      <c r="F41" s="696">
        <v>61600</v>
      </c>
      <c r="G41" s="688">
        <f t="shared" si="0"/>
        <v>184800</v>
      </c>
      <c r="H41" s="704">
        <v>61600</v>
      </c>
      <c r="I41" s="692">
        <v>61600</v>
      </c>
      <c r="J41" s="696">
        <v>61600</v>
      </c>
      <c r="K41" s="688">
        <f t="shared" si="7"/>
        <v>184800</v>
      </c>
      <c r="L41" s="704">
        <v>61600</v>
      </c>
      <c r="M41" s="692">
        <v>61600</v>
      </c>
      <c r="N41" s="696">
        <v>61600</v>
      </c>
      <c r="O41" s="688">
        <f t="shared" si="8"/>
        <v>184800</v>
      </c>
      <c r="P41" s="704">
        <v>61600</v>
      </c>
      <c r="Q41" s="692">
        <v>61600</v>
      </c>
      <c r="R41" s="696">
        <v>61600</v>
      </c>
      <c r="S41" s="688">
        <f t="shared" ref="S41:S80" si="20">SUM(P41:R41)</f>
        <v>184800</v>
      </c>
      <c r="T41" s="1160">
        <f t="shared" si="10"/>
        <v>739200</v>
      </c>
      <c r="U41" s="684">
        <f t="shared" si="12"/>
        <v>0</v>
      </c>
    </row>
    <row r="42" spans="1:21" ht="36.75">
      <c r="A42" s="685">
        <v>36</v>
      </c>
      <c r="B42" s="697" t="s">
        <v>198</v>
      </c>
      <c r="C42" s="690">
        <v>134400</v>
      </c>
      <c r="D42" s="704">
        <v>11200</v>
      </c>
      <c r="E42" s="692">
        <v>11200</v>
      </c>
      <c r="F42" s="696">
        <v>11200</v>
      </c>
      <c r="G42" s="688">
        <f t="shared" si="0"/>
        <v>33600</v>
      </c>
      <c r="H42" s="704">
        <v>11200</v>
      </c>
      <c r="I42" s="692">
        <v>11200</v>
      </c>
      <c r="J42" s="696">
        <v>11200</v>
      </c>
      <c r="K42" s="688">
        <f t="shared" si="7"/>
        <v>33600</v>
      </c>
      <c r="L42" s="704">
        <v>11200</v>
      </c>
      <c r="M42" s="692">
        <v>11200</v>
      </c>
      <c r="N42" s="696">
        <v>11200</v>
      </c>
      <c r="O42" s="688">
        <f t="shared" si="8"/>
        <v>33600</v>
      </c>
      <c r="P42" s="704">
        <v>11200</v>
      </c>
      <c r="Q42" s="692">
        <v>11200</v>
      </c>
      <c r="R42" s="696">
        <v>11200</v>
      </c>
      <c r="S42" s="688">
        <f t="shared" si="20"/>
        <v>33600</v>
      </c>
      <c r="T42" s="1160">
        <f t="shared" si="10"/>
        <v>134400</v>
      </c>
      <c r="U42" s="684">
        <f t="shared" si="12"/>
        <v>0</v>
      </c>
    </row>
    <row r="43" spans="1:21" ht="35.25" customHeight="1">
      <c r="A43" s="1129">
        <v>37</v>
      </c>
      <c r="B43" s="1118" t="s">
        <v>209</v>
      </c>
      <c r="C43" s="1124">
        <v>756000</v>
      </c>
      <c r="D43" s="704">
        <v>63000</v>
      </c>
      <c r="E43" s="692">
        <v>63000</v>
      </c>
      <c r="F43" s="696">
        <v>63000</v>
      </c>
      <c r="G43" s="688">
        <f t="shared" ref="G43" si="21">SUM(D43:F43)</f>
        <v>189000</v>
      </c>
      <c r="H43" s="704">
        <v>63000</v>
      </c>
      <c r="I43" s="692">
        <v>63000</v>
      </c>
      <c r="J43" s="696">
        <v>63000</v>
      </c>
      <c r="K43" s="688">
        <f t="shared" ref="K43" si="22">SUM(H43:J43)</f>
        <v>189000</v>
      </c>
      <c r="L43" s="704">
        <v>63000</v>
      </c>
      <c r="M43" s="692">
        <v>63000</v>
      </c>
      <c r="N43" s="696">
        <v>63000</v>
      </c>
      <c r="O43" s="688">
        <f t="shared" si="8"/>
        <v>189000</v>
      </c>
      <c r="P43" s="704">
        <v>63000</v>
      </c>
      <c r="Q43" s="692">
        <v>63000</v>
      </c>
      <c r="R43" s="696">
        <v>63000</v>
      </c>
      <c r="S43" s="688">
        <f t="shared" si="20"/>
        <v>189000</v>
      </c>
      <c r="T43" s="1160">
        <f t="shared" si="10"/>
        <v>756000</v>
      </c>
      <c r="U43" s="684">
        <f t="shared" si="12"/>
        <v>0</v>
      </c>
    </row>
    <row r="44" spans="1:21" ht="45">
      <c r="A44" s="685">
        <v>38</v>
      </c>
      <c r="B44" s="697" t="s">
        <v>201</v>
      </c>
      <c r="C44" s="690">
        <v>50400</v>
      </c>
      <c r="D44" s="691">
        <v>4200</v>
      </c>
      <c r="E44" s="692">
        <v>4200</v>
      </c>
      <c r="F44" s="707">
        <v>4200</v>
      </c>
      <c r="G44" s="688">
        <f t="shared" si="0"/>
        <v>12600</v>
      </c>
      <c r="H44" s="691">
        <v>4200</v>
      </c>
      <c r="I44" s="692">
        <v>4200</v>
      </c>
      <c r="J44" s="707">
        <v>4200</v>
      </c>
      <c r="K44" s="688">
        <f t="shared" ref="K44:K50" si="23">SUM(H44:J44)</f>
        <v>12600</v>
      </c>
      <c r="L44" s="691">
        <v>4200</v>
      </c>
      <c r="M44" s="692">
        <v>4200</v>
      </c>
      <c r="N44" s="707">
        <v>4200</v>
      </c>
      <c r="O44" s="688">
        <f t="shared" si="8"/>
        <v>12600</v>
      </c>
      <c r="P44" s="691">
        <v>4200</v>
      </c>
      <c r="Q44" s="692">
        <v>4200</v>
      </c>
      <c r="R44" s="707">
        <v>4200</v>
      </c>
      <c r="S44" s="688">
        <f t="shared" si="20"/>
        <v>12600</v>
      </c>
      <c r="T44" s="1160">
        <f t="shared" si="10"/>
        <v>50400</v>
      </c>
      <c r="U44" s="708">
        <f t="shared" si="12"/>
        <v>0</v>
      </c>
    </row>
    <row r="45" spans="1:21" ht="61.5" customHeight="1">
      <c r="A45" s="685">
        <v>39</v>
      </c>
      <c r="B45" s="1194" t="s">
        <v>226</v>
      </c>
      <c r="C45" s="710">
        <v>60000</v>
      </c>
      <c r="D45" s="679">
        <v>5000</v>
      </c>
      <c r="E45" s="680">
        <v>5000</v>
      </c>
      <c r="F45" s="681">
        <v>5000</v>
      </c>
      <c r="G45" s="711">
        <f t="shared" ref="G45:G49" si="24">SUM(D45:F45)</f>
        <v>15000</v>
      </c>
      <c r="H45" s="679">
        <v>5000</v>
      </c>
      <c r="I45" s="680">
        <v>5000</v>
      </c>
      <c r="J45" s="681">
        <v>5000</v>
      </c>
      <c r="K45" s="711">
        <f t="shared" si="23"/>
        <v>15000</v>
      </c>
      <c r="L45" s="679">
        <v>5000</v>
      </c>
      <c r="M45" s="680">
        <v>5000</v>
      </c>
      <c r="N45" s="681">
        <v>5000</v>
      </c>
      <c r="O45" s="711">
        <f t="shared" si="8"/>
        <v>15000</v>
      </c>
      <c r="P45" s="679">
        <v>5000</v>
      </c>
      <c r="Q45" s="680">
        <v>5000</v>
      </c>
      <c r="R45" s="681">
        <v>5000</v>
      </c>
      <c r="S45" s="711">
        <f t="shared" si="20"/>
        <v>15000</v>
      </c>
      <c r="T45" s="1161">
        <f t="shared" si="10"/>
        <v>60000</v>
      </c>
      <c r="U45" s="684">
        <f t="shared" si="12"/>
        <v>0</v>
      </c>
    </row>
    <row r="46" spans="1:21" ht="28.5" customHeight="1">
      <c r="A46" s="685">
        <v>40</v>
      </c>
      <c r="B46" s="697" t="s">
        <v>177</v>
      </c>
      <c r="C46" s="690">
        <v>240000</v>
      </c>
      <c r="D46" s="694">
        <v>20000</v>
      </c>
      <c r="E46" s="695">
        <v>20000</v>
      </c>
      <c r="F46" s="696">
        <v>20000</v>
      </c>
      <c r="G46" s="688">
        <f t="shared" si="24"/>
        <v>60000</v>
      </c>
      <c r="H46" s="694">
        <v>20000</v>
      </c>
      <c r="I46" s="695">
        <v>20000</v>
      </c>
      <c r="J46" s="696">
        <v>20000</v>
      </c>
      <c r="K46" s="688">
        <f t="shared" si="23"/>
        <v>60000</v>
      </c>
      <c r="L46" s="694">
        <v>20000</v>
      </c>
      <c r="M46" s="695">
        <v>20000</v>
      </c>
      <c r="N46" s="696">
        <v>20000</v>
      </c>
      <c r="O46" s="688">
        <f t="shared" si="8"/>
        <v>60000</v>
      </c>
      <c r="P46" s="694">
        <v>20000</v>
      </c>
      <c r="Q46" s="695">
        <v>20000</v>
      </c>
      <c r="R46" s="696">
        <v>20000</v>
      </c>
      <c r="S46" s="688">
        <f t="shared" si="20"/>
        <v>60000</v>
      </c>
      <c r="T46" s="1160">
        <f t="shared" si="10"/>
        <v>240000</v>
      </c>
      <c r="U46" s="684">
        <f t="shared" si="12"/>
        <v>0</v>
      </c>
    </row>
    <row r="47" spans="1:21" ht="28.5" customHeight="1">
      <c r="A47" s="685">
        <v>41</v>
      </c>
      <c r="B47" s="56" t="s">
        <v>207</v>
      </c>
      <c r="C47" s="690">
        <v>24000</v>
      </c>
      <c r="D47" s="694">
        <v>2000</v>
      </c>
      <c r="E47" s="695">
        <v>2000</v>
      </c>
      <c r="F47" s="695">
        <v>2000</v>
      </c>
      <c r="G47" s="688">
        <f t="shared" si="24"/>
        <v>6000</v>
      </c>
      <c r="H47" s="694">
        <v>2000</v>
      </c>
      <c r="I47" s="695">
        <v>2000</v>
      </c>
      <c r="J47" s="695">
        <v>2000</v>
      </c>
      <c r="K47" s="688">
        <f t="shared" si="23"/>
        <v>6000</v>
      </c>
      <c r="L47" s="694">
        <v>2000</v>
      </c>
      <c r="M47" s="695">
        <v>2000</v>
      </c>
      <c r="N47" s="695">
        <v>2000</v>
      </c>
      <c r="O47" s="688">
        <f t="shared" si="8"/>
        <v>6000</v>
      </c>
      <c r="P47" s="694">
        <v>2000</v>
      </c>
      <c r="Q47" s="695">
        <v>2000</v>
      </c>
      <c r="R47" s="695">
        <v>2000</v>
      </c>
      <c r="S47" s="688">
        <f t="shared" si="20"/>
        <v>6000</v>
      </c>
      <c r="T47" s="1160">
        <f t="shared" si="10"/>
        <v>24000</v>
      </c>
      <c r="U47" s="708">
        <f t="shared" si="12"/>
        <v>0</v>
      </c>
    </row>
    <row r="48" spans="1:21" ht="45">
      <c r="A48" s="1130">
        <v>42</v>
      </c>
      <c r="B48" s="1118" t="s">
        <v>235</v>
      </c>
      <c r="C48" s="1124">
        <v>76800</v>
      </c>
      <c r="D48" s="694">
        <v>0</v>
      </c>
      <c r="E48" s="695">
        <v>0</v>
      </c>
      <c r="F48" s="695">
        <v>0</v>
      </c>
      <c r="G48" s="688">
        <f t="shared" si="24"/>
        <v>0</v>
      </c>
      <c r="H48" s="694">
        <v>0</v>
      </c>
      <c r="I48" s="695">
        <v>0</v>
      </c>
      <c r="J48" s="695">
        <v>76800</v>
      </c>
      <c r="K48" s="688">
        <f t="shared" si="23"/>
        <v>76800</v>
      </c>
      <c r="L48" s="694">
        <v>0</v>
      </c>
      <c r="M48" s="695">
        <v>0</v>
      </c>
      <c r="N48" s="695">
        <v>0</v>
      </c>
      <c r="O48" s="688">
        <f t="shared" si="8"/>
        <v>0</v>
      </c>
      <c r="P48" s="694">
        <v>0</v>
      </c>
      <c r="Q48" s="695">
        <v>0</v>
      </c>
      <c r="R48" s="695">
        <v>0</v>
      </c>
      <c r="S48" s="688">
        <f t="shared" si="20"/>
        <v>0</v>
      </c>
      <c r="T48" s="1160">
        <f t="shared" si="10"/>
        <v>76800</v>
      </c>
      <c r="U48" s="708">
        <f t="shared" si="12"/>
        <v>0</v>
      </c>
    </row>
    <row r="49" spans="1:21" ht="57" thickBot="1">
      <c r="A49" s="1129">
        <v>43</v>
      </c>
      <c r="B49" s="1126" t="s">
        <v>210</v>
      </c>
      <c r="C49" s="1192">
        <v>40320</v>
      </c>
      <c r="D49" s="1119">
        <v>3360</v>
      </c>
      <c r="E49" s="1120">
        <v>3360</v>
      </c>
      <c r="F49" s="1120">
        <v>3360</v>
      </c>
      <c r="G49" s="715">
        <f t="shared" si="24"/>
        <v>10080</v>
      </c>
      <c r="H49" s="1119">
        <v>3360</v>
      </c>
      <c r="I49" s="1120">
        <v>3360</v>
      </c>
      <c r="J49" s="1120">
        <v>3360</v>
      </c>
      <c r="K49" s="715">
        <f t="shared" si="23"/>
        <v>10080</v>
      </c>
      <c r="L49" s="1119">
        <v>3360</v>
      </c>
      <c r="M49" s="1120">
        <v>3360</v>
      </c>
      <c r="N49" s="1120">
        <v>3360</v>
      </c>
      <c r="O49" s="715">
        <f t="shared" si="8"/>
        <v>10080</v>
      </c>
      <c r="P49" s="1119">
        <v>3360</v>
      </c>
      <c r="Q49" s="1120">
        <v>3360</v>
      </c>
      <c r="R49" s="1120">
        <v>3360</v>
      </c>
      <c r="S49" s="715">
        <f t="shared" si="20"/>
        <v>10080</v>
      </c>
      <c r="T49" s="1160">
        <f t="shared" si="10"/>
        <v>40320</v>
      </c>
      <c r="U49" s="708">
        <f t="shared" si="12"/>
        <v>0</v>
      </c>
    </row>
    <row r="50" spans="1:21" ht="34.5" customHeight="1" thickBot="1">
      <c r="A50" s="717" t="s">
        <v>39</v>
      </c>
      <c r="B50" s="717"/>
      <c r="C50" s="718">
        <f>SUM(C51:C79)</f>
        <v>256800</v>
      </c>
      <c r="D50" s="719">
        <f>SUM(D51:D79)</f>
        <v>17400</v>
      </c>
      <c r="E50" s="671">
        <f>SUM(E51:E79)</f>
        <v>17400</v>
      </c>
      <c r="F50" s="720">
        <f>SUM(F51:F79)</f>
        <v>17400</v>
      </c>
      <c r="G50" s="673">
        <f t="shared" si="0"/>
        <v>52200</v>
      </c>
      <c r="H50" s="719">
        <f>SUM(H51:H79)</f>
        <v>17400</v>
      </c>
      <c r="I50" s="671">
        <f>SUM(I51:I79)</f>
        <v>17400</v>
      </c>
      <c r="J50" s="720">
        <f>SUM(J51:J79)</f>
        <v>17400</v>
      </c>
      <c r="K50" s="673">
        <f t="shared" si="23"/>
        <v>52200</v>
      </c>
      <c r="L50" s="719">
        <f>SUM(L51:L79)</f>
        <v>17400</v>
      </c>
      <c r="M50" s="671">
        <f>SUM(M51:M79)</f>
        <v>17400</v>
      </c>
      <c r="N50" s="720">
        <f>SUM(N51:N79)</f>
        <v>65400</v>
      </c>
      <c r="O50" s="673">
        <f t="shared" si="8"/>
        <v>100200</v>
      </c>
      <c r="P50" s="719">
        <f>SUM(P51:P79)</f>
        <v>17400</v>
      </c>
      <c r="Q50" s="671">
        <f>SUM(Q51:Q79)</f>
        <v>17400</v>
      </c>
      <c r="R50" s="720">
        <f>SUM(R51:R79)</f>
        <v>17400</v>
      </c>
      <c r="S50" s="673">
        <f t="shared" si="20"/>
        <v>52200</v>
      </c>
      <c r="T50" s="721">
        <f t="shared" si="10"/>
        <v>256800</v>
      </c>
      <c r="U50" s="722">
        <f t="shared" si="12"/>
        <v>0</v>
      </c>
    </row>
    <row r="51" spans="1:21" ht="30" customHeight="1" thickTop="1">
      <c r="A51" s="676">
        <v>1</v>
      </c>
      <c r="B51" s="686" t="s">
        <v>19</v>
      </c>
      <c r="C51" s="678">
        <v>9000</v>
      </c>
      <c r="D51" s="723">
        <v>750</v>
      </c>
      <c r="E51" s="724">
        <v>750</v>
      </c>
      <c r="F51" s="725">
        <v>750</v>
      </c>
      <c r="G51" s="726">
        <f t="shared" si="0"/>
        <v>2250</v>
      </c>
      <c r="H51" s="723">
        <v>750</v>
      </c>
      <c r="I51" s="724">
        <v>750</v>
      </c>
      <c r="J51" s="725">
        <v>750</v>
      </c>
      <c r="K51" s="726">
        <f t="shared" si="7"/>
        <v>2250</v>
      </c>
      <c r="L51" s="723">
        <v>750</v>
      </c>
      <c r="M51" s="724">
        <v>750</v>
      </c>
      <c r="N51" s="725">
        <v>750</v>
      </c>
      <c r="O51" s="726">
        <f t="shared" si="8"/>
        <v>2250</v>
      </c>
      <c r="P51" s="723">
        <v>750</v>
      </c>
      <c r="Q51" s="724">
        <v>750</v>
      </c>
      <c r="R51" s="725">
        <v>750</v>
      </c>
      <c r="S51" s="726">
        <f t="shared" si="20"/>
        <v>2250</v>
      </c>
      <c r="T51" s="727">
        <f t="shared" si="10"/>
        <v>9000</v>
      </c>
      <c r="U51" s="684">
        <f t="shared" si="12"/>
        <v>0</v>
      </c>
    </row>
    <row r="52" spans="1:21" ht="34.5" customHeight="1">
      <c r="A52" s="685">
        <v>2</v>
      </c>
      <c r="B52" s="686" t="s">
        <v>149</v>
      </c>
      <c r="C52" s="690">
        <v>9000</v>
      </c>
      <c r="D52" s="694">
        <v>750</v>
      </c>
      <c r="E52" s="692">
        <v>750</v>
      </c>
      <c r="F52" s="696">
        <v>750</v>
      </c>
      <c r="G52" s="728">
        <f t="shared" si="0"/>
        <v>2250</v>
      </c>
      <c r="H52" s="694">
        <v>750</v>
      </c>
      <c r="I52" s="692">
        <v>750</v>
      </c>
      <c r="J52" s="696">
        <v>750</v>
      </c>
      <c r="K52" s="728">
        <f t="shared" si="7"/>
        <v>2250</v>
      </c>
      <c r="L52" s="694">
        <v>750</v>
      </c>
      <c r="M52" s="692">
        <v>750</v>
      </c>
      <c r="N52" s="696">
        <v>750</v>
      </c>
      <c r="O52" s="728">
        <f t="shared" si="8"/>
        <v>2250</v>
      </c>
      <c r="P52" s="694">
        <v>750</v>
      </c>
      <c r="Q52" s="692">
        <v>750</v>
      </c>
      <c r="R52" s="696">
        <v>750</v>
      </c>
      <c r="S52" s="728">
        <f t="shared" si="20"/>
        <v>2250</v>
      </c>
      <c r="T52" s="689">
        <f t="shared" si="10"/>
        <v>9000</v>
      </c>
      <c r="U52" s="708">
        <f t="shared" si="12"/>
        <v>0</v>
      </c>
    </row>
    <row r="53" spans="1:21" ht="22.5">
      <c r="A53" s="685">
        <v>3</v>
      </c>
      <c r="B53" s="686" t="s">
        <v>20</v>
      </c>
      <c r="C53" s="690">
        <v>9000</v>
      </c>
      <c r="D53" s="694">
        <v>750</v>
      </c>
      <c r="E53" s="692">
        <v>750</v>
      </c>
      <c r="F53" s="696">
        <v>750</v>
      </c>
      <c r="G53" s="728">
        <f t="shared" ref="G53:G62" si="25">SUM(D53:F53)</f>
        <v>2250</v>
      </c>
      <c r="H53" s="694">
        <v>750</v>
      </c>
      <c r="I53" s="692">
        <v>750</v>
      </c>
      <c r="J53" s="696">
        <v>750</v>
      </c>
      <c r="K53" s="728">
        <f t="shared" si="7"/>
        <v>2250</v>
      </c>
      <c r="L53" s="694">
        <v>750</v>
      </c>
      <c r="M53" s="692">
        <v>750</v>
      </c>
      <c r="N53" s="696">
        <v>750</v>
      </c>
      <c r="O53" s="728">
        <f t="shared" si="8"/>
        <v>2250</v>
      </c>
      <c r="P53" s="694">
        <v>750</v>
      </c>
      <c r="Q53" s="692">
        <v>750</v>
      </c>
      <c r="R53" s="696">
        <v>750</v>
      </c>
      <c r="S53" s="728">
        <f t="shared" si="20"/>
        <v>2250</v>
      </c>
      <c r="T53" s="689">
        <f t="shared" si="10"/>
        <v>9000</v>
      </c>
      <c r="U53" s="708">
        <f t="shared" si="12"/>
        <v>0</v>
      </c>
    </row>
    <row r="54" spans="1:21" ht="30" customHeight="1">
      <c r="A54" s="685">
        <v>4</v>
      </c>
      <c r="B54" s="35" t="s">
        <v>227</v>
      </c>
      <c r="C54" s="690">
        <v>9000</v>
      </c>
      <c r="D54" s="694">
        <v>750</v>
      </c>
      <c r="E54" s="692">
        <v>750</v>
      </c>
      <c r="F54" s="696">
        <v>750</v>
      </c>
      <c r="G54" s="728">
        <f t="shared" si="25"/>
        <v>2250</v>
      </c>
      <c r="H54" s="694">
        <v>750</v>
      </c>
      <c r="I54" s="692">
        <v>750</v>
      </c>
      <c r="J54" s="696">
        <v>750</v>
      </c>
      <c r="K54" s="728">
        <f t="shared" si="7"/>
        <v>2250</v>
      </c>
      <c r="L54" s="694">
        <v>750</v>
      </c>
      <c r="M54" s="692">
        <v>750</v>
      </c>
      <c r="N54" s="696">
        <v>750</v>
      </c>
      <c r="O54" s="728">
        <f t="shared" si="8"/>
        <v>2250</v>
      </c>
      <c r="P54" s="694">
        <v>750</v>
      </c>
      <c r="Q54" s="692">
        <v>750</v>
      </c>
      <c r="R54" s="696">
        <v>750</v>
      </c>
      <c r="S54" s="728">
        <f t="shared" si="20"/>
        <v>2250</v>
      </c>
      <c r="T54" s="689">
        <f t="shared" si="10"/>
        <v>9000</v>
      </c>
      <c r="U54" s="708">
        <f t="shared" si="12"/>
        <v>0</v>
      </c>
    </row>
    <row r="55" spans="1:21" ht="30" customHeight="1">
      <c r="A55" s="685">
        <v>5</v>
      </c>
      <c r="B55" s="56" t="s">
        <v>236</v>
      </c>
      <c r="C55" s="690">
        <v>9000</v>
      </c>
      <c r="D55" s="694">
        <v>750</v>
      </c>
      <c r="E55" s="692">
        <v>750</v>
      </c>
      <c r="F55" s="696">
        <v>750</v>
      </c>
      <c r="G55" s="728">
        <f t="shared" si="25"/>
        <v>2250</v>
      </c>
      <c r="H55" s="694">
        <v>750</v>
      </c>
      <c r="I55" s="692">
        <v>750</v>
      </c>
      <c r="J55" s="696">
        <v>750</v>
      </c>
      <c r="K55" s="728">
        <f t="shared" ref="K55" si="26">SUM(H55:J55)</f>
        <v>2250</v>
      </c>
      <c r="L55" s="694">
        <v>750</v>
      </c>
      <c r="M55" s="692">
        <v>750</v>
      </c>
      <c r="N55" s="696">
        <v>750</v>
      </c>
      <c r="O55" s="728">
        <f t="shared" si="8"/>
        <v>2250</v>
      </c>
      <c r="P55" s="694">
        <v>750</v>
      </c>
      <c r="Q55" s="692">
        <v>750</v>
      </c>
      <c r="R55" s="696">
        <v>750</v>
      </c>
      <c r="S55" s="728">
        <f t="shared" si="20"/>
        <v>2250</v>
      </c>
      <c r="T55" s="689">
        <f t="shared" si="10"/>
        <v>9000</v>
      </c>
      <c r="U55" s="708">
        <f t="shared" si="12"/>
        <v>0</v>
      </c>
    </row>
    <row r="56" spans="1:21" ht="30" customHeight="1">
      <c r="A56" s="685">
        <v>6</v>
      </c>
      <c r="B56" s="697" t="s">
        <v>138</v>
      </c>
      <c r="C56" s="690">
        <v>9000</v>
      </c>
      <c r="D56" s="694">
        <v>750</v>
      </c>
      <c r="E56" s="692">
        <v>750</v>
      </c>
      <c r="F56" s="696">
        <v>750</v>
      </c>
      <c r="G56" s="728">
        <f>SUM(D56:F56)</f>
        <v>2250</v>
      </c>
      <c r="H56" s="694">
        <v>750</v>
      </c>
      <c r="I56" s="692">
        <v>750</v>
      </c>
      <c r="J56" s="696">
        <v>750</v>
      </c>
      <c r="K56" s="728">
        <f>SUM(H56:J56)</f>
        <v>2250</v>
      </c>
      <c r="L56" s="694">
        <v>750</v>
      </c>
      <c r="M56" s="692">
        <v>750</v>
      </c>
      <c r="N56" s="696">
        <v>750</v>
      </c>
      <c r="O56" s="728">
        <f>SUM(L56:N56)</f>
        <v>2250</v>
      </c>
      <c r="P56" s="694">
        <v>750</v>
      </c>
      <c r="Q56" s="692">
        <v>750</v>
      </c>
      <c r="R56" s="696">
        <v>750</v>
      </c>
      <c r="S56" s="728">
        <f>SUM(P56:R56)</f>
        <v>2250</v>
      </c>
      <c r="T56" s="689">
        <f>G56+K56+O56+S56</f>
        <v>9000</v>
      </c>
      <c r="U56" s="708">
        <f>C56-T56</f>
        <v>0</v>
      </c>
    </row>
    <row r="57" spans="1:21" ht="30" customHeight="1">
      <c r="A57" s="685">
        <v>7</v>
      </c>
      <c r="B57" s="697" t="s">
        <v>137</v>
      </c>
      <c r="C57" s="690">
        <v>9000</v>
      </c>
      <c r="D57" s="694">
        <v>750</v>
      </c>
      <c r="E57" s="692">
        <v>750</v>
      </c>
      <c r="F57" s="696">
        <v>750</v>
      </c>
      <c r="G57" s="728">
        <f t="shared" si="25"/>
        <v>2250</v>
      </c>
      <c r="H57" s="694">
        <v>750</v>
      </c>
      <c r="I57" s="692">
        <v>750</v>
      </c>
      <c r="J57" s="696">
        <v>750</v>
      </c>
      <c r="K57" s="728">
        <f t="shared" si="7"/>
        <v>2250</v>
      </c>
      <c r="L57" s="694">
        <v>750</v>
      </c>
      <c r="M57" s="692">
        <v>750</v>
      </c>
      <c r="N57" s="696">
        <v>750</v>
      </c>
      <c r="O57" s="728">
        <f t="shared" si="8"/>
        <v>2250</v>
      </c>
      <c r="P57" s="694">
        <v>750</v>
      </c>
      <c r="Q57" s="692">
        <v>750</v>
      </c>
      <c r="R57" s="696">
        <v>750</v>
      </c>
      <c r="S57" s="728">
        <f t="shared" si="20"/>
        <v>2250</v>
      </c>
      <c r="T57" s="689">
        <f t="shared" si="10"/>
        <v>9000</v>
      </c>
      <c r="U57" s="708">
        <f t="shared" si="12"/>
        <v>0</v>
      </c>
    </row>
    <row r="58" spans="1:21" ht="30" customHeight="1">
      <c r="A58" s="685">
        <v>8</v>
      </c>
      <c r="B58" s="697" t="s">
        <v>139</v>
      </c>
      <c r="C58" s="690">
        <v>9000</v>
      </c>
      <c r="D58" s="694">
        <v>750</v>
      </c>
      <c r="E58" s="692">
        <v>750</v>
      </c>
      <c r="F58" s="696">
        <v>750</v>
      </c>
      <c r="G58" s="728">
        <f t="shared" si="25"/>
        <v>2250</v>
      </c>
      <c r="H58" s="694">
        <v>750</v>
      </c>
      <c r="I58" s="692">
        <v>750</v>
      </c>
      <c r="J58" s="696">
        <v>750</v>
      </c>
      <c r="K58" s="728">
        <f t="shared" si="7"/>
        <v>2250</v>
      </c>
      <c r="L58" s="694">
        <v>750</v>
      </c>
      <c r="M58" s="692">
        <v>750</v>
      </c>
      <c r="N58" s="696">
        <v>750</v>
      </c>
      <c r="O58" s="728">
        <f t="shared" si="8"/>
        <v>2250</v>
      </c>
      <c r="P58" s="694">
        <v>750</v>
      </c>
      <c r="Q58" s="692">
        <v>750</v>
      </c>
      <c r="R58" s="696">
        <v>750</v>
      </c>
      <c r="S58" s="728">
        <f t="shared" si="20"/>
        <v>2250</v>
      </c>
      <c r="T58" s="689">
        <f t="shared" si="10"/>
        <v>9000</v>
      </c>
      <c r="U58" s="708">
        <f t="shared" si="12"/>
        <v>0</v>
      </c>
    </row>
    <row r="59" spans="1:21" ht="30" customHeight="1">
      <c r="A59" s="685">
        <v>9</v>
      </c>
      <c r="B59" s="697" t="s">
        <v>140</v>
      </c>
      <c r="C59" s="690">
        <v>9000</v>
      </c>
      <c r="D59" s="694">
        <v>750</v>
      </c>
      <c r="E59" s="692">
        <v>750</v>
      </c>
      <c r="F59" s="696">
        <v>750</v>
      </c>
      <c r="G59" s="728">
        <f t="shared" si="25"/>
        <v>2250</v>
      </c>
      <c r="H59" s="694">
        <v>750</v>
      </c>
      <c r="I59" s="692">
        <v>750</v>
      </c>
      <c r="J59" s="696">
        <v>750</v>
      </c>
      <c r="K59" s="728">
        <f t="shared" si="7"/>
        <v>2250</v>
      </c>
      <c r="L59" s="694">
        <v>750</v>
      </c>
      <c r="M59" s="692">
        <v>750</v>
      </c>
      <c r="N59" s="696">
        <v>750</v>
      </c>
      <c r="O59" s="728">
        <f t="shared" si="8"/>
        <v>2250</v>
      </c>
      <c r="P59" s="694">
        <v>750</v>
      </c>
      <c r="Q59" s="692">
        <v>750</v>
      </c>
      <c r="R59" s="696">
        <v>750</v>
      </c>
      <c r="S59" s="728">
        <f t="shared" si="20"/>
        <v>2250</v>
      </c>
      <c r="T59" s="689">
        <f t="shared" si="10"/>
        <v>9000</v>
      </c>
      <c r="U59" s="708">
        <f t="shared" si="12"/>
        <v>0</v>
      </c>
    </row>
    <row r="60" spans="1:21" ht="30" customHeight="1">
      <c r="A60" s="685">
        <v>10</v>
      </c>
      <c r="B60" s="697" t="s">
        <v>150</v>
      </c>
      <c r="C60" s="690">
        <v>9000</v>
      </c>
      <c r="D60" s="694">
        <v>750</v>
      </c>
      <c r="E60" s="692">
        <v>750</v>
      </c>
      <c r="F60" s="696">
        <v>750</v>
      </c>
      <c r="G60" s="728">
        <f t="shared" si="25"/>
        <v>2250</v>
      </c>
      <c r="H60" s="694">
        <v>750</v>
      </c>
      <c r="I60" s="692">
        <v>750</v>
      </c>
      <c r="J60" s="696">
        <v>750</v>
      </c>
      <c r="K60" s="728">
        <f t="shared" si="7"/>
        <v>2250</v>
      </c>
      <c r="L60" s="694">
        <v>750</v>
      </c>
      <c r="M60" s="692">
        <v>750</v>
      </c>
      <c r="N60" s="696">
        <v>750</v>
      </c>
      <c r="O60" s="728">
        <f t="shared" si="8"/>
        <v>2250</v>
      </c>
      <c r="P60" s="694">
        <v>750</v>
      </c>
      <c r="Q60" s="692">
        <v>750</v>
      </c>
      <c r="R60" s="696">
        <v>750</v>
      </c>
      <c r="S60" s="728">
        <f t="shared" si="20"/>
        <v>2250</v>
      </c>
      <c r="T60" s="689">
        <f t="shared" si="10"/>
        <v>9000</v>
      </c>
      <c r="U60" s="708">
        <f t="shared" si="12"/>
        <v>0</v>
      </c>
    </row>
    <row r="61" spans="1:21" ht="30" customHeight="1">
      <c r="A61" s="685">
        <v>11</v>
      </c>
      <c r="B61" s="56" t="s">
        <v>229</v>
      </c>
      <c r="C61" s="690">
        <v>9000</v>
      </c>
      <c r="D61" s="694">
        <v>750</v>
      </c>
      <c r="E61" s="692">
        <v>750</v>
      </c>
      <c r="F61" s="696">
        <v>750</v>
      </c>
      <c r="G61" s="728">
        <f t="shared" si="25"/>
        <v>2250</v>
      </c>
      <c r="H61" s="694">
        <v>750</v>
      </c>
      <c r="I61" s="692">
        <v>750</v>
      </c>
      <c r="J61" s="696">
        <v>750</v>
      </c>
      <c r="K61" s="728">
        <f t="shared" si="7"/>
        <v>2250</v>
      </c>
      <c r="L61" s="694">
        <v>750</v>
      </c>
      <c r="M61" s="692">
        <v>750</v>
      </c>
      <c r="N61" s="696">
        <v>750</v>
      </c>
      <c r="O61" s="728">
        <f t="shared" si="8"/>
        <v>2250</v>
      </c>
      <c r="P61" s="694">
        <v>750</v>
      </c>
      <c r="Q61" s="692">
        <v>750</v>
      </c>
      <c r="R61" s="696">
        <v>750</v>
      </c>
      <c r="S61" s="728">
        <f t="shared" si="20"/>
        <v>2250</v>
      </c>
      <c r="T61" s="689">
        <f t="shared" si="10"/>
        <v>9000</v>
      </c>
      <c r="U61" s="708">
        <f t="shared" si="12"/>
        <v>0</v>
      </c>
    </row>
    <row r="62" spans="1:21" ht="30" customHeight="1">
      <c r="A62" s="685">
        <v>12</v>
      </c>
      <c r="B62" s="56" t="s">
        <v>237</v>
      </c>
      <c r="C62" s="690">
        <v>9000</v>
      </c>
      <c r="D62" s="694">
        <v>750</v>
      </c>
      <c r="E62" s="692">
        <v>750</v>
      </c>
      <c r="F62" s="696">
        <v>750</v>
      </c>
      <c r="G62" s="728">
        <f t="shared" si="25"/>
        <v>2250</v>
      </c>
      <c r="H62" s="694">
        <v>750</v>
      </c>
      <c r="I62" s="692">
        <v>750</v>
      </c>
      <c r="J62" s="696">
        <v>750</v>
      </c>
      <c r="K62" s="728">
        <f t="shared" si="7"/>
        <v>2250</v>
      </c>
      <c r="L62" s="694">
        <v>750</v>
      </c>
      <c r="M62" s="692">
        <v>750</v>
      </c>
      <c r="N62" s="696">
        <v>750</v>
      </c>
      <c r="O62" s="728">
        <f t="shared" si="8"/>
        <v>2250</v>
      </c>
      <c r="P62" s="694">
        <v>750</v>
      </c>
      <c r="Q62" s="692">
        <v>750</v>
      </c>
      <c r="R62" s="696">
        <v>750</v>
      </c>
      <c r="S62" s="728">
        <f t="shared" si="20"/>
        <v>2250</v>
      </c>
      <c r="T62" s="689">
        <f t="shared" si="10"/>
        <v>9000</v>
      </c>
      <c r="U62" s="708">
        <f t="shared" si="12"/>
        <v>0</v>
      </c>
    </row>
    <row r="63" spans="1:21" ht="30" customHeight="1">
      <c r="A63" s="685">
        <v>13</v>
      </c>
      <c r="B63" s="697" t="s">
        <v>151</v>
      </c>
      <c r="C63" s="690">
        <v>0</v>
      </c>
      <c r="D63" s="694">
        <v>0</v>
      </c>
      <c r="E63" s="692">
        <v>0</v>
      </c>
      <c r="F63" s="696">
        <v>0</v>
      </c>
      <c r="G63" s="728">
        <f t="shared" si="0"/>
        <v>0</v>
      </c>
      <c r="H63" s="694">
        <v>0</v>
      </c>
      <c r="I63" s="692">
        <v>0</v>
      </c>
      <c r="J63" s="696">
        <v>0</v>
      </c>
      <c r="K63" s="728">
        <f t="shared" si="7"/>
        <v>0</v>
      </c>
      <c r="L63" s="694">
        <v>0</v>
      </c>
      <c r="M63" s="692">
        <v>0</v>
      </c>
      <c r="N63" s="696">
        <v>0</v>
      </c>
      <c r="O63" s="728">
        <f t="shared" si="8"/>
        <v>0</v>
      </c>
      <c r="P63" s="694">
        <v>0</v>
      </c>
      <c r="Q63" s="692">
        <v>0</v>
      </c>
      <c r="R63" s="696">
        <v>0</v>
      </c>
      <c r="S63" s="728">
        <f t="shared" si="20"/>
        <v>0</v>
      </c>
      <c r="T63" s="689">
        <f t="shared" si="10"/>
        <v>0</v>
      </c>
      <c r="U63" s="708">
        <f t="shared" si="12"/>
        <v>0</v>
      </c>
    </row>
    <row r="64" spans="1:21" ht="30" customHeight="1">
      <c r="A64" s="685">
        <v>14</v>
      </c>
      <c r="B64" s="697" t="s">
        <v>152</v>
      </c>
      <c r="C64" s="690">
        <v>0</v>
      </c>
      <c r="D64" s="694">
        <v>0</v>
      </c>
      <c r="E64" s="692">
        <v>0</v>
      </c>
      <c r="F64" s="696">
        <v>0</v>
      </c>
      <c r="G64" s="728">
        <f t="shared" si="0"/>
        <v>0</v>
      </c>
      <c r="H64" s="694">
        <v>0</v>
      </c>
      <c r="I64" s="692">
        <v>0</v>
      </c>
      <c r="J64" s="696">
        <v>0</v>
      </c>
      <c r="K64" s="728">
        <f t="shared" si="7"/>
        <v>0</v>
      </c>
      <c r="L64" s="694">
        <v>0</v>
      </c>
      <c r="M64" s="692">
        <v>0</v>
      </c>
      <c r="N64" s="696">
        <v>0</v>
      </c>
      <c r="O64" s="728">
        <f t="shared" si="8"/>
        <v>0</v>
      </c>
      <c r="P64" s="694">
        <v>0</v>
      </c>
      <c r="Q64" s="692">
        <v>0</v>
      </c>
      <c r="R64" s="696">
        <v>0</v>
      </c>
      <c r="S64" s="728">
        <f t="shared" si="20"/>
        <v>0</v>
      </c>
      <c r="T64" s="689">
        <f t="shared" si="10"/>
        <v>0</v>
      </c>
      <c r="U64" s="708">
        <f t="shared" si="12"/>
        <v>0</v>
      </c>
    </row>
    <row r="65" spans="1:256" ht="30" customHeight="1">
      <c r="A65" s="685">
        <v>15</v>
      </c>
      <c r="B65" s="697" t="s">
        <v>153</v>
      </c>
      <c r="C65" s="690">
        <v>0</v>
      </c>
      <c r="D65" s="694">
        <v>0</v>
      </c>
      <c r="E65" s="692">
        <v>0</v>
      </c>
      <c r="F65" s="696">
        <v>0</v>
      </c>
      <c r="G65" s="728">
        <f t="shared" si="0"/>
        <v>0</v>
      </c>
      <c r="H65" s="694">
        <v>0</v>
      </c>
      <c r="I65" s="692">
        <v>0</v>
      </c>
      <c r="J65" s="696">
        <v>0</v>
      </c>
      <c r="K65" s="728">
        <f t="shared" si="7"/>
        <v>0</v>
      </c>
      <c r="L65" s="694">
        <v>0</v>
      </c>
      <c r="M65" s="692">
        <v>0</v>
      </c>
      <c r="N65" s="696">
        <v>0</v>
      </c>
      <c r="O65" s="728">
        <f t="shared" si="8"/>
        <v>0</v>
      </c>
      <c r="P65" s="694">
        <v>0</v>
      </c>
      <c r="Q65" s="692">
        <v>0</v>
      </c>
      <c r="R65" s="696">
        <v>0</v>
      </c>
      <c r="S65" s="728">
        <f t="shared" si="20"/>
        <v>0</v>
      </c>
      <c r="T65" s="689">
        <f t="shared" si="10"/>
        <v>0</v>
      </c>
      <c r="U65" s="708">
        <f t="shared" si="12"/>
        <v>0</v>
      </c>
    </row>
    <row r="66" spans="1:256" s="730" customFormat="1" ht="30" customHeight="1">
      <c r="A66" s="685">
        <v>16</v>
      </c>
      <c r="B66" s="697" t="s">
        <v>154</v>
      </c>
      <c r="C66" s="690">
        <v>0</v>
      </c>
      <c r="D66" s="694">
        <v>0</v>
      </c>
      <c r="E66" s="692">
        <v>0</v>
      </c>
      <c r="F66" s="696">
        <v>0</v>
      </c>
      <c r="G66" s="728">
        <f t="shared" si="0"/>
        <v>0</v>
      </c>
      <c r="H66" s="694">
        <v>0</v>
      </c>
      <c r="I66" s="692">
        <v>0</v>
      </c>
      <c r="J66" s="696">
        <v>0</v>
      </c>
      <c r="K66" s="728">
        <f t="shared" si="7"/>
        <v>0</v>
      </c>
      <c r="L66" s="694">
        <v>0</v>
      </c>
      <c r="M66" s="692">
        <v>0</v>
      </c>
      <c r="N66" s="696">
        <v>0</v>
      </c>
      <c r="O66" s="728">
        <f t="shared" si="8"/>
        <v>0</v>
      </c>
      <c r="P66" s="694">
        <v>0</v>
      </c>
      <c r="Q66" s="692">
        <v>0</v>
      </c>
      <c r="R66" s="696">
        <v>0</v>
      </c>
      <c r="S66" s="728">
        <f t="shared" si="20"/>
        <v>0</v>
      </c>
      <c r="T66" s="689">
        <f t="shared" si="10"/>
        <v>0</v>
      </c>
      <c r="U66" s="708">
        <f t="shared" si="12"/>
        <v>0</v>
      </c>
      <c r="V66" s="729"/>
      <c r="W66" s="729"/>
      <c r="X66" s="729"/>
      <c r="Y66" s="729"/>
      <c r="Z66" s="729"/>
      <c r="AA66" s="729"/>
      <c r="AB66" s="729"/>
      <c r="AC66" s="729"/>
      <c r="AD66" s="729"/>
      <c r="AE66" s="729"/>
      <c r="AF66" s="729"/>
      <c r="AG66" s="729"/>
      <c r="AH66" s="729"/>
      <c r="AI66" s="729"/>
      <c r="AJ66" s="729"/>
      <c r="AK66" s="729"/>
      <c r="AL66" s="729"/>
      <c r="AM66" s="729"/>
      <c r="AN66" s="729"/>
      <c r="AO66" s="729"/>
      <c r="AP66" s="729"/>
      <c r="AQ66" s="729"/>
      <c r="AR66" s="729"/>
      <c r="AS66" s="729"/>
      <c r="AT66" s="729"/>
      <c r="AU66" s="729"/>
      <c r="AV66" s="729"/>
      <c r="AW66" s="729"/>
      <c r="AX66" s="729"/>
      <c r="AY66" s="729"/>
      <c r="AZ66" s="729"/>
      <c r="BA66" s="729"/>
      <c r="BB66" s="729"/>
      <c r="BC66" s="729"/>
      <c r="BD66" s="729"/>
      <c r="BE66" s="729"/>
      <c r="BF66" s="729"/>
      <c r="BG66" s="729"/>
      <c r="BH66" s="729"/>
      <c r="BI66" s="729"/>
      <c r="BJ66" s="729"/>
      <c r="BK66" s="729"/>
      <c r="BL66" s="729"/>
      <c r="BM66" s="729"/>
      <c r="BN66" s="729"/>
      <c r="BO66" s="729"/>
      <c r="BP66" s="729"/>
      <c r="BQ66" s="729"/>
      <c r="BR66" s="729"/>
      <c r="BS66" s="729"/>
      <c r="BT66" s="729"/>
      <c r="BU66" s="729"/>
      <c r="BV66" s="729"/>
      <c r="BW66" s="729"/>
      <c r="BX66" s="729"/>
      <c r="BY66" s="729"/>
      <c r="BZ66" s="729"/>
      <c r="CA66" s="729"/>
      <c r="CB66" s="729"/>
      <c r="CC66" s="729"/>
      <c r="CD66" s="729"/>
      <c r="CE66" s="729"/>
      <c r="CF66" s="729"/>
      <c r="CG66" s="729"/>
      <c r="CH66" s="729"/>
      <c r="CI66" s="729"/>
      <c r="CJ66" s="729"/>
      <c r="CK66" s="729"/>
      <c r="CL66" s="729"/>
      <c r="CM66" s="729"/>
      <c r="CN66" s="729"/>
      <c r="CO66" s="729"/>
      <c r="CP66" s="729"/>
      <c r="CQ66" s="729"/>
      <c r="CR66" s="729"/>
      <c r="CS66" s="729"/>
      <c r="CT66" s="729"/>
      <c r="CU66" s="729"/>
      <c r="CV66" s="729"/>
      <c r="CW66" s="729"/>
      <c r="CX66" s="729"/>
      <c r="CY66" s="729"/>
      <c r="CZ66" s="729"/>
      <c r="DA66" s="729"/>
      <c r="DB66" s="729"/>
      <c r="DC66" s="729"/>
      <c r="DD66" s="729"/>
      <c r="DE66" s="729"/>
      <c r="DF66" s="729"/>
      <c r="DG66" s="729"/>
      <c r="DH66" s="729"/>
      <c r="DI66" s="729"/>
      <c r="DJ66" s="729"/>
      <c r="DK66" s="729"/>
      <c r="DL66" s="729"/>
      <c r="DM66" s="729"/>
      <c r="DN66" s="729"/>
      <c r="DO66" s="729"/>
      <c r="DP66" s="729"/>
      <c r="DQ66" s="729"/>
      <c r="DR66" s="729"/>
      <c r="DS66" s="729"/>
      <c r="DT66" s="729"/>
      <c r="DU66" s="729"/>
      <c r="DV66" s="729"/>
      <c r="DW66" s="729"/>
      <c r="DX66" s="729"/>
      <c r="DY66" s="729"/>
      <c r="DZ66" s="729"/>
      <c r="EA66" s="729"/>
      <c r="EB66" s="729"/>
      <c r="EC66" s="729"/>
      <c r="ED66" s="729"/>
      <c r="EE66" s="729"/>
      <c r="EF66" s="729"/>
      <c r="EG66" s="729"/>
      <c r="EH66" s="729"/>
      <c r="EI66" s="729"/>
      <c r="EJ66" s="729"/>
      <c r="EK66" s="729"/>
      <c r="EL66" s="729"/>
      <c r="EM66" s="729"/>
      <c r="EN66" s="729"/>
      <c r="EO66" s="729"/>
      <c r="EP66" s="729"/>
      <c r="EQ66" s="729"/>
      <c r="ER66" s="729"/>
      <c r="ES66" s="729"/>
      <c r="ET66" s="729"/>
      <c r="EU66" s="729"/>
      <c r="EV66" s="729"/>
      <c r="EW66" s="729"/>
      <c r="EX66" s="729"/>
      <c r="EY66" s="729"/>
      <c r="EZ66" s="729"/>
      <c r="FA66" s="729"/>
      <c r="FB66" s="729"/>
      <c r="FC66" s="729"/>
      <c r="FD66" s="729"/>
      <c r="FE66" s="729"/>
      <c r="FF66" s="729"/>
      <c r="FG66" s="729"/>
      <c r="FH66" s="729"/>
      <c r="FI66" s="729"/>
      <c r="FJ66" s="729"/>
      <c r="FK66" s="729"/>
      <c r="FL66" s="729"/>
      <c r="FM66" s="729"/>
      <c r="FN66" s="729"/>
      <c r="FO66" s="729"/>
      <c r="FP66" s="729"/>
      <c r="FQ66" s="729"/>
      <c r="FR66" s="729"/>
      <c r="FS66" s="729"/>
      <c r="FT66" s="729"/>
      <c r="FU66" s="729"/>
      <c r="FV66" s="729"/>
      <c r="FW66" s="729"/>
      <c r="FX66" s="729"/>
      <c r="FY66" s="729"/>
      <c r="FZ66" s="729"/>
      <c r="GA66" s="729"/>
      <c r="GB66" s="729"/>
      <c r="GC66" s="729"/>
      <c r="GD66" s="729"/>
      <c r="GE66" s="729"/>
      <c r="GF66" s="729"/>
      <c r="GG66" s="729"/>
      <c r="GH66" s="729"/>
      <c r="GI66" s="729"/>
      <c r="GJ66" s="729"/>
      <c r="GK66" s="729"/>
      <c r="GL66" s="729"/>
      <c r="GM66" s="729"/>
      <c r="GN66" s="729"/>
      <c r="GO66" s="729"/>
      <c r="GP66" s="729"/>
      <c r="GQ66" s="729"/>
      <c r="GR66" s="729"/>
      <c r="GS66" s="729"/>
      <c r="GT66" s="729"/>
      <c r="GU66" s="729"/>
      <c r="GV66" s="729"/>
      <c r="GW66" s="729"/>
      <c r="GX66" s="729"/>
      <c r="GY66" s="729"/>
      <c r="GZ66" s="729"/>
      <c r="HA66" s="729"/>
      <c r="HB66" s="729"/>
      <c r="HC66" s="729"/>
      <c r="HD66" s="729"/>
      <c r="HE66" s="729"/>
      <c r="HF66" s="729"/>
      <c r="HG66" s="729"/>
      <c r="HH66" s="729"/>
      <c r="HI66" s="729"/>
      <c r="HJ66" s="729"/>
      <c r="HK66" s="729"/>
      <c r="HL66" s="729"/>
      <c r="HM66" s="729"/>
      <c r="HN66" s="729"/>
      <c r="HO66" s="729"/>
      <c r="HP66" s="729"/>
      <c r="HQ66" s="729"/>
      <c r="HR66" s="729"/>
      <c r="HS66" s="729"/>
      <c r="HT66" s="729"/>
      <c r="HU66" s="729"/>
      <c r="HV66" s="729"/>
      <c r="HW66" s="729"/>
      <c r="HX66" s="729"/>
      <c r="HY66" s="729"/>
      <c r="HZ66" s="729"/>
      <c r="IA66" s="729"/>
      <c r="IB66" s="729"/>
      <c r="IC66" s="729"/>
      <c r="ID66" s="729"/>
      <c r="IE66" s="729"/>
      <c r="IF66" s="729"/>
      <c r="IG66" s="729"/>
      <c r="IH66" s="729"/>
      <c r="II66" s="729"/>
      <c r="IJ66" s="729"/>
      <c r="IK66" s="729"/>
      <c r="IL66" s="729"/>
      <c r="IM66" s="729"/>
      <c r="IN66" s="729"/>
      <c r="IO66" s="729"/>
      <c r="IP66" s="729"/>
      <c r="IQ66" s="729"/>
      <c r="IR66" s="729"/>
      <c r="IS66" s="729"/>
      <c r="IT66" s="729"/>
      <c r="IU66" s="729"/>
      <c r="IV66" s="729"/>
    </row>
    <row r="67" spans="1:256" s="730" customFormat="1" ht="30" customHeight="1">
      <c r="A67" s="685">
        <v>17</v>
      </c>
      <c r="B67" s="56" t="s">
        <v>231</v>
      </c>
      <c r="C67" s="690">
        <v>7200</v>
      </c>
      <c r="D67" s="694">
        <v>600</v>
      </c>
      <c r="E67" s="692">
        <v>600</v>
      </c>
      <c r="F67" s="696">
        <v>600</v>
      </c>
      <c r="G67" s="728">
        <f t="shared" si="0"/>
        <v>1800</v>
      </c>
      <c r="H67" s="694">
        <v>600</v>
      </c>
      <c r="I67" s="692">
        <v>600</v>
      </c>
      <c r="J67" s="696">
        <v>600</v>
      </c>
      <c r="K67" s="728">
        <f t="shared" si="7"/>
        <v>1800</v>
      </c>
      <c r="L67" s="694">
        <v>600</v>
      </c>
      <c r="M67" s="692">
        <v>600</v>
      </c>
      <c r="N67" s="696">
        <v>600</v>
      </c>
      <c r="O67" s="728">
        <f t="shared" si="8"/>
        <v>1800</v>
      </c>
      <c r="P67" s="694">
        <v>600</v>
      </c>
      <c r="Q67" s="692">
        <v>600</v>
      </c>
      <c r="R67" s="696">
        <v>600</v>
      </c>
      <c r="S67" s="728">
        <f t="shared" si="20"/>
        <v>1800</v>
      </c>
      <c r="T67" s="689">
        <f t="shared" si="10"/>
        <v>7200</v>
      </c>
      <c r="U67" s="708">
        <f t="shared" si="12"/>
        <v>0</v>
      </c>
      <c r="V67" s="729"/>
      <c r="W67" s="729"/>
      <c r="X67" s="729"/>
      <c r="Y67" s="729"/>
      <c r="Z67" s="729"/>
      <c r="AA67" s="729"/>
      <c r="AB67" s="729"/>
      <c r="AC67" s="729"/>
      <c r="AD67" s="729"/>
      <c r="AE67" s="729"/>
      <c r="AF67" s="729"/>
      <c r="AG67" s="729"/>
      <c r="AH67" s="729"/>
      <c r="AI67" s="729"/>
      <c r="AJ67" s="729"/>
      <c r="AK67" s="729"/>
      <c r="AL67" s="729"/>
      <c r="AM67" s="729"/>
      <c r="AN67" s="729"/>
      <c r="AO67" s="729"/>
      <c r="AP67" s="729"/>
      <c r="AQ67" s="729"/>
      <c r="AR67" s="729"/>
      <c r="AS67" s="729"/>
      <c r="AT67" s="729"/>
      <c r="AU67" s="729"/>
      <c r="AV67" s="729"/>
      <c r="AW67" s="729"/>
      <c r="AX67" s="729"/>
      <c r="AY67" s="729"/>
      <c r="AZ67" s="729"/>
      <c r="BA67" s="729"/>
      <c r="BB67" s="729"/>
      <c r="BC67" s="729"/>
      <c r="BD67" s="729"/>
      <c r="BE67" s="729"/>
      <c r="BF67" s="729"/>
      <c r="BG67" s="729"/>
      <c r="BH67" s="729"/>
      <c r="BI67" s="729"/>
      <c r="BJ67" s="729"/>
      <c r="BK67" s="729"/>
      <c r="BL67" s="729"/>
      <c r="BM67" s="729"/>
      <c r="BN67" s="729"/>
      <c r="BO67" s="729"/>
      <c r="BP67" s="729"/>
      <c r="BQ67" s="729"/>
      <c r="BR67" s="729"/>
      <c r="BS67" s="729"/>
      <c r="BT67" s="729"/>
      <c r="BU67" s="729"/>
      <c r="BV67" s="729"/>
      <c r="BW67" s="729"/>
      <c r="BX67" s="729"/>
      <c r="BY67" s="729"/>
      <c r="BZ67" s="729"/>
      <c r="CA67" s="729"/>
      <c r="CB67" s="729"/>
      <c r="CC67" s="729"/>
      <c r="CD67" s="729"/>
      <c r="CE67" s="729"/>
      <c r="CF67" s="729"/>
      <c r="CG67" s="729"/>
      <c r="CH67" s="729"/>
      <c r="CI67" s="729"/>
      <c r="CJ67" s="729"/>
      <c r="CK67" s="729"/>
      <c r="CL67" s="729"/>
      <c r="CM67" s="729"/>
      <c r="CN67" s="729"/>
      <c r="CO67" s="729"/>
      <c r="CP67" s="729"/>
      <c r="CQ67" s="729"/>
      <c r="CR67" s="729"/>
      <c r="CS67" s="729"/>
      <c r="CT67" s="729"/>
      <c r="CU67" s="729"/>
      <c r="CV67" s="729"/>
      <c r="CW67" s="729"/>
      <c r="CX67" s="729"/>
      <c r="CY67" s="729"/>
      <c r="CZ67" s="729"/>
      <c r="DA67" s="729"/>
      <c r="DB67" s="729"/>
      <c r="DC67" s="729"/>
      <c r="DD67" s="729"/>
      <c r="DE67" s="729"/>
      <c r="DF67" s="729"/>
      <c r="DG67" s="729"/>
      <c r="DH67" s="729"/>
      <c r="DI67" s="729"/>
      <c r="DJ67" s="729"/>
      <c r="DK67" s="729"/>
      <c r="DL67" s="729"/>
      <c r="DM67" s="729"/>
      <c r="DN67" s="729"/>
      <c r="DO67" s="729"/>
      <c r="DP67" s="729"/>
      <c r="DQ67" s="729"/>
      <c r="DR67" s="729"/>
      <c r="DS67" s="729"/>
      <c r="DT67" s="729"/>
      <c r="DU67" s="729"/>
      <c r="DV67" s="729"/>
      <c r="DW67" s="729"/>
      <c r="DX67" s="729"/>
      <c r="DY67" s="729"/>
      <c r="DZ67" s="729"/>
      <c r="EA67" s="729"/>
      <c r="EB67" s="729"/>
      <c r="EC67" s="729"/>
      <c r="ED67" s="729"/>
      <c r="EE67" s="729"/>
      <c r="EF67" s="729"/>
      <c r="EG67" s="729"/>
      <c r="EH67" s="729"/>
      <c r="EI67" s="729"/>
      <c r="EJ67" s="729"/>
      <c r="EK67" s="729"/>
      <c r="EL67" s="729"/>
      <c r="EM67" s="729"/>
      <c r="EN67" s="729"/>
      <c r="EO67" s="729"/>
      <c r="EP67" s="729"/>
      <c r="EQ67" s="729"/>
      <c r="ER67" s="729"/>
      <c r="ES67" s="729"/>
      <c r="ET67" s="729"/>
      <c r="EU67" s="729"/>
      <c r="EV67" s="729"/>
      <c r="EW67" s="729"/>
      <c r="EX67" s="729"/>
      <c r="EY67" s="729"/>
      <c r="EZ67" s="729"/>
      <c r="FA67" s="729"/>
      <c r="FB67" s="729"/>
      <c r="FC67" s="729"/>
      <c r="FD67" s="729"/>
      <c r="FE67" s="729"/>
      <c r="FF67" s="729"/>
      <c r="FG67" s="729"/>
      <c r="FH67" s="729"/>
      <c r="FI67" s="729"/>
      <c r="FJ67" s="729"/>
      <c r="FK67" s="729"/>
      <c r="FL67" s="729"/>
      <c r="FM67" s="729"/>
      <c r="FN67" s="729"/>
      <c r="FO67" s="729"/>
      <c r="FP67" s="729"/>
      <c r="FQ67" s="729"/>
      <c r="FR67" s="729"/>
      <c r="FS67" s="729"/>
      <c r="FT67" s="729"/>
      <c r="FU67" s="729"/>
      <c r="FV67" s="729"/>
      <c r="FW67" s="729"/>
      <c r="FX67" s="729"/>
      <c r="FY67" s="729"/>
      <c r="FZ67" s="729"/>
      <c r="GA67" s="729"/>
      <c r="GB67" s="729"/>
      <c r="GC67" s="729"/>
      <c r="GD67" s="729"/>
      <c r="GE67" s="729"/>
      <c r="GF67" s="729"/>
      <c r="GG67" s="729"/>
      <c r="GH67" s="729"/>
      <c r="GI67" s="729"/>
      <c r="GJ67" s="729"/>
      <c r="GK67" s="729"/>
      <c r="GL67" s="729"/>
      <c r="GM67" s="729"/>
      <c r="GN67" s="729"/>
      <c r="GO67" s="729"/>
      <c r="GP67" s="729"/>
      <c r="GQ67" s="729"/>
      <c r="GR67" s="729"/>
      <c r="GS67" s="729"/>
      <c r="GT67" s="729"/>
      <c r="GU67" s="729"/>
      <c r="GV67" s="729"/>
      <c r="GW67" s="729"/>
      <c r="GX67" s="729"/>
      <c r="GY67" s="729"/>
      <c r="GZ67" s="729"/>
      <c r="HA67" s="729"/>
      <c r="HB67" s="729"/>
      <c r="HC67" s="729"/>
      <c r="HD67" s="729"/>
      <c r="HE67" s="729"/>
      <c r="HF67" s="729"/>
      <c r="HG67" s="729"/>
      <c r="HH67" s="729"/>
      <c r="HI67" s="729"/>
      <c r="HJ67" s="729"/>
      <c r="HK67" s="729"/>
      <c r="HL67" s="729"/>
      <c r="HM67" s="729"/>
      <c r="HN67" s="729"/>
      <c r="HO67" s="729"/>
      <c r="HP67" s="729"/>
      <c r="HQ67" s="729"/>
      <c r="HR67" s="729"/>
      <c r="HS67" s="729"/>
      <c r="HT67" s="729"/>
      <c r="HU67" s="729"/>
      <c r="HV67" s="729"/>
      <c r="HW67" s="729"/>
      <c r="HX67" s="729"/>
      <c r="HY67" s="729"/>
      <c r="HZ67" s="729"/>
      <c r="IA67" s="729"/>
      <c r="IB67" s="729"/>
      <c r="IC67" s="729"/>
      <c r="ID67" s="729"/>
      <c r="IE67" s="729"/>
      <c r="IF67" s="729"/>
      <c r="IG67" s="729"/>
      <c r="IH67" s="729"/>
      <c r="II67" s="729"/>
      <c r="IJ67" s="729"/>
      <c r="IK67" s="729"/>
      <c r="IL67" s="729"/>
      <c r="IM67" s="729"/>
      <c r="IN67" s="729"/>
      <c r="IO67" s="729"/>
      <c r="IP67" s="729"/>
      <c r="IQ67" s="729"/>
      <c r="IR67" s="729"/>
      <c r="IS67" s="729"/>
      <c r="IT67" s="729"/>
      <c r="IU67" s="729"/>
      <c r="IV67" s="729"/>
    </row>
    <row r="68" spans="1:256" s="730" customFormat="1" ht="30" customHeight="1">
      <c r="A68" s="685">
        <v>18</v>
      </c>
      <c r="B68" s="56" t="s">
        <v>232</v>
      </c>
      <c r="C68" s="690">
        <v>7200</v>
      </c>
      <c r="D68" s="694">
        <v>600</v>
      </c>
      <c r="E68" s="692">
        <v>600</v>
      </c>
      <c r="F68" s="696">
        <v>600</v>
      </c>
      <c r="G68" s="728">
        <f t="shared" ref="G68:G70" si="27">SUM(D68:F68)</f>
        <v>1800</v>
      </c>
      <c r="H68" s="694">
        <v>600</v>
      </c>
      <c r="I68" s="692">
        <v>600</v>
      </c>
      <c r="J68" s="696">
        <v>600</v>
      </c>
      <c r="K68" s="728">
        <f t="shared" si="7"/>
        <v>1800</v>
      </c>
      <c r="L68" s="694">
        <v>600</v>
      </c>
      <c r="M68" s="692">
        <v>600</v>
      </c>
      <c r="N68" s="696">
        <v>600</v>
      </c>
      <c r="O68" s="728">
        <f t="shared" si="8"/>
        <v>1800</v>
      </c>
      <c r="P68" s="694">
        <v>600</v>
      </c>
      <c r="Q68" s="692">
        <v>600</v>
      </c>
      <c r="R68" s="696">
        <v>600</v>
      </c>
      <c r="S68" s="728">
        <f t="shared" si="20"/>
        <v>1800</v>
      </c>
      <c r="T68" s="689">
        <f t="shared" si="10"/>
        <v>7200</v>
      </c>
      <c r="U68" s="708">
        <f t="shared" si="12"/>
        <v>0</v>
      </c>
      <c r="V68" s="729"/>
      <c r="W68" s="729"/>
      <c r="X68" s="729"/>
      <c r="Y68" s="729"/>
      <c r="Z68" s="729"/>
      <c r="AA68" s="729"/>
      <c r="AB68" s="729"/>
      <c r="AC68" s="729"/>
      <c r="AD68" s="729"/>
      <c r="AE68" s="729"/>
      <c r="AF68" s="729"/>
      <c r="AG68" s="729"/>
      <c r="AH68" s="729"/>
      <c r="AI68" s="729"/>
      <c r="AJ68" s="729"/>
      <c r="AK68" s="729"/>
      <c r="AL68" s="729"/>
      <c r="AM68" s="729"/>
      <c r="AN68" s="729"/>
      <c r="AO68" s="729"/>
      <c r="AP68" s="729"/>
      <c r="AQ68" s="729"/>
      <c r="AR68" s="729"/>
      <c r="AS68" s="729"/>
      <c r="AT68" s="729"/>
      <c r="AU68" s="729"/>
      <c r="AV68" s="729"/>
      <c r="AW68" s="729"/>
      <c r="AX68" s="729"/>
      <c r="AY68" s="729"/>
      <c r="AZ68" s="729"/>
      <c r="BA68" s="729"/>
      <c r="BB68" s="729"/>
      <c r="BC68" s="729"/>
      <c r="BD68" s="729"/>
      <c r="BE68" s="729"/>
      <c r="BF68" s="729"/>
      <c r="BG68" s="729"/>
      <c r="BH68" s="729"/>
      <c r="BI68" s="729"/>
      <c r="BJ68" s="729"/>
      <c r="BK68" s="729"/>
      <c r="BL68" s="729"/>
      <c r="BM68" s="729"/>
      <c r="BN68" s="729"/>
      <c r="BO68" s="729"/>
      <c r="BP68" s="729"/>
      <c r="BQ68" s="729"/>
      <c r="BR68" s="729"/>
      <c r="BS68" s="729"/>
      <c r="BT68" s="729"/>
      <c r="BU68" s="729"/>
      <c r="BV68" s="729"/>
      <c r="BW68" s="729"/>
      <c r="BX68" s="729"/>
      <c r="BY68" s="729"/>
      <c r="BZ68" s="729"/>
      <c r="CA68" s="729"/>
      <c r="CB68" s="729"/>
      <c r="CC68" s="729"/>
      <c r="CD68" s="729"/>
      <c r="CE68" s="729"/>
      <c r="CF68" s="729"/>
      <c r="CG68" s="729"/>
      <c r="CH68" s="729"/>
      <c r="CI68" s="729"/>
      <c r="CJ68" s="729"/>
      <c r="CK68" s="729"/>
      <c r="CL68" s="729"/>
      <c r="CM68" s="729"/>
      <c r="CN68" s="729"/>
      <c r="CO68" s="729"/>
      <c r="CP68" s="729"/>
      <c r="CQ68" s="729"/>
      <c r="CR68" s="729"/>
      <c r="CS68" s="729"/>
      <c r="CT68" s="729"/>
      <c r="CU68" s="729"/>
      <c r="CV68" s="729"/>
      <c r="CW68" s="729"/>
      <c r="CX68" s="729"/>
      <c r="CY68" s="729"/>
      <c r="CZ68" s="729"/>
      <c r="DA68" s="729"/>
      <c r="DB68" s="729"/>
      <c r="DC68" s="729"/>
      <c r="DD68" s="729"/>
      <c r="DE68" s="729"/>
      <c r="DF68" s="729"/>
      <c r="DG68" s="729"/>
      <c r="DH68" s="729"/>
      <c r="DI68" s="729"/>
      <c r="DJ68" s="729"/>
      <c r="DK68" s="729"/>
      <c r="DL68" s="729"/>
      <c r="DM68" s="729"/>
      <c r="DN68" s="729"/>
      <c r="DO68" s="729"/>
      <c r="DP68" s="729"/>
      <c r="DQ68" s="729"/>
      <c r="DR68" s="729"/>
      <c r="DS68" s="729"/>
      <c r="DT68" s="729"/>
      <c r="DU68" s="729"/>
      <c r="DV68" s="729"/>
      <c r="DW68" s="729"/>
      <c r="DX68" s="729"/>
      <c r="DY68" s="729"/>
      <c r="DZ68" s="729"/>
      <c r="EA68" s="729"/>
      <c r="EB68" s="729"/>
      <c r="EC68" s="729"/>
      <c r="ED68" s="729"/>
      <c r="EE68" s="729"/>
      <c r="EF68" s="729"/>
      <c r="EG68" s="729"/>
      <c r="EH68" s="729"/>
      <c r="EI68" s="729"/>
      <c r="EJ68" s="729"/>
      <c r="EK68" s="729"/>
      <c r="EL68" s="729"/>
      <c r="EM68" s="729"/>
      <c r="EN68" s="729"/>
      <c r="EO68" s="729"/>
      <c r="EP68" s="729"/>
      <c r="EQ68" s="729"/>
      <c r="ER68" s="729"/>
      <c r="ES68" s="729"/>
      <c r="ET68" s="729"/>
      <c r="EU68" s="729"/>
      <c r="EV68" s="729"/>
      <c r="EW68" s="729"/>
      <c r="EX68" s="729"/>
      <c r="EY68" s="729"/>
      <c r="EZ68" s="729"/>
      <c r="FA68" s="729"/>
      <c r="FB68" s="729"/>
      <c r="FC68" s="729"/>
      <c r="FD68" s="729"/>
      <c r="FE68" s="729"/>
      <c r="FF68" s="729"/>
      <c r="FG68" s="729"/>
      <c r="FH68" s="729"/>
      <c r="FI68" s="729"/>
      <c r="FJ68" s="729"/>
      <c r="FK68" s="729"/>
      <c r="FL68" s="729"/>
      <c r="FM68" s="729"/>
      <c r="FN68" s="729"/>
      <c r="FO68" s="729"/>
      <c r="FP68" s="729"/>
      <c r="FQ68" s="729"/>
      <c r="FR68" s="729"/>
      <c r="FS68" s="729"/>
      <c r="FT68" s="729"/>
      <c r="FU68" s="729"/>
      <c r="FV68" s="729"/>
      <c r="FW68" s="729"/>
      <c r="FX68" s="729"/>
      <c r="FY68" s="729"/>
      <c r="FZ68" s="729"/>
      <c r="GA68" s="729"/>
      <c r="GB68" s="729"/>
      <c r="GC68" s="729"/>
      <c r="GD68" s="729"/>
      <c r="GE68" s="729"/>
      <c r="GF68" s="729"/>
      <c r="GG68" s="729"/>
      <c r="GH68" s="729"/>
      <c r="GI68" s="729"/>
      <c r="GJ68" s="729"/>
      <c r="GK68" s="729"/>
      <c r="GL68" s="729"/>
      <c r="GM68" s="729"/>
      <c r="GN68" s="729"/>
      <c r="GO68" s="729"/>
      <c r="GP68" s="729"/>
      <c r="GQ68" s="729"/>
      <c r="GR68" s="729"/>
      <c r="GS68" s="729"/>
      <c r="GT68" s="729"/>
      <c r="GU68" s="729"/>
      <c r="GV68" s="729"/>
      <c r="GW68" s="729"/>
      <c r="GX68" s="729"/>
      <c r="GY68" s="729"/>
      <c r="GZ68" s="729"/>
      <c r="HA68" s="729"/>
      <c r="HB68" s="729"/>
      <c r="HC68" s="729"/>
      <c r="HD68" s="729"/>
      <c r="HE68" s="729"/>
      <c r="HF68" s="729"/>
      <c r="HG68" s="729"/>
      <c r="HH68" s="729"/>
      <c r="HI68" s="729"/>
      <c r="HJ68" s="729"/>
      <c r="HK68" s="729"/>
      <c r="HL68" s="729"/>
      <c r="HM68" s="729"/>
      <c r="HN68" s="729"/>
      <c r="HO68" s="729"/>
      <c r="HP68" s="729"/>
      <c r="HQ68" s="729"/>
      <c r="HR68" s="729"/>
      <c r="HS68" s="729"/>
      <c r="HT68" s="729"/>
      <c r="HU68" s="729"/>
      <c r="HV68" s="729"/>
      <c r="HW68" s="729"/>
      <c r="HX68" s="729"/>
      <c r="HY68" s="729"/>
      <c r="HZ68" s="729"/>
      <c r="IA68" s="729"/>
      <c r="IB68" s="729"/>
      <c r="IC68" s="729"/>
      <c r="ID68" s="729"/>
      <c r="IE68" s="729"/>
      <c r="IF68" s="729"/>
      <c r="IG68" s="729"/>
      <c r="IH68" s="729"/>
      <c r="II68" s="729"/>
      <c r="IJ68" s="729"/>
      <c r="IK68" s="729"/>
      <c r="IL68" s="729"/>
      <c r="IM68" s="729"/>
      <c r="IN68" s="729"/>
      <c r="IO68" s="729"/>
      <c r="IP68" s="729"/>
      <c r="IQ68" s="729"/>
      <c r="IR68" s="729"/>
      <c r="IS68" s="729"/>
      <c r="IT68" s="729"/>
      <c r="IU68" s="729"/>
      <c r="IV68" s="729"/>
    </row>
    <row r="69" spans="1:256" s="730" customFormat="1" ht="30" customHeight="1">
      <c r="A69" s="685">
        <v>19</v>
      </c>
      <c r="B69" s="56" t="s">
        <v>233</v>
      </c>
      <c r="C69" s="690">
        <v>7200</v>
      </c>
      <c r="D69" s="694">
        <v>600</v>
      </c>
      <c r="E69" s="692">
        <v>600</v>
      </c>
      <c r="F69" s="696">
        <v>600</v>
      </c>
      <c r="G69" s="728">
        <f t="shared" si="27"/>
        <v>1800</v>
      </c>
      <c r="H69" s="694">
        <v>600</v>
      </c>
      <c r="I69" s="692">
        <v>600</v>
      </c>
      <c r="J69" s="696">
        <v>600</v>
      </c>
      <c r="K69" s="728">
        <f t="shared" si="7"/>
        <v>1800</v>
      </c>
      <c r="L69" s="694">
        <v>600</v>
      </c>
      <c r="M69" s="692">
        <v>600</v>
      </c>
      <c r="N69" s="696">
        <v>600</v>
      </c>
      <c r="O69" s="728">
        <f t="shared" si="8"/>
        <v>1800</v>
      </c>
      <c r="P69" s="694">
        <v>600</v>
      </c>
      <c r="Q69" s="692">
        <v>600</v>
      </c>
      <c r="R69" s="696">
        <v>600</v>
      </c>
      <c r="S69" s="728">
        <f t="shared" si="20"/>
        <v>1800</v>
      </c>
      <c r="T69" s="689">
        <f t="shared" si="10"/>
        <v>7200</v>
      </c>
      <c r="U69" s="708">
        <f t="shared" si="12"/>
        <v>0</v>
      </c>
      <c r="V69" s="729"/>
      <c r="W69" s="729"/>
      <c r="X69" s="729"/>
      <c r="Y69" s="729"/>
      <c r="Z69" s="729"/>
      <c r="AA69" s="729"/>
      <c r="AB69" s="729"/>
      <c r="AC69" s="729"/>
      <c r="AD69" s="729"/>
      <c r="AE69" s="729"/>
      <c r="AF69" s="729"/>
      <c r="AG69" s="729"/>
      <c r="AH69" s="729"/>
      <c r="AI69" s="729"/>
      <c r="AJ69" s="729"/>
      <c r="AK69" s="729"/>
      <c r="AL69" s="729"/>
      <c r="AM69" s="729"/>
      <c r="AN69" s="729"/>
      <c r="AO69" s="729"/>
      <c r="AP69" s="729"/>
      <c r="AQ69" s="729"/>
      <c r="AR69" s="729"/>
      <c r="AS69" s="729"/>
      <c r="AT69" s="729"/>
      <c r="AU69" s="729"/>
      <c r="AV69" s="729"/>
      <c r="AW69" s="729"/>
      <c r="AX69" s="729"/>
      <c r="AY69" s="729"/>
      <c r="AZ69" s="729"/>
      <c r="BA69" s="729"/>
      <c r="BB69" s="729"/>
      <c r="BC69" s="729"/>
      <c r="BD69" s="729"/>
      <c r="BE69" s="729"/>
      <c r="BF69" s="729"/>
      <c r="BG69" s="729"/>
      <c r="BH69" s="729"/>
      <c r="BI69" s="729"/>
      <c r="BJ69" s="729"/>
      <c r="BK69" s="729"/>
      <c r="BL69" s="729"/>
      <c r="BM69" s="729"/>
      <c r="BN69" s="729"/>
      <c r="BO69" s="729"/>
      <c r="BP69" s="729"/>
      <c r="BQ69" s="729"/>
      <c r="BR69" s="729"/>
      <c r="BS69" s="729"/>
      <c r="BT69" s="729"/>
      <c r="BU69" s="729"/>
      <c r="BV69" s="729"/>
      <c r="BW69" s="729"/>
      <c r="BX69" s="729"/>
      <c r="BY69" s="729"/>
      <c r="BZ69" s="729"/>
      <c r="CA69" s="729"/>
      <c r="CB69" s="729"/>
      <c r="CC69" s="729"/>
      <c r="CD69" s="729"/>
      <c r="CE69" s="729"/>
      <c r="CF69" s="729"/>
      <c r="CG69" s="729"/>
      <c r="CH69" s="729"/>
      <c r="CI69" s="729"/>
      <c r="CJ69" s="729"/>
      <c r="CK69" s="729"/>
      <c r="CL69" s="729"/>
      <c r="CM69" s="729"/>
      <c r="CN69" s="729"/>
      <c r="CO69" s="729"/>
      <c r="CP69" s="729"/>
      <c r="CQ69" s="729"/>
      <c r="CR69" s="729"/>
      <c r="CS69" s="729"/>
      <c r="CT69" s="729"/>
      <c r="CU69" s="729"/>
      <c r="CV69" s="729"/>
      <c r="CW69" s="729"/>
      <c r="CX69" s="729"/>
      <c r="CY69" s="729"/>
      <c r="CZ69" s="729"/>
      <c r="DA69" s="729"/>
      <c r="DB69" s="729"/>
      <c r="DC69" s="729"/>
      <c r="DD69" s="729"/>
      <c r="DE69" s="729"/>
      <c r="DF69" s="729"/>
      <c r="DG69" s="729"/>
      <c r="DH69" s="729"/>
      <c r="DI69" s="729"/>
      <c r="DJ69" s="729"/>
      <c r="DK69" s="729"/>
      <c r="DL69" s="729"/>
      <c r="DM69" s="729"/>
      <c r="DN69" s="729"/>
      <c r="DO69" s="729"/>
      <c r="DP69" s="729"/>
      <c r="DQ69" s="729"/>
      <c r="DR69" s="729"/>
      <c r="DS69" s="729"/>
      <c r="DT69" s="729"/>
      <c r="DU69" s="729"/>
      <c r="DV69" s="729"/>
      <c r="DW69" s="729"/>
      <c r="DX69" s="729"/>
      <c r="DY69" s="729"/>
      <c r="DZ69" s="729"/>
      <c r="EA69" s="729"/>
      <c r="EB69" s="729"/>
      <c r="EC69" s="729"/>
      <c r="ED69" s="729"/>
      <c r="EE69" s="729"/>
      <c r="EF69" s="729"/>
      <c r="EG69" s="729"/>
      <c r="EH69" s="729"/>
      <c r="EI69" s="729"/>
      <c r="EJ69" s="729"/>
      <c r="EK69" s="729"/>
      <c r="EL69" s="729"/>
      <c r="EM69" s="729"/>
      <c r="EN69" s="729"/>
      <c r="EO69" s="729"/>
      <c r="EP69" s="729"/>
      <c r="EQ69" s="729"/>
      <c r="ER69" s="729"/>
      <c r="ES69" s="729"/>
      <c r="ET69" s="729"/>
      <c r="EU69" s="729"/>
      <c r="EV69" s="729"/>
      <c r="EW69" s="729"/>
      <c r="EX69" s="729"/>
      <c r="EY69" s="729"/>
      <c r="EZ69" s="729"/>
      <c r="FA69" s="729"/>
      <c r="FB69" s="729"/>
      <c r="FC69" s="729"/>
      <c r="FD69" s="729"/>
      <c r="FE69" s="729"/>
      <c r="FF69" s="729"/>
      <c r="FG69" s="729"/>
      <c r="FH69" s="729"/>
      <c r="FI69" s="729"/>
      <c r="FJ69" s="729"/>
      <c r="FK69" s="729"/>
      <c r="FL69" s="729"/>
      <c r="FM69" s="729"/>
      <c r="FN69" s="729"/>
      <c r="FO69" s="729"/>
      <c r="FP69" s="729"/>
      <c r="FQ69" s="729"/>
      <c r="FR69" s="729"/>
      <c r="FS69" s="729"/>
      <c r="FT69" s="729"/>
      <c r="FU69" s="729"/>
      <c r="FV69" s="729"/>
      <c r="FW69" s="729"/>
      <c r="FX69" s="729"/>
      <c r="FY69" s="729"/>
      <c r="FZ69" s="729"/>
      <c r="GA69" s="729"/>
      <c r="GB69" s="729"/>
      <c r="GC69" s="729"/>
      <c r="GD69" s="729"/>
      <c r="GE69" s="729"/>
      <c r="GF69" s="729"/>
      <c r="GG69" s="729"/>
      <c r="GH69" s="729"/>
      <c r="GI69" s="729"/>
      <c r="GJ69" s="729"/>
      <c r="GK69" s="729"/>
      <c r="GL69" s="729"/>
      <c r="GM69" s="729"/>
      <c r="GN69" s="729"/>
      <c r="GO69" s="729"/>
      <c r="GP69" s="729"/>
      <c r="GQ69" s="729"/>
      <c r="GR69" s="729"/>
      <c r="GS69" s="729"/>
      <c r="GT69" s="729"/>
      <c r="GU69" s="729"/>
      <c r="GV69" s="729"/>
      <c r="GW69" s="729"/>
      <c r="GX69" s="729"/>
      <c r="GY69" s="729"/>
      <c r="GZ69" s="729"/>
      <c r="HA69" s="729"/>
      <c r="HB69" s="729"/>
      <c r="HC69" s="729"/>
      <c r="HD69" s="729"/>
      <c r="HE69" s="729"/>
      <c r="HF69" s="729"/>
      <c r="HG69" s="729"/>
      <c r="HH69" s="729"/>
      <c r="HI69" s="729"/>
      <c r="HJ69" s="729"/>
      <c r="HK69" s="729"/>
      <c r="HL69" s="729"/>
      <c r="HM69" s="729"/>
      <c r="HN69" s="729"/>
      <c r="HO69" s="729"/>
      <c r="HP69" s="729"/>
      <c r="HQ69" s="729"/>
      <c r="HR69" s="729"/>
      <c r="HS69" s="729"/>
      <c r="HT69" s="729"/>
      <c r="HU69" s="729"/>
      <c r="HV69" s="729"/>
      <c r="HW69" s="729"/>
      <c r="HX69" s="729"/>
      <c r="HY69" s="729"/>
      <c r="HZ69" s="729"/>
      <c r="IA69" s="729"/>
      <c r="IB69" s="729"/>
      <c r="IC69" s="729"/>
      <c r="ID69" s="729"/>
      <c r="IE69" s="729"/>
      <c r="IF69" s="729"/>
      <c r="IG69" s="729"/>
      <c r="IH69" s="729"/>
      <c r="II69" s="729"/>
      <c r="IJ69" s="729"/>
      <c r="IK69" s="729"/>
      <c r="IL69" s="729"/>
      <c r="IM69" s="729"/>
      <c r="IN69" s="729"/>
      <c r="IO69" s="729"/>
      <c r="IP69" s="729"/>
      <c r="IQ69" s="729"/>
      <c r="IR69" s="729"/>
      <c r="IS69" s="729"/>
      <c r="IT69" s="729"/>
      <c r="IU69" s="729"/>
      <c r="IV69" s="729"/>
    </row>
    <row r="70" spans="1:256" s="730" customFormat="1" ht="30" customHeight="1">
      <c r="A70" s="685">
        <v>20</v>
      </c>
      <c r="B70" s="56" t="s">
        <v>234</v>
      </c>
      <c r="C70" s="690">
        <v>7200</v>
      </c>
      <c r="D70" s="694">
        <v>600</v>
      </c>
      <c r="E70" s="692">
        <v>600</v>
      </c>
      <c r="F70" s="696">
        <v>600</v>
      </c>
      <c r="G70" s="728">
        <f t="shared" si="27"/>
        <v>1800</v>
      </c>
      <c r="H70" s="694">
        <v>600</v>
      </c>
      <c r="I70" s="692">
        <v>600</v>
      </c>
      <c r="J70" s="696">
        <v>600</v>
      </c>
      <c r="K70" s="728">
        <f t="shared" si="7"/>
        <v>1800</v>
      </c>
      <c r="L70" s="694">
        <v>600</v>
      </c>
      <c r="M70" s="692">
        <v>600</v>
      </c>
      <c r="N70" s="696">
        <v>600</v>
      </c>
      <c r="O70" s="728">
        <f t="shared" si="8"/>
        <v>1800</v>
      </c>
      <c r="P70" s="694">
        <v>600</v>
      </c>
      <c r="Q70" s="692">
        <v>600</v>
      </c>
      <c r="R70" s="696">
        <v>600</v>
      </c>
      <c r="S70" s="728">
        <f t="shared" si="20"/>
        <v>1800</v>
      </c>
      <c r="T70" s="689">
        <f t="shared" si="10"/>
        <v>7200</v>
      </c>
      <c r="U70" s="708">
        <f t="shared" si="12"/>
        <v>0</v>
      </c>
      <c r="V70" s="729"/>
      <c r="W70" s="729"/>
      <c r="X70" s="729"/>
      <c r="Y70" s="729"/>
      <c r="Z70" s="729"/>
      <c r="AA70" s="729"/>
      <c r="AB70" s="729"/>
      <c r="AC70" s="729"/>
      <c r="AD70" s="729"/>
      <c r="AE70" s="729"/>
      <c r="AF70" s="729"/>
      <c r="AG70" s="729"/>
      <c r="AH70" s="729"/>
      <c r="AI70" s="729"/>
      <c r="AJ70" s="729"/>
      <c r="AK70" s="729"/>
      <c r="AL70" s="729"/>
      <c r="AM70" s="729"/>
      <c r="AN70" s="729"/>
      <c r="AO70" s="729"/>
      <c r="AP70" s="729"/>
      <c r="AQ70" s="729"/>
      <c r="AR70" s="729"/>
      <c r="AS70" s="729"/>
      <c r="AT70" s="729"/>
      <c r="AU70" s="729"/>
      <c r="AV70" s="729"/>
      <c r="AW70" s="729"/>
      <c r="AX70" s="729"/>
      <c r="AY70" s="729"/>
      <c r="AZ70" s="729"/>
      <c r="BA70" s="729"/>
      <c r="BB70" s="729"/>
      <c r="BC70" s="729"/>
      <c r="BD70" s="729"/>
      <c r="BE70" s="729"/>
      <c r="BF70" s="729"/>
      <c r="BG70" s="729"/>
      <c r="BH70" s="729"/>
      <c r="BI70" s="729"/>
      <c r="BJ70" s="729"/>
      <c r="BK70" s="729"/>
      <c r="BL70" s="729"/>
      <c r="BM70" s="729"/>
      <c r="BN70" s="729"/>
      <c r="BO70" s="729"/>
      <c r="BP70" s="729"/>
      <c r="BQ70" s="729"/>
      <c r="BR70" s="729"/>
      <c r="BS70" s="729"/>
      <c r="BT70" s="729"/>
      <c r="BU70" s="729"/>
      <c r="BV70" s="729"/>
      <c r="BW70" s="729"/>
      <c r="BX70" s="729"/>
      <c r="BY70" s="729"/>
      <c r="BZ70" s="729"/>
      <c r="CA70" s="729"/>
      <c r="CB70" s="729"/>
      <c r="CC70" s="729"/>
      <c r="CD70" s="729"/>
      <c r="CE70" s="729"/>
      <c r="CF70" s="729"/>
      <c r="CG70" s="729"/>
      <c r="CH70" s="729"/>
      <c r="CI70" s="729"/>
      <c r="CJ70" s="729"/>
      <c r="CK70" s="729"/>
      <c r="CL70" s="729"/>
      <c r="CM70" s="729"/>
      <c r="CN70" s="729"/>
      <c r="CO70" s="729"/>
      <c r="CP70" s="729"/>
      <c r="CQ70" s="729"/>
      <c r="CR70" s="729"/>
      <c r="CS70" s="729"/>
      <c r="CT70" s="729"/>
      <c r="CU70" s="729"/>
      <c r="CV70" s="729"/>
      <c r="CW70" s="729"/>
      <c r="CX70" s="729"/>
      <c r="CY70" s="729"/>
      <c r="CZ70" s="729"/>
      <c r="DA70" s="729"/>
      <c r="DB70" s="729"/>
      <c r="DC70" s="729"/>
      <c r="DD70" s="729"/>
      <c r="DE70" s="729"/>
      <c r="DF70" s="729"/>
      <c r="DG70" s="729"/>
      <c r="DH70" s="729"/>
      <c r="DI70" s="729"/>
      <c r="DJ70" s="729"/>
      <c r="DK70" s="729"/>
      <c r="DL70" s="729"/>
      <c r="DM70" s="729"/>
      <c r="DN70" s="729"/>
      <c r="DO70" s="729"/>
      <c r="DP70" s="729"/>
      <c r="DQ70" s="729"/>
      <c r="DR70" s="729"/>
      <c r="DS70" s="729"/>
      <c r="DT70" s="729"/>
      <c r="DU70" s="729"/>
      <c r="DV70" s="729"/>
      <c r="DW70" s="729"/>
      <c r="DX70" s="729"/>
      <c r="DY70" s="729"/>
      <c r="DZ70" s="729"/>
      <c r="EA70" s="729"/>
      <c r="EB70" s="729"/>
      <c r="EC70" s="729"/>
      <c r="ED70" s="729"/>
      <c r="EE70" s="729"/>
      <c r="EF70" s="729"/>
      <c r="EG70" s="729"/>
      <c r="EH70" s="729"/>
      <c r="EI70" s="729"/>
      <c r="EJ70" s="729"/>
      <c r="EK70" s="729"/>
      <c r="EL70" s="729"/>
      <c r="EM70" s="729"/>
      <c r="EN70" s="729"/>
      <c r="EO70" s="729"/>
      <c r="EP70" s="729"/>
      <c r="EQ70" s="729"/>
      <c r="ER70" s="729"/>
      <c r="ES70" s="729"/>
      <c r="ET70" s="729"/>
      <c r="EU70" s="729"/>
      <c r="EV70" s="729"/>
      <c r="EW70" s="729"/>
      <c r="EX70" s="729"/>
      <c r="EY70" s="729"/>
      <c r="EZ70" s="729"/>
      <c r="FA70" s="729"/>
      <c r="FB70" s="729"/>
      <c r="FC70" s="729"/>
      <c r="FD70" s="729"/>
      <c r="FE70" s="729"/>
      <c r="FF70" s="729"/>
      <c r="FG70" s="729"/>
      <c r="FH70" s="729"/>
      <c r="FI70" s="729"/>
      <c r="FJ70" s="729"/>
      <c r="FK70" s="729"/>
      <c r="FL70" s="729"/>
      <c r="FM70" s="729"/>
      <c r="FN70" s="729"/>
      <c r="FO70" s="729"/>
      <c r="FP70" s="729"/>
      <c r="FQ70" s="729"/>
      <c r="FR70" s="729"/>
      <c r="FS70" s="729"/>
      <c r="FT70" s="729"/>
      <c r="FU70" s="729"/>
      <c r="FV70" s="729"/>
      <c r="FW70" s="729"/>
      <c r="FX70" s="729"/>
      <c r="FY70" s="729"/>
      <c r="FZ70" s="729"/>
      <c r="GA70" s="729"/>
      <c r="GB70" s="729"/>
      <c r="GC70" s="729"/>
      <c r="GD70" s="729"/>
      <c r="GE70" s="729"/>
      <c r="GF70" s="729"/>
      <c r="GG70" s="729"/>
      <c r="GH70" s="729"/>
      <c r="GI70" s="729"/>
      <c r="GJ70" s="729"/>
      <c r="GK70" s="729"/>
      <c r="GL70" s="729"/>
      <c r="GM70" s="729"/>
      <c r="GN70" s="729"/>
      <c r="GO70" s="729"/>
      <c r="GP70" s="729"/>
      <c r="GQ70" s="729"/>
      <c r="GR70" s="729"/>
      <c r="GS70" s="729"/>
      <c r="GT70" s="729"/>
      <c r="GU70" s="729"/>
      <c r="GV70" s="729"/>
      <c r="GW70" s="729"/>
      <c r="GX70" s="729"/>
      <c r="GY70" s="729"/>
      <c r="GZ70" s="729"/>
      <c r="HA70" s="729"/>
      <c r="HB70" s="729"/>
      <c r="HC70" s="729"/>
      <c r="HD70" s="729"/>
      <c r="HE70" s="729"/>
      <c r="HF70" s="729"/>
      <c r="HG70" s="729"/>
      <c r="HH70" s="729"/>
      <c r="HI70" s="729"/>
      <c r="HJ70" s="729"/>
      <c r="HK70" s="729"/>
      <c r="HL70" s="729"/>
      <c r="HM70" s="729"/>
      <c r="HN70" s="729"/>
      <c r="HO70" s="729"/>
      <c r="HP70" s="729"/>
      <c r="HQ70" s="729"/>
      <c r="HR70" s="729"/>
      <c r="HS70" s="729"/>
      <c r="HT70" s="729"/>
      <c r="HU70" s="729"/>
      <c r="HV70" s="729"/>
      <c r="HW70" s="729"/>
      <c r="HX70" s="729"/>
      <c r="HY70" s="729"/>
      <c r="HZ70" s="729"/>
      <c r="IA70" s="729"/>
      <c r="IB70" s="729"/>
      <c r="IC70" s="729"/>
      <c r="ID70" s="729"/>
      <c r="IE70" s="729"/>
      <c r="IF70" s="729"/>
      <c r="IG70" s="729"/>
      <c r="IH70" s="729"/>
      <c r="II70" s="729"/>
      <c r="IJ70" s="729"/>
      <c r="IK70" s="729"/>
      <c r="IL70" s="729"/>
      <c r="IM70" s="729"/>
      <c r="IN70" s="729"/>
      <c r="IO70" s="729"/>
      <c r="IP70" s="729"/>
      <c r="IQ70" s="729"/>
      <c r="IR70" s="729"/>
      <c r="IS70" s="729"/>
      <c r="IT70" s="729"/>
      <c r="IU70" s="729"/>
      <c r="IV70" s="729"/>
    </row>
    <row r="71" spans="1:256" s="730" customFormat="1" ht="30" customHeight="1">
      <c r="A71" s="685">
        <v>21</v>
      </c>
      <c r="B71" s="697" t="s">
        <v>130</v>
      </c>
      <c r="C71" s="690">
        <v>9000</v>
      </c>
      <c r="D71" s="694">
        <v>750</v>
      </c>
      <c r="E71" s="692">
        <v>750</v>
      </c>
      <c r="F71" s="696">
        <v>750</v>
      </c>
      <c r="G71" s="728">
        <f t="shared" si="0"/>
        <v>2250</v>
      </c>
      <c r="H71" s="694">
        <v>750</v>
      </c>
      <c r="I71" s="692">
        <v>750</v>
      </c>
      <c r="J71" s="696">
        <v>750</v>
      </c>
      <c r="K71" s="728">
        <f t="shared" si="7"/>
        <v>2250</v>
      </c>
      <c r="L71" s="694">
        <v>750</v>
      </c>
      <c r="M71" s="692">
        <v>750</v>
      </c>
      <c r="N71" s="696">
        <v>750</v>
      </c>
      <c r="O71" s="728">
        <f t="shared" si="8"/>
        <v>2250</v>
      </c>
      <c r="P71" s="694">
        <v>750</v>
      </c>
      <c r="Q71" s="692">
        <v>750</v>
      </c>
      <c r="R71" s="696">
        <v>750</v>
      </c>
      <c r="S71" s="728">
        <f t="shared" si="20"/>
        <v>2250</v>
      </c>
      <c r="T71" s="689">
        <f t="shared" si="10"/>
        <v>9000</v>
      </c>
      <c r="U71" s="708">
        <f t="shared" si="12"/>
        <v>0</v>
      </c>
      <c r="V71" s="729"/>
      <c r="W71" s="729"/>
      <c r="X71" s="729"/>
      <c r="Y71" s="729"/>
      <c r="Z71" s="729"/>
      <c r="AA71" s="729"/>
      <c r="AB71" s="729"/>
      <c r="AC71" s="729"/>
      <c r="AD71" s="729"/>
      <c r="AE71" s="729"/>
      <c r="AF71" s="729"/>
      <c r="AG71" s="729"/>
      <c r="AH71" s="729"/>
      <c r="AI71" s="729"/>
      <c r="AJ71" s="729"/>
      <c r="AK71" s="729"/>
      <c r="AL71" s="729"/>
      <c r="AM71" s="729"/>
      <c r="AN71" s="729"/>
      <c r="AO71" s="729"/>
      <c r="AP71" s="729"/>
      <c r="AQ71" s="729"/>
      <c r="AR71" s="729"/>
      <c r="AS71" s="729"/>
      <c r="AT71" s="729"/>
      <c r="AU71" s="729"/>
      <c r="AV71" s="729"/>
      <c r="AW71" s="729"/>
      <c r="AX71" s="729"/>
      <c r="AY71" s="729"/>
      <c r="AZ71" s="729"/>
      <c r="BA71" s="729"/>
      <c r="BB71" s="729"/>
      <c r="BC71" s="729"/>
      <c r="BD71" s="729"/>
      <c r="BE71" s="729"/>
      <c r="BF71" s="729"/>
      <c r="BG71" s="729"/>
      <c r="BH71" s="729"/>
      <c r="BI71" s="729"/>
      <c r="BJ71" s="729"/>
      <c r="BK71" s="729"/>
      <c r="BL71" s="729"/>
      <c r="BM71" s="729"/>
      <c r="BN71" s="729"/>
      <c r="BO71" s="729"/>
      <c r="BP71" s="729"/>
      <c r="BQ71" s="729"/>
      <c r="BR71" s="729"/>
      <c r="BS71" s="729"/>
      <c r="BT71" s="729"/>
      <c r="BU71" s="729"/>
      <c r="BV71" s="729"/>
      <c r="BW71" s="729"/>
      <c r="BX71" s="729"/>
      <c r="BY71" s="729"/>
      <c r="BZ71" s="729"/>
      <c r="CA71" s="729"/>
      <c r="CB71" s="729"/>
      <c r="CC71" s="729"/>
      <c r="CD71" s="729"/>
      <c r="CE71" s="729"/>
      <c r="CF71" s="729"/>
      <c r="CG71" s="729"/>
      <c r="CH71" s="729"/>
      <c r="CI71" s="729"/>
      <c r="CJ71" s="729"/>
      <c r="CK71" s="729"/>
      <c r="CL71" s="729"/>
      <c r="CM71" s="729"/>
      <c r="CN71" s="729"/>
      <c r="CO71" s="729"/>
      <c r="CP71" s="729"/>
      <c r="CQ71" s="729"/>
      <c r="CR71" s="729"/>
      <c r="CS71" s="729"/>
      <c r="CT71" s="729"/>
      <c r="CU71" s="729"/>
      <c r="CV71" s="729"/>
      <c r="CW71" s="729"/>
      <c r="CX71" s="729"/>
      <c r="CY71" s="729"/>
      <c r="CZ71" s="729"/>
      <c r="DA71" s="729"/>
      <c r="DB71" s="729"/>
      <c r="DC71" s="729"/>
      <c r="DD71" s="729"/>
      <c r="DE71" s="729"/>
      <c r="DF71" s="729"/>
      <c r="DG71" s="729"/>
      <c r="DH71" s="729"/>
      <c r="DI71" s="729"/>
      <c r="DJ71" s="729"/>
      <c r="DK71" s="729"/>
      <c r="DL71" s="729"/>
      <c r="DM71" s="729"/>
      <c r="DN71" s="729"/>
      <c r="DO71" s="729"/>
      <c r="DP71" s="729"/>
      <c r="DQ71" s="729"/>
      <c r="DR71" s="729"/>
      <c r="DS71" s="729"/>
      <c r="DT71" s="729"/>
      <c r="DU71" s="729"/>
      <c r="DV71" s="729"/>
      <c r="DW71" s="729"/>
      <c r="DX71" s="729"/>
      <c r="DY71" s="729"/>
      <c r="DZ71" s="729"/>
      <c r="EA71" s="729"/>
      <c r="EB71" s="729"/>
      <c r="EC71" s="729"/>
      <c r="ED71" s="729"/>
      <c r="EE71" s="729"/>
      <c r="EF71" s="729"/>
      <c r="EG71" s="729"/>
      <c r="EH71" s="729"/>
      <c r="EI71" s="729"/>
      <c r="EJ71" s="729"/>
      <c r="EK71" s="729"/>
      <c r="EL71" s="729"/>
      <c r="EM71" s="729"/>
      <c r="EN71" s="729"/>
      <c r="EO71" s="729"/>
      <c r="EP71" s="729"/>
      <c r="EQ71" s="729"/>
      <c r="ER71" s="729"/>
      <c r="ES71" s="729"/>
      <c r="ET71" s="729"/>
      <c r="EU71" s="729"/>
      <c r="EV71" s="729"/>
      <c r="EW71" s="729"/>
      <c r="EX71" s="729"/>
      <c r="EY71" s="729"/>
      <c r="EZ71" s="729"/>
      <c r="FA71" s="729"/>
      <c r="FB71" s="729"/>
      <c r="FC71" s="729"/>
      <c r="FD71" s="729"/>
      <c r="FE71" s="729"/>
      <c r="FF71" s="729"/>
      <c r="FG71" s="729"/>
      <c r="FH71" s="729"/>
      <c r="FI71" s="729"/>
      <c r="FJ71" s="729"/>
      <c r="FK71" s="729"/>
      <c r="FL71" s="729"/>
      <c r="FM71" s="729"/>
      <c r="FN71" s="729"/>
      <c r="FO71" s="729"/>
      <c r="FP71" s="729"/>
      <c r="FQ71" s="729"/>
      <c r="FR71" s="729"/>
      <c r="FS71" s="729"/>
      <c r="FT71" s="729"/>
      <c r="FU71" s="729"/>
      <c r="FV71" s="729"/>
      <c r="FW71" s="729"/>
      <c r="FX71" s="729"/>
      <c r="FY71" s="729"/>
      <c r="FZ71" s="729"/>
      <c r="GA71" s="729"/>
      <c r="GB71" s="729"/>
      <c r="GC71" s="729"/>
      <c r="GD71" s="729"/>
      <c r="GE71" s="729"/>
      <c r="GF71" s="729"/>
      <c r="GG71" s="729"/>
      <c r="GH71" s="729"/>
      <c r="GI71" s="729"/>
      <c r="GJ71" s="729"/>
      <c r="GK71" s="729"/>
      <c r="GL71" s="729"/>
      <c r="GM71" s="729"/>
      <c r="GN71" s="729"/>
      <c r="GO71" s="729"/>
      <c r="GP71" s="729"/>
      <c r="GQ71" s="729"/>
      <c r="GR71" s="729"/>
      <c r="GS71" s="729"/>
      <c r="GT71" s="729"/>
      <c r="GU71" s="729"/>
      <c r="GV71" s="729"/>
      <c r="GW71" s="729"/>
      <c r="GX71" s="729"/>
      <c r="GY71" s="729"/>
      <c r="GZ71" s="729"/>
      <c r="HA71" s="729"/>
      <c r="HB71" s="729"/>
      <c r="HC71" s="729"/>
      <c r="HD71" s="729"/>
      <c r="HE71" s="729"/>
      <c r="HF71" s="729"/>
      <c r="HG71" s="729"/>
      <c r="HH71" s="729"/>
      <c r="HI71" s="729"/>
      <c r="HJ71" s="729"/>
      <c r="HK71" s="729"/>
      <c r="HL71" s="729"/>
      <c r="HM71" s="729"/>
      <c r="HN71" s="729"/>
      <c r="HO71" s="729"/>
      <c r="HP71" s="729"/>
      <c r="HQ71" s="729"/>
      <c r="HR71" s="729"/>
      <c r="HS71" s="729"/>
      <c r="HT71" s="729"/>
      <c r="HU71" s="729"/>
      <c r="HV71" s="729"/>
      <c r="HW71" s="729"/>
      <c r="HX71" s="729"/>
      <c r="HY71" s="729"/>
      <c r="HZ71" s="729"/>
      <c r="IA71" s="729"/>
      <c r="IB71" s="729"/>
      <c r="IC71" s="729"/>
      <c r="ID71" s="729"/>
      <c r="IE71" s="729"/>
      <c r="IF71" s="729"/>
      <c r="IG71" s="729"/>
      <c r="IH71" s="729"/>
      <c r="II71" s="729"/>
      <c r="IJ71" s="729"/>
      <c r="IK71" s="729"/>
      <c r="IL71" s="729"/>
      <c r="IM71" s="729"/>
      <c r="IN71" s="729"/>
      <c r="IO71" s="729"/>
      <c r="IP71" s="729"/>
      <c r="IQ71" s="729"/>
      <c r="IR71" s="729"/>
      <c r="IS71" s="729"/>
      <c r="IT71" s="729"/>
      <c r="IU71" s="729"/>
      <c r="IV71" s="729"/>
    </row>
    <row r="72" spans="1:256" s="730" customFormat="1" ht="30" customHeight="1">
      <c r="A72" s="685">
        <v>22</v>
      </c>
      <c r="B72" s="697" t="s">
        <v>131</v>
      </c>
      <c r="C72" s="731">
        <v>9000</v>
      </c>
      <c r="D72" s="694">
        <v>750</v>
      </c>
      <c r="E72" s="692">
        <v>750</v>
      </c>
      <c r="F72" s="696">
        <v>750</v>
      </c>
      <c r="G72" s="728">
        <f t="shared" si="0"/>
        <v>2250</v>
      </c>
      <c r="H72" s="694">
        <v>750</v>
      </c>
      <c r="I72" s="692">
        <v>750</v>
      </c>
      <c r="J72" s="696">
        <v>750</v>
      </c>
      <c r="K72" s="728">
        <f t="shared" si="7"/>
        <v>2250</v>
      </c>
      <c r="L72" s="694">
        <v>750</v>
      </c>
      <c r="M72" s="692">
        <v>750</v>
      </c>
      <c r="N72" s="696">
        <v>750</v>
      </c>
      <c r="O72" s="728">
        <f t="shared" ref="O72:O80" si="28">SUM(L72:N72)</f>
        <v>2250</v>
      </c>
      <c r="P72" s="694">
        <v>750</v>
      </c>
      <c r="Q72" s="692">
        <v>750</v>
      </c>
      <c r="R72" s="696">
        <v>750</v>
      </c>
      <c r="S72" s="728">
        <f t="shared" si="20"/>
        <v>2250</v>
      </c>
      <c r="T72" s="689">
        <f t="shared" si="10"/>
        <v>9000</v>
      </c>
      <c r="U72" s="708">
        <f t="shared" si="12"/>
        <v>0</v>
      </c>
      <c r="V72" s="729"/>
      <c r="W72" s="729"/>
      <c r="X72" s="729"/>
      <c r="Y72" s="729"/>
      <c r="Z72" s="729"/>
      <c r="AA72" s="729"/>
      <c r="AB72" s="729"/>
      <c r="AC72" s="729"/>
      <c r="AD72" s="729"/>
      <c r="AE72" s="729"/>
      <c r="AF72" s="729"/>
      <c r="AG72" s="729"/>
      <c r="AH72" s="729"/>
      <c r="AI72" s="729"/>
      <c r="AJ72" s="729"/>
      <c r="AK72" s="729"/>
      <c r="AL72" s="729"/>
      <c r="AM72" s="729"/>
      <c r="AN72" s="729"/>
      <c r="AO72" s="729"/>
      <c r="AP72" s="729"/>
      <c r="AQ72" s="729"/>
      <c r="AR72" s="729"/>
      <c r="AS72" s="729"/>
      <c r="AT72" s="729"/>
      <c r="AU72" s="729"/>
      <c r="AV72" s="729"/>
      <c r="AW72" s="729"/>
      <c r="AX72" s="729"/>
      <c r="AY72" s="729"/>
      <c r="AZ72" s="729"/>
      <c r="BA72" s="729"/>
      <c r="BB72" s="729"/>
      <c r="BC72" s="729"/>
      <c r="BD72" s="729"/>
      <c r="BE72" s="729"/>
      <c r="BF72" s="729"/>
      <c r="BG72" s="729"/>
      <c r="BH72" s="729"/>
      <c r="BI72" s="729"/>
      <c r="BJ72" s="729"/>
      <c r="BK72" s="729"/>
      <c r="BL72" s="729"/>
      <c r="BM72" s="729"/>
      <c r="BN72" s="729"/>
      <c r="BO72" s="729"/>
      <c r="BP72" s="729"/>
      <c r="BQ72" s="729"/>
      <c r="BR72" s="729"/>
      <c r="BS72" s="729"/>
      <c r="BT72" s="729"/>
      <c r="BU72" s="729"/>
      <c r="BV72" s="729"/>
      <c r="BW72" s="729"/>
      <c r="BX72" s="729"/>
      <c r="BY72" s="729"/>
      <c r="BZ72" s="729"/>
      <c r="CA72" s="729"/>
      <c r="CB72" s="729"/>
      <c r="CC72" s="729"/>
      <c r="CD72" s="729"/>
      <c r="CE72" s="729"/>
      <c r="CF72" s="729"/>
      <c r="CG72" s="729"/>
      <c r="CH72" s="729"/>
      <c r="CI72" s="729"/>
      <c r="CJ72" s="729"/>
      <c r="CK72" s="729"/>
      <c r="CL72" s="729"/>
      <c r="CM72" s="729"/>
      <c r="CN72" s="729"/>
      <c r="CO72" s="729"/>
      <c r="CP72" s="729"/>
      <c r="CQ72" s="729"/>
      <c r="CR72" s="729"/>
      <c r="CS72" s="729"/>
      <c r="CT72" s="729"/>
      <c r="CU72" s="729"/>
      <c r="CV72" s="729"/>
      <c r="CW72" s="729"/>
      <c r="CX72" s="729"/>
      <c r="CY72" s="729"/>
      <c r="CZ72" s="729"/>
      <c r="DA72" s="729"/>
      <c r="DB72" s="729"/>
      <c r="DC72" s="729"/>
      <c r="DD72" s="729"/>
      <c r="DE72" s="729"/>
      <c r="DF72" s="729"/>
      <c r="DG72" s="729"/>
      <c r="DH72" s="729"/>
      <c r="DI72" s="729"/>
      <c r="DJ72" s="729"/>
      <c r="DK72" s="729"/>
      <c r="DL72" s="729"/>
      <c r="DM72" s="729"/>
      <c r="DN72" s="729"/>
      <c r="DO72" s="729"/>
      <c r="DP72" s="729"/>
      <c r="DQ72" s="729"/>
      <c r="DR72" s="729"/>
      <c r="DS72" s="729"/>
      <c r="DT72" s="729"/>
      <c r="DU72" s="729"/>
      <c r="DV72" s="729"/>
      <c r="DW72" s="729"/>
      <c r="DX72" s="729"/>
      <c r="DY72" s="729"/>
      <c r="DZ72" s="729"/>
      <c r="EA72" s="729"/>
      <c r="EB72" s="729"/>
      <c r="EC72" s="729"/>
      <c r="ED72" s="729"/>
      <c r="EE72" s="729"/>
      <c r="EF72" s="729"/>
      <c r="EG72" s="729"/>
      <c r="EH72" s="729"/>
      <c r="EI72" s="729"/>
      <c r="EJ72" s="729"/>
      <c r="EK72" s="729"/>
      <c r="EL72" s="729"/>
      <c r="EM72" s="729"/>
      <c r="EN72" s="729"/>
      <c r="EO72" s="729"/>
      <c r="EP72" s="729"/>
      <c r="EQ72" s="729"/>
      <c r="ER72" s="729"/>
      <c r="ES72" s="729"/>
      <c r="ET72" s="729"/>
      <c r="EU72" s="729"/>
      <c r="EV72" s="729"/>
      <c r="EW72" s="729"/>
      <c r="EX72" s="729"/>
      <c r="EY72" s="729"/>
      <c r="EZ72" s="729"/>
      <c r="FA72" s="729"/>
      <c r="FB72" s="729"/>
      <c r="FC72" s="729"/>
      <c r="FD72" s="729"/>
      <c r="FE72" s="729"/>
      <c r="FF72" s="729"/>
      <c r="FG72" s="729"/>
      <c r="FH72" s="729"/>
      <c r="FI72" s="729"/>
      <c r="FJ72" s="729"/>
      <c r="FK72" s="729"/>
      <c r="FL72" s="729"/>
      <c r="FM72" s="729"/>
      <c r="FN72" s="729"/>
      <c r="FO72" s="729"/>
      <c r="FP72" s="729"/>
      <c r="FQ72" s="729"/>
      <c r="FR72" s="729"/>
      <c r="FS72" s="729"/>
      <c r="FT72" s="729"/>
      <c r="FU72" s="729"/>
      <c r="FV72" s="729"/>
      <c r="FW72" s="729"/>
      <c r="FX72" s="729"/>
      <c r="FY72" s="729"/>
      <c r="FZ72" s="729"/>
      <c r="GA72" s="729"/>
      <c r="GB72" s="729"/>
      <c r="GC72" s="729"/>
      <c r="GD72" s="729"/>
      <c r="GE72" s="729"/>
      <c r="GF72" s="729"/>
      <c r="GG72" s="729"/>
      <c r="GH72" s="729"/>
      <c r="GI72" s="729"/>
      <c r="GJ72" s="729"/>
      <c r="GK72" s="729"/>
      <c r="GL72" s="729"/>
      <c r="GM72" s="729"/>
      <c r="GN72" s="729"/>
      <c r="GO72" s="729"/>
      <c r="GP72" s="729"/>
      <c r="GQ72" s="729"/>
      <c r="GR72" s="729"/>
      <c r="GS72" s="729"/>
      <c r="GT72" s="729"/>
      <c r="GU72" s="729"/>
      <c r="GV72" s="729"/>
      <c r="GW72" s="729"/>
      <c r="GX72" s="729"/>
      <c r="GY72" s="729"/>
      <c r="GZ72" s="729"/>
      <c r="HA72" s="729"/>
      <c r="HB72" s="729"/>
      <c r="HC72" s="729"/>
      <c r="HD72" s="729"/>
      <c r="HE72" s="729"/>
      <c r="HF72" s="729"/>
      <c r="HG72" s="729"/>
      <c r="HH72" s="729"/>
      <c r="HI72" s="729"/>
      <c r="HJ72" s="729"/>
      <c r="HK72" s="729"/>
      <c r="HL72" s="729"/>
      <c r="HM72" s="729"/>
      <c r="HN72" s="729"/>
      <c r="HO72" s="729"/>
      <c r="HP72" s="729"/>
      <c r="HQ72" s="729"/>
      <c r="HR72" s="729"/>
      <c r="HS72" s="729"/>
      <c r="HT72" s="729"/>
      <c r="HU72" s="729"/>
      <c r="HV72" s="729"/>
      <c r="HW72" s="729"/>
      <c r="HX72" s="729"/>
      <c r="HY72" s="729"/>
      <c r="HZ72" s="729"/>
      <c r="IA72" s="729"/>
      <c r="IB72" s="729"/>
      <c r="IC72" s="729"/>
      <c r="ID72" s="729"/>
      <c r="IE72" s="729"/>
      <c r="IF72" s="729"/>
      <c r="IG72" s="729"/>
      <c r="IH72" s="729"/>
      <c r="II72" s="729"/>
      <c r="IJ72" s="729"/>
      <c r="IK72" s="729"/>
      <c r="IL72" s="729"/>
      <c r="IM72" s="729"/>
      <c r="IN72" s="729"/>
      <c r="IO72" s="729"/>
      <c r="IP72" s="729"/>
      <c r="IQ72" s="729"/>
      <c r="IR72" s="729"/>
      <c r="IS72" s="729"/>
      <c r="IT72" s="729"/>
      <c r="IU72" s="729"/>
      <c r="IV72" s="729"/>
    </row>
    <row r="73" spans="1:256" s="730" customFormat="1" ht="30" customHeight="1">
      <c r="A73" s="685">
        <v>23</v>
      </c>
      <c r="B73" s="56" t="s">
        <v>223</v>
      </c>
      <c r="C73" s="732">
        <v>9000</v>
      </c>
      <c r="D73" s="694">
        <v>750</v>
      </c>
      <c r="E73" s="692">
        <v>750</v>
      </c>
      <c r="F73" s="696">
        <v>750</v>
      </c>
      <c r="G73" s="728">
        <f t="shared" ref="G73:G120" si="29">SUM(D73:F73)</f>
        <v>2250</v>
      </c>
      <c r="H73" s="694">
        <v>750</v>
      </c>
      <c r="I73" s="692">
        <v>750</v>
      </c>
      <c r="J73" s="696">
        <v>750</v>
      </c>
      <c r="K73" s="728">
        <f t="shared" si="7"/>
        <v>2250</v>
      </c>
      <c r="L73" s="694">
        <v>750</v>
      </c>
      <c r="M73" s="692">
        <v>750</v>
      </c>
      <c r="N73" s="696">
        <v>750</v>
      </c>
      <c r="O73" s="728">
        <f t="shared" si="28"/>
        <v>2250</v>
      </c>
      <c r="P73" s="694">
        <v>750</v>
      </c>
      <c r="Q73" s="692">
        <v>750</v>
      </c>
      <c r="R73" s="696">
        <v>750</v>
      </c>
      <c r="S73" s="728">
        <f t="shared" si="20"/>
        <v>2250</v>
      </c>
      <c r="T73" s="689">
        <f t="shared" si="10"/>
        <v>9000</v>
      </c>
      <c r="U73" s="708">
        <f t="shared" si="12"/>
        <v>0</v>
      </c>
      <c r="V73" s="729"/>
      <c r="W73" s="729"/>
      <c r="X73" s="729"/>
      <c r="Y73" s="729"/>
      <c r="Z73" s="729"/>
      <c r="AA73" s="729"/>
      <c r="AB73" s="729"/>
      <c r="AC73" s="729"/>
      <c r="AD73" s="729"/>
      <c r="AE73" s="729"/>
      <c r="AF73" s="729"/>
      <c r="AG73" s="729"/>
      <c r="AH73" s="729"/>
      <c r="AI73" s="729"/>
      <c r="AJ73" s="729"/>
      <c r="AK73" s="729"/>
      <c r="AL73" s="729"/>
      <c r="AM73" s="729"/>
      <c r="AN73" s="729"/>
      <c r="AO73" s="729"/>
      <c r="AP73" s="729"/>
      <c r="AQ73" s="729"/>
      <c r="AR73" s="729"/>
      <c r="AS73" s="729"/>
      <c r="AT73" s="729"/>
      <c r="AU73" s="729"/>
      <c r="AV73" s="729"/>
      <c r="AW73" s="729"/>
      <c r="AX73" s="729"/>
      <c r="AY73" s="729"/>
      <c r="AZ73" s="729"/>
      <c r="BA73" s="729"/>
      <c r="BB73" s="729"/>
      <c r="BC73" s="729"/>
      <c r="BD73" s="729"/>
      <c r="BE73" s="729"/>
      <c r="BF73" s="729"/>
      <c r="BG73" s="729"/>
      <c r="BH73" s="729"/>
      <c r="BI73" s="729"/>
      <c r="BJ73" s="729"/>
      <c r="BK73" s="729"/>
      <c r="BL73" s="729"/>
      <c r="BM73" s="729"/>
      <c r="BN73" s="729"/>
      <c r="BO73" s="729"/>
      <c r="BP73" s="729"/>
      <c r="BQ73" s="729"/>
      <c r="BR73" s="729"/>
      <c r="BS73" s="729"/>
      <c r="BT73" s="729"/>
      <c r="BU73" s="729"/>
      <c r="BV73" s="729"/>
      <c r="BW73" s="729"/>
      <c r="BX73" s="729"/>
      <c r="BY73" s="729"/>
      <c r="BZ73" s="729"/>
      <c r="CA73" s="729"/>
      <c r="CB73" s="729"/>
      <c r="CC73" s="729"/>
      <c r="CD73" s="729"/>
      <c r="CE73" s="729"/>
      <c r="CF73" s="729"/>
      <c r="CG73" s="729"/>
      <c r="CH73" s="729"/>
      <c r="CI73" s="729"/>
      <c r="CJ73" s="729"/>
      <c r="CK73" s="729"/>
      <c r="CL73" s="729"/>
      <c r="CM73" s="729"/>
      <c r="CN73" s="729"/>
      <c r="CO73" s="729"/>
      <c r="CP73" s="729"/>
      <c r="CQ73" s="729"/>
      <c r="CR73" s="729"/>
      <c r="CS73" s="729"/>
      <c r="CT73" s="729"/>
      <c r="CU73" s="729"/>
      <c r="CV73" s="729"/>
      <c r="CW73" s="729"/>
      <c r="CX73" s="729"/>
      <c r="CY73" s="729"/>
      <c r="CZ73" s="729"/>
      <c r="DA73" s="729"/>
      <c r="DB73" s="729"/>
      <c r="DC73" s="729"/>
      <c r="DD73" s="729"/>
      <c r="DE73" s="729"/>
      <c r="DF73" s="729"/>
      <c r="DG73" s="729"/>
      <c r="DH73" s="729"/>
      <c r="DI73" s="729"/>
      <c r="DJ73" s="729"/>
      <c r="DK73" s="729"/>
      <c r="DL73" s="729"/>
      <c r="DM73" s="729"/>
      <c r="DN73" s="729"/>
      <c r="DO73" s="729"/>
      <c r="DP73" s="729"/>
      <c r="DQ73" s="729"/>
      <c r="DR73" s="729"/>
      <c r="DS73" s="729"/>
      <c r="DT73" s="729"/>
      <c r="DU73" s="729"/>
      <c r="DV73" s="729"/>
      <c r="DW73" s="729"/>
      <c r="DX73" s="729"/>
      <c r="DY73" s="729"/>
      <c r="DZ73" s="729"/>
      <c r="EA73" s="729"/>
      <c r="EB73" s="729"/>
      <c r="EC73" s="729"/>
      <c r="ED73" s="729"/>
      <c r="EE73" s="729"/>
      <c r="EF73" s="729"/>
      <c r="EG73" s="729"/>
      <c r="EH73" s="729"/>
      <c r="EI73" s="729"/>
      <c r="EJ73" s="729"/>
      <c r="EK73" s="729"/>
      <c r="EL73" s="729"/>
      <c r="EM73" s="729"/>
      <c r="EN73" s="729"/>
      <c r="EO73" s="729"/>
      <c r="EP73" s="729"/>
      <c r="EQ73" s="729"/>
      <c r="ER73" s="729"/>
      <c r="ES73" s="729"/>
      <c r="ET73" s="729"/>
      <c r="EU73" s="729"/>
      <c r="EV73" s="729"/>
      <c r="EW73" s="729"/>
      <c r="EX73" s="729"/>
      <c r="EY73" s="729"/>
      <c r="EZ73" s="729"/>
      <c r="FA73" s="729"/>
      <c r="FB73" s="729"/>
      <c r="FC73" s="729"/>
      <c r="FD73" s="729"/>
      <c r="FE73" s="729"/>
      <c r="FF73" s="729"/>
      <c r="FG73" s="729"/>
      <c r="FH73" s="729"/>
      <c r="FI73" s="729"/>
      <c r="FJ73" s="729"/>
      <c r="FK73" s="729"/>
      <c r="FL73" s="729"/>
      <c r="FM73" s="729"/>
      <c r="FN73" s="729"/>
      <c r="FO73" s="729"/>
      <c r="FP73" s="729"/>
      <c r="FQ73" s="729"/>
      <c r="FR73" s="729"/>
      <c r="FS73" s="729"/>
      <c r="FT73" s="729"/>
      <c r="FU73" s="729"/>
      <c r="FV73" s="729"/>
      <c r="FW73" s="729"/>
      <c r="FX73" s="729"/>
      <c r="FY73" s="729"/>
      <c r="FZ73" s="729"/>
      <c r="GA73" s="729"/>
      <c r="GB73" s="729"/>
      <c r="GC73" s="729"/>
      <c r="GD73" s="729"/>
      <c r="GE73" s="729"/>
      <c r="GF73" s="729"/>
      <c r="GG73" s="729"/>
      <c r="GH73" s="729"/>
      <c r="GI73" s="729"/>
      <c r="GJ73" s="729"/>
      <c r="GK73" s="729"/>
      <c r="GL73" s="729"/>
      <c r="GM73" s="729"/>
      <c r="GN73" s="729"/>
      <c r="GO73" s="729"/>
      <c r="GP73" s="729"/>
      <c r="GQ73" s="729"/>
      <c r="GR73" s="729"/>
      <c r="GS73" s="729"/>
      <c r="GT73" s="729"/>
      <c r="GU73" s="729"/>
      <c r="GV73" s="729"/>
      <c r="GW73" s="729"/>
      <c r="GX73" s="729"/>
      <c r="GY73" s="729"/>
      <c r="GZ73" s="729"/>
      <c r="HA73" s="729"/>
      <c r="HB73" s="729"/>
      <c r="HC73" s="729"/>
      <c r="HD73" s="729"/>
      <c r="HE73" s="729"/>
      <c r="HF73" s="729"/>
      <c r="HG73" s="729"/>
      <c r="HH73" s="729"/>
      <c r="HI73" s="729"/>
      <c r="HJ73" s="729"/>
      <c r="HK73" s="729"/>
      <c r="HL73" s="729"/>
      <c r="HM73" s="729"/>
      <c r="HN73" s="729"/>
      <c r="HO73" s="729"/>
      <c r="HP73" s="729"/>
      <c r="HQ73" s="729"/>
      <c r="HR73" s="729"/>
      <c r="HS73" s="729"/>
      <c r="HT73" s="729"/>
      <c r="HU73" s="729"/>
      <c r="HV73" s="729"/>
      <c r="HW73" s="729"/>
      <c r="HX73" s="729"/>
      <c r="HY73" s="729"/>
      <c r="HZ73" s="729"/>
      <c r="IA73" s="729"/>
      <c r="IB73" s="729"/>
      <c r="IC73" s="729"/>
      <c r="ID73" s="729"/>
      <c r="IE73" s="729"/>
      <c r="IF73" s="729"/>
      <c r="IG73" s="729"/>
      <c r="IH73" s="729"/>
      <c r="II73" s="729"/>
      <c r="IJ73" s="729"/>
      <c r="IK73" s="729"/>
      <c r="IL73" s="729"/>
      <c r="IM73" s="729"/>
      <c r="IN73" s="729"/>
      <c r="IO73" s="729"/>
      <c r="IP73" s="729"/>
      <c r="IQ73" s="729"/>
      <c r="IR73" s="729"/>
      <c r="IS73" s="729"/>
      <c r="IT73" s="729"/>
      <c r="IU73" s="729"/>
      <c r="IV73" s="729"/>
    </row>
    <row r="74" spans="1:256" s="730" customFormat="1" ht="30" customHeight="1">
      <c r="A74" s="685">
        <v>24</v>
      </c>
      <c r="B74" s="56" t="s">
        <v>132</v>
      </c>
      <c r="C74" s="731">
        <v>9000</v>
      </c>
      <c r="D74" s="694">
        <v>750</v>
      </c>
      <c r="E74" s="692">
        <v>750</v>
      </c>
      <c r="F74" s="696">
        <v>750</v>
      </c>
      <c r="G74" s="728">
        <f t="shared" si="29"/>
        <v>2250</v>
      </c>
      <c r="H74" s="694">
        <v>750</v>
      </c>
      <c r="I74" s="692">
        <v>750</v>
      </c>
      <c r="J74" s="696">
        <v>750</v>
      </c>
      <c r="K74" s="728">
        <f t="shared" ref="K74:K80" si="30">SUM(H74:J74)</f>
        <v>2250</v>
      </c>
      <c r="L74" s="694">
        <v>750</v>
      </c>
      <c r="M74" s="692">
        <v>750</v>
      </c>
      <c r="N74" s="696">
        <v>750</v>
      </c>
      <c r="O74" s="728">
        <f t="shared" si="28"/>
        <v>2250</v>
      </c>
      <c r="P74" s="694">
        <v>750</v>
      </c>
      <c r="Q74" s="692">
        <v>750</v>
      </c>
      <c r="R74" s="696">
        <v>750</v>
      </c>
      <c r="S74" s="728">
        <f t="shared" si="20"/>
        <v>2250</v>
      </c>
      <c r="T74" s="689">
        <f t="shared" si="10"/>
        <v>9000</v>
      </c>
      <c r="U74" s="708">
        <f t="shared" si="12"/>
        <v>0</v>
      </c>
      <c r="V74" s="729"/>
      <c r="W74" s="729"/>
      <c r="X74" s="729"/>
      <c r="Y74" s="729"/>
      <c r="Z74" s="729"/>
      <c r="AA74" s="729"/>
      <c r="AB74" s="729"/>
      <c r="AC74" s="729"/>
      <c r="AD74" s="729"/>
      <c r="AE74" s="729"/>
      <c r="AF74" s="729"/>
      <c r="AG74" s="729"/>
      <c r="AH74" s="729"/>
      <c r="AI74" s="729"/>
      <c r="AJ74" s="729"/>
      <c r="AK74" s="729"/>
      <c r="AL74" s="729"/>
      <c r="AM74" s="729"/>
      <c r="AN74" s="729"/>
      <c r="AO74" s="729"/>
      <c r="AP74" s="729"/>
      <c r="AQ74" s="729"/>
      <c r="AR74" s="729"/>
      <c r="AS74" s="729"/>
      <c r="AT74" s="729"/>
      <c r="AU74" s="729"/>
      <c r="AV74" s="729"/>
      <c r="AW74" s="729"/>
      <c r="AX74" s="729"/>
      <c r="AY74" s="729"/>
      <c r="AZ74" s="729"/>
      <c r="BA74" s="729"/>
      <c r="BB74" s="729"/>
      <c r="BC74" s="729"/>
      <c r="BD74" s="729"/>
      <c r="BE74" s="729"/>
      <c r="BF74" s="729"/>
      <c r="BG74" s="729"/>
      <c r="BH74" s="729"/>
      <c r="BI74" s="729"/>
      <c r="BJ74" s="729"/>
      <c r="BK74" s="729"/>
      <c r="BL74" s="729"/>
      <c r="BM74" s="729"/>
      <c r="BN74" s="729"/>
      <c r="BO74" s="729"/>
      <c r="BP74" s="729"/>
      <c r="BQ74" s="729"/>
      <c r="BR74" s="729"/>
      <c r="BS74" s="729"/>
      <c r="BT74" s="729"/>
      <c r="BU74" s="729"/>
      <c r="BV74" s="729"/>
      <c r="BW74" s="729"/>
      <c r="BX74" s="729"/>
      <c r="BY74" s="729"/>
      <c r="BZ74" s="729"/>
      <c r="CA74" s="729"/>
      <c r="CB74" s="729"/>
      <c r="CC74" s="729"/>
      <c r="CD74" s="729"/>
      <c r="CE74" s="729"/>
      <c r="CF74" s="729"/>
      <c r="CG74" s="729"/>
      <c r="CH74" s="729"/>
      <c r="CI74" s="729"/>
      <c r="CJ74" s="729"/>
      <c r="CK74" s="729"/>
      <c r="CL74" s="729"/>
      <c r="CM74" s="729"/>
      <c r="CN74" s="729"/>
      <c r="CO74" s="729"/>
      <c r="CP74" s="729"/>
      <c r="CQ74" s="729"/>
      <c r="CR74" s="729"/>
      <c r="CS74" s="729"/>
      <c r="CT74" s="729"/>
      <c r="CU74" s="729"/>
      <c r="CV74" s="729"/>
      <c r="CW74" s="729"/>
      <c r="CX74" s="729"/>
      <c r="CY74" s="729"/>
      <c r="CZ74" s="729"/>
      <c r="DA74" s="729"/>
      <c r="DB74" s="729"/>
      <c r="DC74" s="729"/>
      <c r="DD74" s="729"/>
      <c r="DE74" s="729"/>
      <c r="DF74" s="729"/>
      <c r="DG74" s="729"/>
      <c r="DH74" s="729"/>
      <c r="DI74" s="729"/>
      <c r="DJ74" s="729"/>
      <c r="DK74" s="729"/>
      <c r="DL74" s="729"/>
      <c r="DM74" s="729"/>
      <c r="DN74" s="729"/>
      <c r="DO74" s="729"/>
      <c r="DP74" s="729"/>
      <c r="DQ74" s="729"/>
      <c r="DR74" s="729"/>
      <c r="DS74" s="729"/>
      <c r="DT74" s="729"/>
      <c r="DU74" s="729"/>
      <c r="DV74" s="729"/>
      <c r="DW74" s="729"/>
      <c r="DX74" s="729"/>
      <c r="DY74" s="729"/>
      <c r="DZ74" s="729"/>
      <c r="EA74" s="729"/>
      <c r="EB74" s="729"/>
      <c r="EC74" s="729"/>
      <c r="ED74" s="729"/>
      <c r="EE74" s="729"/>
      <c r="EF74" s="729"/>
      <c r="EG74" s="729"/>
      <c r="EH74" s="729"/>
      <c r="EI74" s="729"/>
      <c r="EJ74" s="729"/>
      <c r="EK74" s="729"/>
      <c r="EL74" s="729"/>
      <c r="EM74" s="729"/>
      <c r="EN74" s="729"/>
      <c r="EO74" s="729"/>
      <c r="EP74" s="729"/>
      <c r="EQ74" s="729"/>
      <c r="ER74" s="729"/>
      <c r="ES74" s="729"/>
      <c r="ET74" s="729"/>
      <c r="EU74" s="729"/>
      <c r="EV74" s="729"/>
      <c r="EW74" s="729"/>
      <c r="EX74" s="729"/>
      <c r="EY74" s="729"/>
      <c r="EZ74" s="729"/>
      <c r="FA74" s="729"/>
      <c r="FB74" s="729"/>
      <c r="FC74" s="729"/>
      <c r="FD74" s="729"/>
      <c r="FE74" s="729"/>
      <c r="FF74" s="729"/>
      <c r="FG74" s="729"/>
      <c r="FH74" s="729"/>
      <c r="FI74" s="729"/>
      <c r="FJ74" s="729"/>
      <c r="FK74" s="729"/>
      <c r="FL74" s="729"/>
      <c r="FM74" s="729"/>
      <c r="FN74" s="729"/>
      <c r="FO74" s="729"/>
      <c r="FP74" s="729"/>
      <c r="FQ74" s="729"/>
      <c r="FR74" s="729"/>
      <c r="FS74" s="729"/>
      <c r="FT74" s="729"/>
      <c r="FU74" s="729"/>
      <c r="FV74" s="729"/>
      <c r="FW74" s="729"/>
      <c r="FX74" s="729"/>
      <c r="FY74" s="729"/>
      <c r="FZ74" s="729"/>
      <c r="GA74" s="729"/>
      <c r="GB74" s="729"/>
      <c r="GC74" s="729"/>
      <c r="GD74" s="729"/>
      <c r="GE74" s="729"/>
      <c r="GF74" s="729"/>
      <c r="GG74" s="729"/>
      <c r="GH74" s="729"/>
      <c r="GI74" s="729"/>
      <c r="GJ74" s="729"/>
      <c r="GK74" s="729"/>
      <c r="GL74" s="729"/>
      <c r="GM74" s="729"/>
      <c r="GN74" s="729"/>
      <c r="GO74" s="729"/>
      <c r="GP74" s="729"/>
      <c r="GQ74" s="729"/>
      <c r="GR74" s="729"/>
      <c r="GS74" s="729"/>
      <c r="GT74" s="729"/>
      <c r="GU74" s="729"/>
      <c r="GV74" s="729"/>
      <c r="GW74" s="729"/>
      <c r="GX74" s="729"/>
      <c r="GY74" s="729"/>
      <c r="GZ74" s="729"/>
      <c r="HA74" s="729"/>
      <c r="HB74" s="729"/>
      <c r="HC74" s="729"/>
      <c r="HD74" s="729"/>
      <c r="HE74" s="729"/>
      <c r="HF74" s="729"/>
      <c r="HG74" s="729"/>
      <c r="HH74" s="729"/>
      <c r="HI74" s="729"/>
      <c r="HJ74" s="729"/>
      <c r="HK74" s="729"/>
      <c r="HL74" s="729"/>
      <c r="HM74" s="729"/>
      <c r="HN74" s="729"/>
      <c r="HO74" s="729"/>
      <c r="HP74" s="729"/>
      <c r="HQ74" s="729"/>
      <c r="HR74" s="729"/>
      <c r="HS74" s="729"/>
      <c r="HT74" s="729"/>
      <c r="HU74" s="729"/>
      <c r="HV74" s="729"/>
      <c r="HW74" s="729"/>
      <c r="HX74" s="729"/>
      <c r="HY74" s="729"/>
      <c r="HZ74" s="729"/>
      <c r="IA74" s="729"/>
      <c r="IB74" s="729"/>
      <c r="IC74" s="729"/>
      <c r="ID74" s="729"/>
      <c r="IE74" s="729"/>
      <c r="IF74" s="729"/>
      <c r="IG74" s="729"/>
      <c r="IH74" s="729"/>
      <c r="II74" s="729"/>
      <c r="IJ74" s="729"/>
      <c r="IK74" s="729"/>
      <c r="IL74" s="729"/>
      <c r="IM74" s="729"/>
      <c r="IN74" s="729"/>
      <c r="IO74" s="729"/>
      <c r="IP74" s="729"/>
      <c r="IQ74" s="729"/>
      <c r="IR74" s="729"/>
      <c r="IS74" s="729"/>
      <c r="IT74" s="729"/>
      <c r="IU74" s="729"/>
      <c r="IV74" s="729"/>
    </row>
    <row r="75" spans="1:256" s="730" customFormat="1" ht="30" customHeight="1">
      <c r="A75" s="685">
        <v>25</v>
      </c>
      <c r="B75" s="697" t="s">
        <v>133</v>
      </c>
      <c r="C75" s="732">
        <v>9000</v>
      </c>
      <c r="D75" s="694">
        <v>750</v>
      </c>
      <c r="E75" s="692">
        <v>750</v>
      </c>
      <c r="F75" s="696">
        <v>750</v>
      </c>
      <c r="G75" s="728">
        <f t="shared" si="29"/>
        <v>2250</v>
      </c>
      <c r="H75" s="694">
        <v>750</v>
      </c>
      <c r="I75" s="692">
        <v>750</v>
      </c>
      <c r="J75" s="696">
        <v>750</v>
      </c>
      <c r="K75" s="728">
        <f t="shared" si="30"/>
        <v>2250</v>
      </c>
      <c r="L75" s="694">
        <v>750</v>
      </c>
      <c r="M75" s="692">
        <v>750</v>
      </c>
      <c r="N75" s="696">
        <v>750</v>
      </c>
      <c r="O75" s="728">
        <f t="shared" si="28"/>
        <v>2250</v>
      </c>
      <c r="P75" s="694">
        <v>750</v>
      </c>
      <c r="Q75" s="692">
        <v>750</v>
      </c>
      <c r="R75" s="696">
        <v>750</v>
      </c>
      <c r="S75" s="728">
        <f t="shared" si="20"/>
        <v>2250</v>
      </c>
      <c r="T75" s="689">
        <f t="shared" si="10"/>
        <v>9000</v>
      </c>
      <c r="U75" s="708">
        <f t="shared" si="12"/>
        <v>0</v>
      </c>
      <c r="V75" s="729"/>
      <c r="W75" s="729"/>
      <c r="X75" s="729"/>
      <c r="Y75" s="729"/>
      <c r="Z75" s="729"/>
      <c r="AA75" s="729"/>
      <c r="AB75" s="729"/>
      <c r="AC75" s="729"/>
      <c r="AD75" s="729"/>
      <c r="AE75" s="729"/>
      <c r="AF75" s="729"/>
      <c r="AG75" s="729"/>
      <c r="AH75" s="729"/>
      <c r="AI75" s="729"/>
      <c r="AJ75" s="729"/>
      <c r="AK75" s="729"/>
      <c r="AL75" s="729"/>
      <c r="AM75" s="729"/>
      <c r="AN75" s="729"/>
      <c r="AO75" s="729"/>
      <c r="AP75" s="729"/>
      <c r="AQ75" s="729"/>
      <c r="AR75" s="729"/>
      <c r="AS75" s="729"/>
      <c r="AT75" s="729"/>
      <c r="AU75" s="729"/>
      <c r="AV75" s="729"/>
      <c r="AW75" s="729"/>
      <c r="AX75" s="729"/>
      <c r="AY75" s="729"/>
      <c r="AZ75" s="729"/>
      <c r="BA75" s="729"/>
      <c r="BB75" s="729"/>
      <c r="BC75" s="729"/>
      <c r="BD75" s="729"/>
      <c r="BE75" s="729"/>
      <c r="BF75" s="729"/>
      <c r="BG75" s="729"/>
      <c r="BH75" s="729"/>
      <c r="BI75" s="729"/>
      <c r="BJ75" s="729"/>
      <c r="BK75" s="729"/>
      <c r="BL75" s="729"/>
      <c r="BM75" s="729"/>
      <c r="BN75" s="729"/>
      <c r="BO75" s="729"/>
      <c r="BP75" s="729"/>
      <c r="BQ75" s="729"/>
      <c r="BR75" s="729"/>
      <c r="BS75" s="729"/>
      <c r="BT75" s="729"/>
      <c r="BU75" s="729"/>
      <c r="BV75" s="729"/>
      <c r="BW75" s="729"/>
      <c r="BX75" s="729"/>
      <c r="BY75" s="729"/>
      <c r="BZ75" s="729"/>
      <c r="CA75" s="729"/>
      <c r="CB75" s="729"/>
      <c r="CC75" s="729"/>
      <c r="CD75" s="729"/>
      <c r="CE75" s="729"/>
      <c r="CF75" s="729"/>
      <c r="CG75" s="729"/>
      <c r="CH75" s="729"/>
      <c r="CI75" s="729"/>
      <c r="CJ75" s="729"/>
      <c r="CK75" s="729"/>
      <c r="CL75" s="729"/>
      <c r="CM75" s="729"/>
      <c r="CN75" s="729"/>
      <c r="CO75" s="729"/>
      <c r="CP75" s="729"/>
      <c r="CQ75" s="729"/>
      <c r="CR75" s="729"/>
      <c r="CS75" s="729"/>
      <c r="CT75" s="729"/>
      <c r="CU75" s="729"/>
      <c r="CV75" s="729"/>
      <c r="CW75" s="729"/>
      <c r="CX75" s="729"/>
      <c r="CY75" s="729"/>
      <c r="CZ75" s="729"/>
      <c r="DA75" s="729"/>
      <c r="DB75" s="729"/>
      <c r="DC75" s="729"/>
      <c r="DD75" s="729"/>
      <c r="DE75" s="729"/>
      <c r="DF75" s="729"/>
      <c r="DG75" s="729"/>
      <c r="DH75" s="729"/>
      <c r="DI75" s="729"/>
      <c r="DJ75" s="729"/>
      <c r="DK75" s="729"/>
      <c r="DL75" s="729"/>
      <c r="DM75" s="729"/>
      <c r="DN75" s="729"/>
      <c r="DO75" s="729"/>
      <c r="DP75" s="729"/>
      <c r="DQ75" s="729"/>
      <c r="DR75" s="729"/>
      <c r="DS75" s="729"/>
      <c r="DT75" s="729"/>
      <c r="DU75" s="729"/>
      <c r="DV75" s="729"/>
      <c r="DW75" s="729"/>
      <c r="DX75" s="729"/>
      <c r="DY75" s="729"/>
      <c r="DZ75" s="729"/>
      <c r="EA75" s="729"/>
      <c r="EB75" s="729"/>
      <c r="EC75" s="729"/>
      <c r="ED75" s="729"/>
      <c r="EE75" s="729"/>
      <c r="EF75" s="729"/>
      <c r="EG75" s="729"/>
      <c r="EH75" s="729"/>
      <c r="EI75" s="729"/>
      <c r="EJ75" s="729"/>
      <c r="EK75" s="729"/>
      <c r="EL75" s="729"/>
      <c r="EM75" s="729"/>
      <c r="EN75" s="729"/>
      <c r="EO75" s="729"/>
      <c r="EP75" s="729"/>
      <c r="EQ75" s="729"/>
      <c r="ER75" s="729"/>
      <c r="ES75" s="729"/>
      <c r="ET75" s="729"/>
      <c r="EU75" s="729"/>
      <c r="EV75" s="729"/>
      <c r="EW75" s="729"/>
      <c r="EX75" s="729"/>
      <c r="EY75" s="729"/>
      <c r="EZ75" s="729"/>
      <c r="FA75" s="729"/>
      <c r="FB75" s="729"/>
      <c r="FC75" s="729"/>
      <c r="FD75" s="729"/>
      <c r="FE75" s="729"/>
      <c r="FF75" s="729"/>
      <c r="FG75" s="729"/>
      <c r="FH75" s="729"/>
      <c r="FI75" s="729"/>
      <c r="FJ75" s="729"/>
      <c r="FK75" s="729"/>
      <c r="FL75" s="729"/>
      <c r="FM75" s="729"/>
      <c r="FN75" s="729"/>
      <c r="FO75" s="729"/>
      <c r="FP75" s="729"/>
      <c r="FQ75" s="729"/>
      <c r="FR75" s="729"/>
      <c r="FS75" s="729"/>
      <c r="FT75" s="729"/>
      <c r="FU75" s="729"/>
      <c r="FV75" s="729"/>
      <c r="FW75" s="729"/>
      <c r="FX75" s="729"/>
      <c r="FY75" s="729"/>
      <c r="FZ75" s="729"/>
      <c r="GA75" s="729"/>
      <c r="GB75" s="729"/>
      <c r="GC75" s="729"/>
      <c r="GD75" s="729"/>
      <c r="GE75" s="729"/>
      <c r="GF75" s="729"/>
      <c r="GG75" s="729"/>
      <c r="GH75" s="729"/>
      <c r="GI75" s="729"/>
      <c r="GJ75" s="729"/>
      <c r="GK75" s="729"/>
      <c r="GL75" s="729"/>
      <c r="GM75" s="729"/>
      <c r="GN75" s="729"/>
      <c r="GO75" s="729"/>
      <c r="GP75" s="729"/>
      <c r="GQ75" s="729"/>
      <c r="GR75" s="729"/>
      <c r="GS75" s="729"/>
      <c r="GT75" s="729"/>
      <c r="GU75" s="729"/>
      <c r="GV75" s="729"/>
      <c r="GW75" s="729"/>
      <c r="GX75" s="729"/>
      <c r="GY75" s="729"/>
      <c r="GZ75" s="729"/>
      <c r="HA75" s="729"/>
      <c r="HB75" s="729"/>
      <c r="HC75" s="729"/>
      <c r="HD75" s="729"/>
      <c r="HE75" s="729"/>
      <c r="HF75" s="729"/>
      <c r="HG75" s="729"/>
      <c r="HH75" s="729"/>
      <c r="HI75" s="729"/>
      <c r="HJ75" s="729"/>
      <c r="HK75" s="729"/>
      <c r="HL75" s="729"/>
      <c r="HM75" s="729"/>
      <c r="HN75" s="729"/>
      <c r="HO75" s="729"/>
      <c r="HP75" s="729"/>
      <c r="HQ75" s="729"/>
      <c r="HR75" s="729"/>
      <c r="HS75" s="729"/>
      <c r="HT75" s="729"/>
      <c r="HU75" s="729"/>
      <c r="HV75" s="729"/>
      <c r="HW75" s="729"/>
      <c r="HX75" s="729"/>
      <c r="HY75" s="729"/>
      <c r="HZ75" s="729"/>
      <c r="IA75" s="729"/>
      <c r="IB75" s="729"/>
      <c r="IC75" s="729"/>
      <c r="ID75" s="729"/>
      <c r="IE75" s="729"/>
      <c r="IF75" s="729"/>
      <c r="IG75" s="729"/>
      <c r="IH75" s="729"/>
      <c r="II75" s="729"/>
      <c r="IJ75" s="729"/>
      <c r="IK75" s="729"/>
      <c r="IL75" s="729"/>
      <c r="IM75" s="729"/>
      <c r="IN75" s="729"/>
      <c r="IO75" s="729"/>
      <c r="IP75" s="729"/>
      <c r="IQ75" s="729"/>
      <c r="IR75" s="729"/>
      <c r="IS75" s="729"/>
      <c r="IT75" s="729"/>
      <c r="IU75" s="729"/>
      <c r="IV75" s="729"/>
    </row>
    <row r="76" spans="1:256" s="730" customFormat="1" ht="30" customHeight="1">
      <c r="A76" s="685">
        <v>26</v>
      </c>
      <c r="B76" s="686" t="s">
        <v>134</v>
      </c>
      <c r="C76" s="731">
        <v>9000</v>
      </c>
      <c r="D76" s="694">
        <v>750</v>
      </c>
      <c r="E76" s="692">
        <v>750</v>
      </c>
      <c r="F76" s="696">
        <v>750</v>
      </c>
      <c r="G76" s="728">
        <f t="shared" si="29"/>
        <v>2250</v>
      </c>
      <c r="H76" s="694">
        <v>750</v>
      </c>
      <c r="I76" s="692">
        <v>750</v>
      </c>
      <c r="J76" s="696">
        <v>750</v>
      </c>
      <c r="K76" s="728">
        <f t="shared" si="30"/>
        <v>2250</v>
      </c>
      <c r="L76" s="694">
        <v>750</v>
      </c>
      <c r="M76" s="692">
        <v>750</v>
      </c>
      <c r="N76" s="696">
        <v>750</v>
      </c>
      <c r="O76" s="728">
        <f t="shared" si="28"/>
        <v>2250</v>
      </c>
      <c r="P76" s="694">
        <v>750</v>
      </c>
      <c r="Q76" s="692">
        <v>750</v>
      </c>
      <c r="R76" s="696">
        <v>750</v>
      </c>
      <c r="S76" s="728">
        <f t="shared" si="20"/>
        <v>2250</v>
      </c>
      <c r="T76" s="689">
        <f t="shared" si="10"/>
        <v>9000</v>
      </c>
      <c r="U76" s="708">
        <f t="shared" si="12"/>
        <v>0</v>
      </c>
      <c r="V76" s="729"/>
      <c r="W76" s="729"/>
      <c r="X76" s="729"/>
      <c r="Y76" s="729"/>
      <c r="Z76" s="729"/>
      <c r="AA76" s="729"/>
      <c r="AB76" s="729"/>
      <c r="AC76" s="729"/>
      <c r="AD76" s="729"/>
      <c r="AE76" s="729"/>
      <c r="AF76" s="729"/>
      <c r="AG76" s="729"/>
      <c r="AH76" s="729"/>
      <c r="AI76" s="729"/>
      <c r="AJ76" s="729"/>
      <c r="AK76" s="729"/>
      <c r="AL76" s="729"/>
      <c r="AM76" s="729"/>
      <c r="AN76" s="729"/>
      <c r="AO76" s="729"/>
      <c r="AP76" s="729"/>
      <c r="AQ76" s="729"/>
      <c r="AR76" s="729"/>
      <c r="AS76" s="729"/>
      <c r="AT76" s="729"/>
      <c r="AU76" s="729"/>
      <c r="AV76" s="729"/>
      <c r="AW76" s="729"/>
      <c r="AX76" s="729"/>
      <c r="AY76" s="729"/>
      <c r="AZ76" s="729"/>
      <c r="BA76" s="729"/>
      <c r="BB76" s="729"/>
      <c r="BC76" s="729"/>
      <c r="BD76" s="729"/>
      <c r="BE76" s="729"/>
      <c r="BF76" s="729"/>
      <c r="BG76" s="729"/>
      <c r="BH76" s="729"/>
      <c r="BI76" s="729"/>
      <c r="BJ76" s="729"/>
      <c r="BK76" s="729"/>
      <c r="BL76" s="729"/>
      <c r="BM76" s="729"/>
      <c r="BN76" s="729"/>
      <c r="BO76" s="729"/>
      <c r="BP76" s="729"/>
      <c r="BQ76" s="729"/>
      <c r="BR76" s="729"/>
      <c r="BS76" s="729"/>
      <c r="BT76" s="729"/>
      <c r="BU76" s="729"/>
      <c r="BV76" s="729"/>
      <c r="BW76" s="729"/>
      <c r="BX76" s="729"/>
      <c r="BY76" s="729"/>
      <c r="BZ76" s="729"/>
      <c r="CA76" s="729"/>
      <c r="CB76" s="729"/>
      <c r="CC76" s="729"/>
      <c r="CD76" s="729"/>
      <c r="CE76" s="729"/>
      <c r="CF76" s="729"/>
      <c r="CG76" s="729"/>
      <c r="CH76" s="729"/>
      <c r="CI76" s="729"/>
      <c r="CJ76" s="729"/>
      <c r="CK76" s="729"/>
      <c r="CL76" s="729"/>
      <c r="CM76" s="729"/>
      <c r="CN76" s="729"/>
      <c r="CO76" s="729"/>
      <c r="CP76" s="729"/>
      <c r="CQ76" s="729"/>
      <c r="CR76" s="729"/>
      <c r="CS76" s="729"/>
      <c r="CT76" s="729"/>
      <c r="CU76" s="729"/>
      <c r="CV76" s="729"/>
      <c r="CW76" s="729"/>
      <c r="CX76" s="729"/>
      <c r="CY76" s="729"/>
      <c r="CZ76" s="729"/>
      <c r="DA76" s="729"/>
      <c r="DB76" s="729"/>
      <c r="DC76" s="729"/>
      <c r="DD76" s="729"/>
      <c r="DE76" s="729"/>
      <c r="DF76" s="729"/>
      <c r="DG76" s="729"/>
      <c r="DH76" s="729"/>
      <c r="DI76" s="729"/>
      <c r="DJ76" s="729"/>
      <c r="DK76" s="729"/>
      <c r="DL76" s="729"/>
      <c r="DM76" s="729"/>
      <c r="DN76" s="729"/>
      <c r="DO76" s="729"/>
      <c r="DP76" s="729"/>
      <c r="DQ76" s="729"/>
      <c r="DR76" s="729"/>
      <c r="DS76" s="729"/>
      <c r="DT76" s="729"/>
      <c r="DU76" s="729"/>
      <c r="DV76" s="729"/>
      <c r="DW76" s="729"/>
      <c r="DX76" s="729"/>
      <c r="DY76" s="729"/>
      <c r="DZ76" s="729"/>
      <c r="EA76" s="729"/>
      <c r="EB76" s="729"/>
      <c r="EC76" s="729"/>
      <c r="ED76" s="729"/>
      <c r="EE76" s="729"/>
      <c r="EF76" s="729"/>
      <c r="EG76" s="729"/>
      <c r="EH76" s="729"/>
      <c r="EI76" s="729"/>
      <c r="EJ76" s="729"/>
      <c r="EK76" s="729"/>
      <c r="EL76" s="729"/>
      <c r="EM76" s="729"/>
      <c r="EN76" s="729"/>
      <c r="EO76" s="729"/>
      <c r="EP76" s="729"/>
      <c r="EQ76" s="729"/>
      <c r="ER76" s="729"/>
      <c r="ES76" s="729"/>
      <c r="ET76" s="729"/>
      <c r="EU76" s="729"/>
      <c r="EV76" s="729"/>
      <c r="EW76" s="729"/>
      <c r="EX76" s="729"/>
      <c r="EY76" s="729"/>
      <c r="EZ76" s="729"/>
      <c r="FA76" s="729"/>
      <c r="FB76" s="729"/>
      <c r="FC76" s="729"/>
      <c r="FD76" s="729"/>
      <c r="FE76" s="729"/>
      <c r="FF76" s="729"/>
      <c r="FG76" s="729"/>
      <c r="FH76" s="729"/>
      <c r="FI76" s="729"/>
      <c r="FJ76" s="729"/>
      <c r="FK76" s="729"/>
      <c r="FL76" s="729"/>
      <c r="FM76" s="729"/>
      <c r="FN76" s="729"/>
      <c r="FO76" s="729"/>
      <c r="FP76" s="729"/>
      <c r="FQ76" s="729"/>
      <c r="FR76" s="729"/>
      <c r="FS76" s="729"/>
      <c r="FT76" s="729"/>
      <c r="FU76" s="729"/>
      <c r="FV76" s="729"/>
      <c r="FW76" s="729"/>
      <c r="FX76" s="729"/>
      <c r="FY76" s="729"/>
      <c r="FZ76" s="729"/>
      <c r="GA76" s="729"/>
      <c r="GB76" s="729"/>
      <c r="GC76" s="729"/>
      <c r="GD76" s="729"/>
      <c r="GE76" s="729"/>
      <c r="GF76" s="729"/>
      <c r="GG76" s="729"/>
      <c r="GH76" s="729"/>
      <c r="GI76" s="729"/>
      <c r="GJ76" s="729"/>
      <c r="GK76" s="729"/>
      <c r="GL76" s="729"/>
      <c r="GM76" s="729"/>
      <c r="GN76" s="729"/>
      <c r="GO76" s="729"/>
      <c r="GP76" s="729"/>
      <c r="GQ76" s="729"/>
      <c r="GR76" s="729"/>
      <c r="GS76" s="729"/>
      <c r="GT76" s="729"/>
      <c r="GU76" s="729"/>
      <c r="GV76" s="729"/>
      <c r="GW76" s="729"/>
      <c r="GX76" s="729"/>
      <c r="GY76" s="729"/>
      <c r="GZ76" s="729"/>
      <c r="HA76" s="729"/>
      <c r="HB76" s="729"/>
      <c r="HC76" s="729"/>
      <c r="HD76" s="729"/>
      <c r="HE76" s="729"/>
      <c r="HF76" s="729"/>
      <c r="HG76" s="729"/>
      <c r="HH76" s="729"/>
      <c r="HI76" s="729"/>
      <c r="HJ76" s="729"/>
      <c r="HK76" s="729"/>
      <c r="HL76" s="729"/>
      <c r="HM76" s="729"/>
      <c r="HN76" s="729"/>
      <c r="HO76" s="729"/>
      <c r="HP76" s="729"/>
      <c r="HQ76" s="729"/>
      <c r="HR76" s="729"/>
      <c r="HS76" s="729"/>
      <c r="HT76" s="729"/>
      <c r="HU76" s="729"/>
      <c r="HV76" s="729"/>
      <c r="HW76" s="729"/>
      <c r="HX76" s="729"/>
      <c r="HY76" s="729"/>
      <c r="HZ76" s="729"/>
      <c r="IA76" s="729"/>
      <c r="IB76" s="729"/>
      <c r="IC76" s="729"/>
      <c r="ID76" s="729"/>
      <c r="IE76" s="729"/>
      <c r="IF76" s="729"/>
      <c r="IG76" s="729"/>
      <c r="IH76" s="729"/>
      <c r="II76" s="729"/>
      <c r="IJ76" s="729"/>
      <c r="IK76" s="729"/>
      <c r="IL76" s="729"/>
      <c r="IM76" s="729"/>
      <c r="IN76" s="729"/>
      <c r="IO76" s="729"/>
      <c r="IP76" s="729"/>
      <c r="IQ76" s="729"/>
      <c r="IR76" s="729"/>
      <c r="IS76" s="729"/>
      <c r="IT76" s="729"/>
      <c r="IU76" s="729"/>
      <c r="IV76" s="729"/>
    </row>
    <row r="77" spans="1:256" s="730" customFormat="1" ht="30" customHeight="1">
      <c r="A77" s="685">
        <v>27</v>
      </c>
      <c r="B77" s="686" t="s">
        <v>135</v>
      </c>
      <c r="C77" s="732">
        <v>9000</v>
      </c>
      <c r="D77" s="694">
        <v>750</v>
      </c>
      <c r="E77" s="692">
        <v>750</v>
      </c>
      <c r="F77" s="696">
        <v>750</v>
      </c>
      <c r="G77" s="728">
        <f t="shared" si="29"/>
        <v>2250</v>
      </c>
      <c r="H77" s="694">
        <v>750</v>
      </c>
      <c r="I77" s="692">
        <v>750</v>
      </c>
      <c r="J77" s="696">
        <v>750</v>
      </c>
      <c r="K77" s="728">
        <f t="shared" si="30"/>
        <v>2250</v>
      </c>
      <c r="L77" s="694">
        <v>750</v>
      </c>
      <c r="M77" s="692">
        <v>750</v>
      </c>
      <c r="N77" s="696">
        <v>750</v>
      </c>
      <c r="O77" s="728">
        <f t="shared" si="28"/>
        <v>2250</v>
      </c>
      <c r="P77" s="694">
        <v>750</v>
      </c>
      <c r="Q77" s="692">
        <v>750</v>
      </c>
      <c r="R77" s="696">
        <v>750</v>
      </c>
      <c r="S77" s="728">
        <f t="shared" si="20"/>
        <v>2250</v>
      </c>
      <c r="T77" s="689">
        <f t="shared" si="10"/>
        <v>9000</v>
      </c>
      <c r="U77" s="708">
        <f t="shared" si="12"/>
        <v>0</v>
      </c>
      <c r="V77" s="729"/>
      <c r="W77" s="729"/>
      <c r="X77" s="729"/>
      <c r="Y77" s="729"/>
      <c r="Z77" s="729"/>
      <c r="AA77" s="729"/>
      <c r="AB77" s="729"/>
      <c r="AC77" s="729"/>
      <c r="AD77" s="729"/>
      <c r="AE77" s="729"/>
      <c r="AF77" s="729"/>
      <c r="AG77" s="729"/>
      <c r="AH77" s="729"/>
      <c r="AI77" s="729"/>
      <c r="AJ77" s="729"/>
      <c r="AK77" s="729"/>
      <c r="AL77" s="729"/>
      <c r="AM77" s="729"/>
      <c r="AN77" s="729"/>
      <c r="AO77" s="729"/>
      <c r="AP77" s="729"/>
      <c r="AQ77" s="729"/>
      <c r="AR77" s="729"/>
      <c r="AS77" s="729"/>
      <c r="AT77" s="729"/>
      <c r="AU77" s="729"/>
      <c r="AV77" s="729"/>
      <c r="AW77" s="729"/>
      <c r="AX77" s="729"/>
      <c r="AY77" s="729"/>
      <c r="AZ77" s="729"/>
      <c r="BA77" s="729"/>
      <c r="BB77" s="729"/>
      <c r="BC77" s="729"/>
      <c r="BD77" s="729"/>
      <c r="BE77" s="729"/>
      <c r="BF77" s="729"/>
      <c r="BG77" s="729"/>
      <c r="BH77" s="729"/>
      <c r="BI77" s="729"/>
      <c r="BJ77" s="729"/>
      <c r="BK77" s="729"/>
      <c r="BL77" s="729"/>
      <c r="BM77" s="729"/>
      <c r="BN77" s="729"/>
      <c r="BO77" s="729"/>
      <c r="BP77" s="729"/>
      <c r="BQ77" s="729"/>
      <c r="BR77" s="729"/>
      <c r="BS77" s="729"/>
      <c r="BT77" s="729"/>
      <c r="BU77" s="729"/>
      <c r="BV77" s="729"/>
      <c r="BW77" s="729"/>
      <c r="BX77" s="729"/>
      <c r="BY77" s="729"/>
      <c r="BZ77" s="729"/>
      <c r="CA77" s="729"/>
      <c r="CB77" s="729"/>
      <c r="CC77" s="729"/>
      <c r="CD77" s="729"/>
      <c r="CE77" s="729"/>
      <c r="CF77" s="729"/>
      <c r="CG77" s="729"/>
      <c r="CH77" s="729"/>
      <c r="CI77" s="729"/>
      <c r="CJ77" s="729"/>
      <c r="CK77" s="729"/>
      <c r="CL77" s="729"/>
      <c r="CM77" s="729"/>
      <c r="CN77" s="729"/>
      <c r="CO77" s="729"/>
      <c r="CP77" s="729"/>
      <c r="CQ77" s="729"/>
      <c r="CR77" s="729"/>
      <c r="CS77" s="729"/>
      <c r="CT77" s="729"/>
      <c r="CU77" s="729"/>
      <c r="CV77" s="729"/>
      <c r="CW77" s="729"/>
      <c r="CX77" s="729"/>
      <c r="CY77" s="729"/>
      <c r="CZ77" s="729"/>
      <c r="DA77" s="729"/>
      <c r="DB77" s="729"/>
      <c r="DC77" s="729"/>
      <c r="DD77" s="729"/>
      <c r="DE77" s="729"/>
      <c r="DF77" s="729"/>
      <c r="DG77" s="729"/>
      <c r="DH77" s="729"/>
      <c r="DI77" s="729"/>
      <c r="DJ77" s="729"/>
      <c r="DK77" s="729"/>
      <c r="DL77" s="729"/>
      <c r="DM77" s="729"/>
      <c r="DN77" s="729"/>
      <c r="DO77" s="729"/>
      <c r="DP77" s="729"/>
      <c r="DQ77" s="729"/>
      <c r="DR77" s="729"/>
      <c r="DS77" s="729"/>
      <c r="DT77" s="729"/>
      <c r="DU77" s="729"/>
      <c r="DV77" s="729"/>
      <c r="DW77" s="729"/>
      <c r="DX77" s="729"/>
      <c r="DY77" s="729"/>
      <c r="DZ77" s="729"/>
      <c r="EA77" s="729"/>
      <c r="EB77" s="729"/>
      <c r="EC77" s="729"/>
      <c r="ED77" s="729"/>
      <c r="EE77" s="729"/>
      <c r="EF77" s="729"/>
      <c r="EG77" s="729"/>
      <c r="EH77" s="729"/>
      <c r="EI77" s="729"/>
      <c r="EJ77" s="729"/>
      <c r="EK77" s="729"/>
      <c r="EL77" s="729"/>
      <c r="EM77" s="729"/>
      <c r="EN77" s="729"/>
      <c r="EO77" s="729"/>
      <c r="EP77" s="729"/>
      <c r="EQ77" s="729"/>
      <c r="ER77" s="729"/>
      <c r="ES77" s="729"/>
      <c r="ET77" s="729"/>
      <c r="EU77" s="729"/>
      <c r="EV77" s="729"/>
      <c r="EW77" s="729"/>
      <c r="EX77" s="729"/>
      <c r="EY77" s="729"/>
      <c r="EZ77" s="729"/>
      <c r="FA77" s="729"/>
      <c r="FB77" s="729"/>
      <c r="FC77" s="729"/>
      <c r="FD77" s="729"/>
      <c r="FE77" s="729"/>
      <c r="FF77" s="729"/>
      <c r="FG77" s="729"/>
      <c r="FH77" s="729"/>
      <c r="FI77" s="729"/>
      <c r="FJ77" s="729"/>
      <c r="FK77" s="729"/>
      <c r="FL77" s="729"/>
      <c r="FM77" s="729"/>
      <c r="FN77" s="729"/>
      <c r="FO77" s="729"/>
      <c r="FP77" s="729"/>
      <c r="FQ77" s="729"/>
      <c r="FR77" s="729"/>
      <c r="FS77" s="729"/>
      <c r="FT77" s="729"/>
      <c r="FU77" s="729"/>
      <c r="FV77" s="729"/>
      <c r="FW77" s="729"/>
      <c r="FX77" s="729"/>
      <c r="FY77" s="729"/>
      <c r="FZ77" s="729"/>
      <c r="GA77" s="729"/>
      <c r="GB77" s="729"/>
      <c r="GC77" s="729"/>
      <c r="GD77" s="729"/>
      <c r="GE77" s="729"/>
      <c r="GF77" s="729"/>
      <c r="GG77" s="729"/>
      <c r="GH77" s="729"/>
      <c r="GI77" s="729"/>
      <c r="GJ77" s="729"/>
      <c r="GK77" s="729"/>
      <c r="GL77" s="729"/>
      <c r="GM77" s="729"/>
      <c r="GN77" s="729"/>
      <c r="GO77" s="729"/>
      <c r="GP77" s="729"/>
      <c r="GQ77" s="729"/>
      <c r="GR77" s="729"/>
      <c r="GS77" s="729"/>
      <c r="GT77" s="729"/>
      <c r="GU77" s="729"/>
      <c r="GV77" s="729"/>
      <c r="GW77" s="729"/>
      <c r="GX77" s="729"/>
      <c r="GY77" s="729"/>
      <c r="GZ77" s="729"/>
      <c r="HA77" s="729"/>
      <c r="HB77" s="729"/>
      <c r="HC77" s="729"/>
      <c r="HD77" s="729"/>
      <c r="HE77" s="729"/>
      <c r="HF77" s="729"/>
      <c r="HG77" s="729"/>
      <c r="HH77" s="729"/>
      <c r="HI77" s="729"/>
      <c r="HJ77" s="729"/>
      <c r="HK77" s="729"/>
      <c r="HL77" s="729"/>
      <c r="HM77" s="729"/>
      <c r="HN77" s="729"/>
      <c r="HO77" s="729"/>
      <c r="HP77" s="729"/>
      <c r="HQ77" s="729"/>
      <c r="HR77" s="729"/>
      <c r="HS77" s="729"/>
      <c r="HT77" s="729"/>
      <c r="HU77" s="729"/>
      <c r="HV77" s="729"/>
      <c r="HW77" s="729"/>
      <c r="HX77" s="729"/>
      <c r="HY77" s="729"/>
      <c r="HZ77" s="729"/>
      <c r="IA77" s="729"/>
      <c r="IB77" s="729"/>
      <c r="IC77" s="729"/>
      <c r="ID77" s="729"/>
      <c r="IE77" s="729"/>
      <c r="IF77" s="729"/>
      <c r="IG77" s="729"/>
      <c r="IH77" s="729"/>
      <c r="II77" s="729"/>
      <c r="IJ77" s="729"/>
      <c r="IK77" s="729"/>
      <c r="IL77" s="729"/>
      <c r="IM77" s="729"/>
      <c r="IN77" s="729"/>
      <c r="IO77" s="729"/>
      <c r="IP77" s="729"/>
      <c r="IQ77" s="729"/>
      <c r="IR77" s="729"/>
      <c r="IS77" s="729"/>
      <c r="IT77" s="729"/>
      <c r="IU77" s="729"/>
      <c r="IV77" s="729"/>
    </row>
    <row r="78" spans="1:256" s="730" customFormat="1" ht="30" customHeight="1">
      <c r="A78" s="685">
        <v>28</v>
      </c>
      <c r="B78" s="697" t="s">
        <v>199</v>
      </c>
      <c r="C78" s="731">
        <v>48000</v>
      </c>
      <c r="D78" s="734">
        <v>0</v>
      </c>
      <c r="E78" s="735">
        <v>0</v>
      </c>
      <c r="F78" s="736">
        <v>0</v>
      </c>
      <c r="G78" s="728">
        <f t="shared" si="29"/>
        <v>0</v>
      </c>
      <c r="H78" s="734">
        <v>0</v>
      </c>
      <c r="I78" s="735">
        <v>0</v>
      </c>
      <c r="J78" s="736">
        <v>0</v>
      </c>
      <c r="K78" s="728">
        <f t="shared" si="30"/>
        <v>0</v>
      </c>
      <c r="L78" s="737">
        <v>0</v>
      </c>
      <c r="M78" s="738">
        <v>0</v>
      </c>
      <c r="N78" s="739">
        <v>48000</v>
      </c>
      <c r="O78" s="703">
        <f t="shared" si="28"/>
        <v>48000</v>
      </c>
      <c r="P78" s="737">
        <v>0</v>
      </c>
      <c r="Q78" s="738">
        <v>0</v>
      </c>
      <c r="R78" s="739">
        <v>0</v>
      </c>
      <c r="S78" s="703">
        <f t="shared" si="20"/>
        <v>0</v>
      </c>
      <c r="T78" s="689">
        <f t="shared" si="10"/>
        <v>48000</v>
      </c>
      <c r="U78" s="708">
        <f t="shared" si="12"/>
        <v>0</v>
      </c>
      <c r="V78" s="729"/>
      <c r="W78" s="729"/>
      <c r="X78" s="729"/>
      <c r="Y78" s="729"/>
      <c r="Z78" s="729"/>
      <c r="AA78" s="729"/>
      <c r="AB78" s="729"/>
      <c r="AC78" s="729"/>
      <c r="AD78" s="729"/>
      <c r="AE78" s="729"/>
      <c r="AF78" s="729"/>
      <c r="AG78" s="729"/>
      <c r="AH78" s="729"/>
      <c r="AI78" s="729"/>
      <c r="AJ78" s="729"/>
      <c r="AK78" s="729"/>
      <c r="AL78" s="729"/>
      <c r="AM78" s="729"/>
      <c r="AN78" s="729"/>
      <c r="AO78" s="729"/>
      <c r="AP78" s="729"/>
      <c r="AQ78" s="729"/>
      <c r="AR78" s="729"/>
      <c r="AS78" s="729"/>
      <c r="AT78" s="729"/>
      <c r="AU78" s="729"/>
      <c r="AV78" s="729"/>
      <c r="AW78" s="729"/>
      <c r="AX78" s="729"/>
      <c r="AY78" s="729"/>
      <c r="AZ78" s="729"/>
      <c r="BA78" s="729"/>
      <c r="BB78" s="729"/>
      <c r="BC78" s="729"/>
      <c r="BD78" s="729"/>
      <c r="BE78" s="729"/>
      <c r="BF78" s="729"/>
      <c r="BG78" s="729"/>
      <c r="BH78" s="729"/>
      <c r="BI78" s="729"/>
      <c r="BJ78" s="729"/>
      <c r="BK78" s="729"/>
      <c r="BL78" s="729"/>
      <c r="BM78" s="729"/>
      <c r="BN78" s="729"/>
      <c r="BO78" s="729"/>
      <c r="BP78" s="729"/>
      <c r="BQ78" s="729"/>
      <c r="BR78" s="729"/>
      <c r="BS78" s="729"/>
      <c r="BT78" s="729"/>
      <c r="BU78" s="729"/>
      <c r="BV78" s="729"/>
      <c r="BW78" s="729"/>
      <c r="BX78" s="729"/>
      <c r="BY78" s="729"/>
      <c r="BZ78" s="729"/>
      <c r="CA78" s="729"/>
      <c r="CB78" s="729"/>
      <c r="CC78" s="729"/>
      <c r="CD78" s="729"/>
      <c r="CE78" s="729"/>
      <c r="CF78" s="729"/>
      <c r="CG78" s="729"/>
      <c r="CH78" s="729"/>
      <c r="CI78" s="729"/>
      <c r="CJ78" s="729"/>
      <c r="CK78" s="729"/>
      <c r="CL78" s="729"/>
      <c r="CM78" s="729"/>
      <c r="CN78" s="729"/>
      <c r="CO78" s="729"/>
      <c r="CP78" s="729"/>
      <c r="CQ78" s="729"/>
      <c r="CR78" s="729"/>
      <c r="CS78" s="729"/>
      <c r="CT78" s="729"/>
      <c r="CU78" s="729"/>
      <c r="CV78" s="729"/>
      <c r="CW78" s="729"/>
      <c r="CX78" s="729"/>
      <c r="CY78" s="729"/>
      <c r="CZ78" s="729"/>
      <c r="DA78" s="729"/>
      <c r="DB78" s="729"/>
      <c r="DC78" s="729"/>
      <c r="DD78" s="729"/>
      <c r="DE78" s="729"/>
      <c r="DF78" s="729"/>
      <c r="DG78" s="729"/>
      <c r="DH78" s="729"/>
      <c r="DI78" s="729"/>
      <c r="DJ78" s="729"/>
      <c r="DK78" s="729"/>
      <c r="DL78" s="729"/>
      <c r="DM78" s="729"/>
      <c r="DN78" s="729"/>
      <c r="DO78" s="729"/>
      <c r="DP78" s="729"/>
      <c r="DQ78" s="729"/>
      <c r="DR78" s="729"/>
      <c r="DS78" s="729"/>
      <c r="DT78" s="729"/>
      <c r="DU78" s="729"/>
      <c r="DV78" s="729"/>
      <c r="DW78" s="729"/>
      <c r="DX78" s="729"/>
      <c r="DY78" s="729"/>
      <c r="DZ78" s="729"/>
      <c r="EA78" s="729"/>
      <c r="EB78" s="729"/>
      <c r="EC78" s="729"/>
      <c r="ED78" s="729"/>
      <c r="EE78" s="729"/>
      <c r="EF78" s="729"/>
      <c r="EG78" s="729"/>
      <c r="EH78" s="729"/>
      <c r="EI78" s="729"/>
      <c r="EJ78" s="729"/>
      <c r="EK78" s="729"/>
      <c r="EL78" s="729"/>
      <c r="EM78" s="729"/>
      <c r="EN78" s="729"/>
      <c r="EO78" s="729"/>
      <c r="EP78" s="729"/>
      <c r="EQ78" s="729"/>
      <c r="ER78" s="729"/>
      <c r="ES78" s="729"/>
      <c r="ET78" s="729"/>
      <c r="EU78" s="729"/>
      <c r="EV78" s="729"/>
      <c r="EW78" s="729"/>
      <c r="EX78" s="729"/>
      <c r="EY78" s="729"/>
      <c r="EZ78" s="729"/>
      <c r="FA78" s="729"/>
      <c r="FB78" s="729"/>
      <c r="FC78" s="729"/>
      <c r="FD78" s="729"/>
      <c r="FE78" s="729"/>
      <c r="FF78" s="729"/>
      <c r="FG78" s="729"/>
      <c r="FH78" s="729"/>
      <c r="FI78" s="729"/>
      <c r="FJ78" s="729"/>
      <c r="FK78" s="729"/>
      <c r="FL78" s="729"/>
      <c r="FM78" s="729"/>
      <c r="FN78" s="729"/>
      <c r="FO78" s="729"/>
      <c r="FP78" s="729"/>
      <c r="FQ78" s="729"/>
      <c r="FR78" s="729"/>
      <c r="FS78" s="729"/>
      <c r="FT78" s="729"/>
      <c r="FU78" s="729"/>
      <c r="FV78" s="729"/>
      <c r="FW78" s="729"/>
      <c r="FX78" s="729"/>
      <c r="FY78" s="729"/>
      <c r="FZ78" s="729"/>
      <c r="GA78" s="729"/>
      <c r="GB78" s="729"/>
      <c r="GC78" s="729"/>
      <c r="GD78" s="729"/>
      <c r="GE78" s="729"/>
      <c r="GF78" s="729"/>
      <c r="GG78" s="729"/>
      <c r="GH78" s="729"/>
      <c r="GI78" s="729"/>
      <c r="GJ78" s="729"/>
      <c r="GK78" s="729"/>
      <c r="GL78" s="729"/>
      <c r="GM78" s="729"/>
      <c r="GN78" s="729"/>
      <c r="GO78" s="729"/>
      <c r="GP78" s="729"/>
      <c r="GQ78" s="729"/>
      <c r="GR78" s="729"/>
      <c r="GS78" s="729"/>
      <c r="GT78" s="729"/>
      <c r="GU78" s="729"/>
      <c r="GV78" s="729"/>
      <c r="GW78" s="729"/>
      <c r="GX78" s="729"/>
      <c r="GY78" s="729"/>
      <c r="GZ78" s="729"/>
      <c r="HA78" s="729"/>
      <c r="HB78" s="729"/>
      <c r="HC78" s="729"/>
      <c r="HD78" s="729"/>
      <c r="HE78" s="729"/>
      <c r="HF78" s="729"/>
      <c r="HG78" s="729"/>
      <c r="HH78" s="729"/>
      <c r="HI78" s="729"/>
      <c r="HJ78" s="729"/>
      <c r="HK78" s="729"/>
      <c r="HL78" s="729"/>
      <c r="HM78" s="729"/>
      <c r="HN78" s="729"/>
      <c r="HO78" s="729"/>
      <c r="HP78" s="729"/>
      <c r="HQ78" s="729"/>
      <c r="HR78" s="729"/>
      <c r="HS78" s="729"/>
      <c r="HT78" s="729"/>
      <c r="HU78" s="729"/>
      <c r="HV78" s="729"/>
      <c r="HW78" s="729"/>
      <c r="HX78" s="729"/>
      <c r="HY78" s="729"/>
      <c r="HZ78" s="729"/>
      <c r="IA78" s="729"/>
      <c r="IB78" s="729"/>
      <c r="IC78" s="729"/>
      <c r="ID78" s="729"/>
      <c r="IE78" s="729"/>
      <c r="IF78" s="729"/>
      <c r="IG78" s="729"/>
      <c r="IH78" s="729"/>
      <c r="II78" s="729"/>
      <c r="IJ78" s="729"/>
      <c r="IK78" s="729"/>
      <c r="IL78" s="729"/>
      <c r="IM78" s="729"/>
      <c r="IN78" s="729"/>
      <c r="IO78" s="729"/>
      <c r="IP78" s="729"/>
      <c r="IQ78" s="729"/>
      <c r="IR78" s="729"/>
      <c r="IS78" s="729"/>
      <c r="IT78" s="729"/>
      <c r="IU78" s="729"/>
      <c r="IV78" s="729"/>
    </row>
    <row r="79" spans="1:256" s="730" customFormat="1" ht="24.75" customHeight="1" thickBot="1">
      <c r="A79" s="685">
        <v>29</v>
      </c>
      <c r="B79" s="1122" t="s">
        <v>177</v>
      </c>
      <c r="C79" s="751">
        <v>9000</v>
      </c>
      <c r="D79" s="679">
        <v>750</v>
      </c>
      <c r="E79" s="741">
        <v>750</v>
      </c>
      <c r="F79" s="681">
        <v>750</v>
      </c>
      <c r="G79" s="726">
        <f t="shared" si="29"/>
        <v>2250</v>
      </c>
      <c r="H79" s="679">
        <v>750</v>
      </c>
      <c r="I79" s="741">
        <v>750</v>
      </c>
      <c r="J79" s="681">
        <v>750</v>
      </c>
      <c r="K79" s="726">
        <f t="shared" si="30"/>
        <v>2250</v>
      </c>
      <c r="L79" s="679">
        <v>750</v>
      </c>
      <c r="M79" s="741">
        <v>750</v>
      </c>
      <c r="N79" s="681">
        <v>750</v>
      </c>
      <c r="O79" s="726">
        <f t="shared" si="28"/>
        <v>2250</v>
      </c>
      <c r="P79" s="679">
        <v>750</v>
      </c>
      <c r="Q79" s="741">
        <v>750</v>
      </c>
      <c r="R79" s="681">
        <v>750</v>
      </c>
      <c r="S79" s="726">
        <f t="shared" si="20"/>
        <v>2250</v>
      </c>
      <c r="T79" s="742">
        <f t="shared" si="10"/>
        <v>9000</v>
      </c>
      <c r="U79" s="743">
        <f t="shared" si="12"/>
        <v>0</v>
      </c>
      <c r="V79" s="729"/>
      <c r="W79" s="729"/>
      <c r="X79" s="729"/>
      <c r="Y79" s="729"/>
      <c r="Z79" s="729"/>
      <c r="AA79" s="729"/>
      <c r="AB79" s="729"/>
      <c r="AC79" s="729"/>
      <c r="AD79" s="729"/>
      <c r="AE79" s="729"/>
      <c r="AF79" s="729"/>
      <c r="AG79" s="729"/>
      <c r="AH79" s="729"/>
      <c r="AI79" s="729"/>
      <c r="AJ79" s="729"/>
      <c r="AK79" s="729"/>
      <c r="AL79" s="729"/>
      <c r="AM79" s="729"/>
      <c r="AN79" s="729"/>
      <c r="AO79" s="729"/>
      <c r="AP79" s="729"/>
      <c r="AQ79" s="729"/>
      <c r="AR79" s="729"/>
      <c r="AS79" s="729"/>
      <c r="AT79" s="729"/>
      <c r="AU79" s="729"/>
      <c r="AV79" s="729"/>
      <c r="AW79" s="729"/>
      <c r="AX79" s="729"/>
      <c r="AY79" s="729"/>
      <c r="AZ79" s="729"/>
      <c r="BA79" s="729"/>
      <c r="BB79" s="729"/>
      <c r="BC79" s="729"/>
      <c r="BD79" s="729"/>
      <c r="BE79" s="729"/>
      <c r="BF79" s="729"/>
      <c r="BG79" s="729"/>
      <c r="BH79" s="729"/>
      <c r="BI79" s="729"/>
      <c r="BJ79" s="729"/>
      <c r="BK79" s="729"/>
      <c r="BL79" s="729"/>
      <c r="BM79" s="729"/>
      <c r="BN79" s="729"/>
      <c r="BO79" s="729"/>
      <c r="BP79" s="729"/>
      <c r="BQ79" s="729"/>
      <c r="BR79" s="729"/>
      <c r="BS79" s="729"/>
      <c r="BT79" s="729"/>
      <c r="BU79" s="729"/>
      <c r="BV79" s="729"/>
      <c r="BW79" s="729"/>
      <c r="BX79" s="729"/>
      <c r="BY79" s="729"/>
      <c r="BZ79" s="729"/>
      <c r="CA79" s="729"/>
      <c r="CB79" s="729"/>
      <c r="CC79" s="729"/>
      <c r="CD79" s="729"/>
      <c r="CE79" s="729"/>
      <c r="CF79" s="729"/>
      <c r="CG79" s="729"/>
      <c r="CH79" s="729"/>
      <c r="CI79" s="729"/>
      <c r="CJ79" s="729"/>
      <c r="CK79" s="729"/>
      <c r="CL79" s="729"/>
      <c r="CM79" s="729"/>
      <c r="CN79" s="729"/>
      <c r="CO79" s="729"/>
      <c r="CP79" s="729"/>
      <c r="CQ79" s="729"/>
      <c r="CR79" s="729"/>
      <c r="CS79" s="729"/>
      <c r="CT79" s="729"/>
      <c r="CU79" s="729"/>
      <c r="CV79" s="729"/>
      <c r="CW79" s="729"/>
      <c r="CX79" s="729"/>
      <c r="CY79" s="729"/>
      <c r="CZ79" s="729"/>
      <c r="DA79" s="729"/>
      <c r="DB79" s="729"/>
      <c r="DC79" s="729"/>
      <c r="DD79" s="729"/>
      <c r="DE79" s="729"/>
      <c r="DF79" s="729"/>
      <c r="DG79" s="729"/>
      <c r="DH79" s="729"/>
      <c r="DI79" s="729"/>
      <c r="DJ79" s="729"/>
      <c r="DK79" s="729"/>
      <c r="DL79" s="729"/>
      <c r="DM79" s="729"/>
      <c r="DN79" s="729"/>
      <c r="DO79" s="729"/>
      <c r="DP79" s="729"/>
      <c r="DQ79" s="729"/>
      <c r="DR79" s="729"/>
      <c r="DS79" s="729"/>
      <c r="DT79" s="729"/>
      <c r="DU79" s="729"/>
      <c r="DV79" s="729"/>
      <c r="DW79" s="729"/>
      <c r="DX79" s="729"/>
      <c r="DY79" s="729"/>
      <c r="DZ79" s="729"/>
      <c r="EA79" s="729"/>
      <c r="EB79" s="729"/>
      <c r="EC79" s="729"/>
      <c r="ED79" s="729"/>
      <c r="EE79" s="729"/>
      <c r="EF79" s="729"/>
      <c r="EG79" s="729"/>
      <c r="EH79" s="729"/>
      <c r="EI79" s="729"/>
      <c r="EJ79" s="729"/>
      <c r="EK79" s="729"/>
      <c r="EL79" s="729"/>
      <c r="EM79" s="729"/>
      <c r="EN79" s="729"/>
      <c r="EO79" s="729"/>
      <c r="EP79" s="729"/>
      <c r="EQ79" s="729"/>
      <c r="ER79" s="729"/>
      <c r="ES79" s="729"/>
      <c r="ET79" s="729"/>
      <c r="EU79" s="729"/>
      <c r="EV79" s="729"/>
      <c r="EW79" s="729"/>
      <c r="EX79" s="729"/>
      <c r="EY79" s="729"/>
      <c r="EZ79" s="729"/>
      <c r="FA79" s="729"/>
      <c r="FB79" s="729"/>
      <c r="FC79" s="729"/>
      <c r="FD79" s="729"/>
      <c r="FE79" s="729"/>
      <c r="FF79" s="729"/>
      <c r="FG79" s="729"/>
      <c r="FH79" s="729"/>
      <c r="FI79" s="729"/>
      <c r="FJ79" s="729"/>
      <c r="FK79" s="729"/>
      <c r="FL79" s="729"/>
      <c r="FM79" s="729"/>
      <c r="FN79" s="729"/>
      <c r="FO79" s="729"/>
      <c r="FP79" s="729"/>
      <c r="FQ79" s="729"/>
      <c r="FR79" s="729"/>
      <c r="FS79" s="729"/>
      <c r="FT79" s="729"/>
      <c r="FU79" s="729"/>
      <c r="FV79" s="729"/>
      <c r="FW79" s="729"/>
      <c r="FX79" s="729"/>
      <c r="FY79" s="729"/>
      <c r="FZ79" s="729"/>
      <c r="GA79" s="729"/>
      <c r="GB79" s="729"/>
      <c r="GC79" s="729"/>
      <c r="GD79" s="729"/>
      <c r="GE79" s="729"/>
      <c r="GF79" s="729"/>
      <c r="GG79" s="729"/>
      <c r="GH79" s="729"/>
      <c r="GI79" s="729"/>
      <c r="GJ79" s="729"/>
      <c r="GK79" s="729"/>
      <c r="GL79" s="729"/>
      <c r="GM79" s="729"/>
      <c r="GN79" s="729"/>
      <c r="GO79" s="729"/>
      <c r="GP79" s="729"/>
      <c r="GQ79" s="729"/>
      <c r="GR79" s="729"/>
      <c r="GS79" s="729"/>
      <c r="GT79" s="729"/>
      <c r="GU79" s="729"/>
      <c r="GV79" s="729"/>
      <c r="GW79" s="729"/>
      <c r="GX79" s="729"/>
      <c r="GY79" s="729"/>
      <c r="GZ79" s="729"/>
      <c r="HA79" s="729"/>
      <c r="HB79" s="729"/>
      <c r="HC79" s="729"/>
      <c r="HD79" s="729"/>
      <c r="HE79" s="729"/>
      <c r="HF79" s="729"/>
      <c r="HG79" s="729"/>
      <c r="HH79" s="729"/>
      <c r="HI79" s="729"/>
      <c r="HJ79" s="729"/>
      <c r="HK79" s="729"/>
      <c r="HL79" s="729"/>
      <c r="HM79" s="729"/>
      <c r="HN79" s="729"/>
      <c r="HO79" s="729"/>
      <c r="HP79" s="729"/>
      <c r="HQ79" s="729"/>
      <c r="HR79" s="729"/>
      <c r="HS79" s="729"/>
      <c r="HT79" s="729"/>
      <c r="HU79" s="729"/>
      <c r="HV79" s="729"/>
      <c r="HW79" s="729"/>
      <c r="HX79" s="729"/>
      <c r="HY79" s="729"/>
      <c r="HZ79" s="729"/>
      <c r="IA79" s="729"/>
      <c r="IB79" s="729"/>
      <c r="IC79" s="729"/>
      <c r="ID79" s="729"/>
      <c r="IE79" s="729"/>
      <c r="IF79" s="729"/>
      <c r="IG79" s="729"/>
      <c r="IH79" s="729"/>
      <c r="II79" s="729"/>
      <c r="IJ79" s="729"/>
      <c r="IK79" s="729"/>
      <c r="IL79" s="729"/>
      <c r="IM79" s="729"/>
      <c r="IN79" s="729"/>
      <c r="IO79" s="729"/>
      <c r="IP79" s="729"/>
      <c r="IQ79" s="729"/>
      <c r="IR79" s="729"/>
      <c r="IS79" s="729"/>
      <c r="IT79" s="729"/>
      <c r="IU79" s="729"/>
      <c r="IV79" s="729"/>
    </row>
    <row r="80" spans="1:256" s="730" customFormat="1" ht="29.25" customHeight="1" thickBot="1">
      <c r="A80" s="744" t="s">
        <v>41</v>
      </c>
      <c r="B80" s="745"/>
      <c r="C80" s="669">
        <f>SUM(C81:C87)</f>
        <v>1623000</v>
      </c>
      <c r="D80" s="1137">
        <f t="shared" ref="D80:F80" si="31">SUM(D81:D87)</f>
        <v>0</v>
      </c>
      <c r="E80" s="1138">
        <f t="shared" si="31"/>
        <v>0</v>
      </c>
      <c r="F80" s="1139">
        <f t="shared" si="31"/>
        <v>38000</v>
      </c>
      <c r="G80" s="673">
        <f t="shared" si="29"/>
        <v>38000</v>
      </c>
      <c r="H80" s="1140">
        <f t="shared" ref="H80" si="32">SUM(H81:H87)</f>
        <v>30000</v>
      </c>
      <c r="I80" s="1138">
        <f t="shared" ref="I80" si="33">SUM(I81:I87)</f>
        <v>166000</v>
      </c>
      <c r="J80" s="1139">
        <f t="shared" ref="J80" si="34">SUM(J81:J87)</f>
        <v>550000</v>
      </c>
      <c r="K80" s="673">
        <f t="shared" si="30"/>
        <v>746000</v>
      </c>
      <c r="L80" s="1140">
        <f t="shared" ref="L80" si="35">SUM(L81:L87)</f>
        <v>240000</v>
      </c>
      <c r="M80" s="1138">
        <f t="shared" ref="M80" si="36">SUM(M81:M87)</f>
        <v>230000</v>
      </c>
      <c r="N80" s="1139">
        <f t="shared" ref="N80" si="37">SUM(N81:N87)</f>
        <v>174000</v>
      </c>
      <c r="O80" s="673">
        <f t="shared" si="28"/>
        <v>644000</v>
      </c>
      <c r="P80" s="1140">
        <f t="shared" ref="P80" si="38">SUM(P81:P87)</f>
        <v>30000</v>
      </c>
      <c r="Q80" s="1138">
        <f t="shared" ref="Q80" si="39">SUM(Q81:Q87)</f>
        <v>135000</v>
      </c>
      <c r="R80" s="1139">
        <f t="shared" ref="R80" si="40">SUM(R81:R87)</f>
        <v>30000</v>
      </c>
      <c r="S80" s="673">
        <f t="shared" si="20"/>
        <v>195000</v>
      </c>
      <c r="T80" s="721">
        <f t="shared" si="10"/>
        <v>1623000</v>
      </c>
      <c r="U80" s="722">
        <f t="shared" si="12"/>
        <v>0</v>
      </c>
      <c r="V80" s="729"/>
      <c r="W80" s="729"/>
      <c r="X80" s="729"/>
      <c r="Y80" s="729"/>
      <c r="Z80" s="729"/>
      <c r="AA80" s="729"/>
      <c r="AB80" s="729"/>
      <c r="AC80" s="729"/>
      <c r="AD80" s="729"/>
      <c r="AE80" s="729"/>
      <c r="AF80" s="729"/>
      <c r="AG80" s="729"/>
      <c r="AH80" s="729"/>
      <c r="AI80" s="729"/>
      <c r="AJ80" s="729"/>
      <c r="AK80" s="729"/>
      <c r="AL80" s="729"/>
      <c r="AM80" s="729"/>
      <c r="AN80" s="729"/>
      <c r="AO80" s="729"/>
      <c r="AP80" s="729"/>
      <c r="AQ80" s="729"/>
      <c r="AR80" s="729"/>
      <c r="AS80" s="729"/>
      <c r="AT80" s="729"/>
      <c r="AU80" s="729"/>
      <c r="AV80" s="729"/>
      <c r="AW80" s="729"/>
      <c r="AX80" s="729"/>
      <c r="AY80" s="729"/>
      <c r="AZ80" s="729"/>
      <c r="BA80" s="729"/>
      <c r="BB80" s="729"/>
      <c r="BC80" s="729"/>
      <c r="BD80" s="729"/>
      <c r="BE80" s="729"/>
      <c r="BF80" s="729"/>
      <c r="BG80" s="729"/>
      <c r="BH80" s="729"/>
      <c r="BI80" s="729"/>
      <c r="BJ80" s="729"/>
      <c r="BK80" s="729"/>
      <c r="BL80" s="729"/>
      <c r="BM80" s="729"/>
      <c r="BN80" s="729"/>
      <c r="BO80" s="729"/>
      <c r="BP80" s="729"/>
      <c r="BQ80" s="729"/>
      <c r="BR80" s="729"/>
      <c r="BS80" s="729"/>
      <c r="BT80" s="729"/>
      <c r="BU80" s="729"/>
      <c r="BV80" s="729"/>
      <c r="BW80" s="729"/>
      <c r="BX80" s="729"/>
      <c r="BY80" s="729"/>
      <c r="BZ80" s="729"/>
      <c r="CA80" s="729"/>
      <c r="CB80" s="729"/>
      <c r="CC80" s="729"/>
      <c r="CD80" s="729"/>
      <c r="CE80" s="729"/>
      <c r="CF80" s="729"/>
      <c r="CG80" s="729"/>
      <c r="CH80" s="729"/>
      <c r="CI80" s="729"/>
      <c r="CJ80" s="729"/>
      <c r="CK80" s="729"/>
      <c r="CL80" s="729"/>
      <c r="CM80" s="729"/>
      <c r="CN80" s="729"/>
      <c r="CO80" s="729"/>
      <c r="CP80" s="729"/>
      <c r="CQ80" s="729"/>
      <c r="CR80" s="729"/>
      <c r="CS80" s="729"/>
      <c r="CT80" s="729"/>
      <c r="CU80" s="729"/>
      <c r="CV80" s="729"/>
      <c r="CW80" s="729"/>
      <c r="CX80" s="729"/>
      <c r="CY80" s="729"/>
      <c r="CZ80" s="729"/>
      <c r="DA80" s="729"/>
      <c r="DB80" s="729"/>
      <c r="DC80" s="729"/>
      <c r="DD80" s="729"/>
      <c r="DE80" s="729"/>
      <c r="DF80" s="729"/>
      <c r="DG80" s="729"/>
      <c r="DH80" s="729"/>
      <c r="DI80" s="729"/>
      <c r="DJ80" s="729"/>
      <c r="DK80" s="729"/>
      <c r="DL80" s="729"/>
      <c r="DM80" s="729"/>
      <c r="DN80" s="729"/>
      <c r="DO80" s="729"/>
      <c r="DP80" s="729"/>
      <c r="DQ80" s="729"/>
      <c r="DR80" s="729"/>
      <c r="DS80" s="729"/>
      <c r="DT80" s="729"/>
      <c r="DU80" s="729"/>
      <c r="DV80" s="729"/>
      <c r="DW80" s="729"/>
      <c r="DX80" s="729"/>
      <c r="DY80" s="729"/>
      <c r="DZ80" s="729"/>
      <c r="EA80" s="729"/>
      <c r="EB80" s="729"/>
      <c r="EC80" s="729"/>
      <c r="ED80" s="729"/>
      <c r="EE80" s="729"/>
      <c r="EF80" s="729"/>
      <c r="EG80" s="729"/>
      <c r="EH80" s="729"/>
      <c r="EI80" s="729"/>
      <c r="EJ80" s="729"/>
      <c r="EK80" s="729"/>
      <c r="EL80" s="729"/>
      <c r="EM80" s="729"/>
      <c r="EN80" s="729"/>
      <c r="EO80" s="729"/>
      <c r="EP80" s="729"/>
      <c r="EQ80" s="729"/>
      <c r="ER80" s="729"/>
      <c r="ES80" s="729"/>
      <c r="ET80" s="729"/>
      <c r="EU80" s="729"/>
      <c r="EV80" s="729"/>
      <c r="EW80" s="729"/>
      <c r="EX80" s="729"/>
      <c r="EY80" s="729"/>
      <c r="EZ80" s="729"/>
      <c r="FA80" s="729"/>
      <c r="FB80" s="729"/>
      <c r="FC80" s="729"/>
      <c r="FD80" s="729"/>
      <c r="FE80" s="729"/>
      <c r="FF80" s="729"/>
      <c r="FG80" s="729"/>
      <c r="FH80" s="729"/>
      <c r="FI80" s="729"/>
      <c r="FJ80" s="729"/>
      <c r="FK80" s="729"/>
      <c r="FL80" s="729"/>
      <c r="FM80" s="729"/>
      <c r="FN80" s="729"/>
      <c r="FO80" s="729"/>
      <c r="FP80" s="729"/>
      <c r="FQ80" s="729"/>
      <c r="FR80" s="729"/>
      <c r="FS80" s="729"/>
      <c r="FT80" s="729"/>
      <c r="FU80" s="729"/>
      <c r="FV80" s="729"/>
      <c r="FW80" s="729"/>
      <c r="FX80" s="729"/>
      <c r="FY80" s="729"/>
      <c r="FZ80" s="729"/>
      <c r="GA80" s="729"/>
      <c r="GB80" s="729"/>
      <c r="GC80" s="729"/>
      <c r="GD80" s="729"/>
      <c r="GE80" s="729"/>
      <c r="GF80" s="729"/>
      <c r="GG80" s="729"/>
      <c r="GH80" s="729"/>
      <c r="GI80" s="729"/>
      <c r="GJ80" s="729"/>
      <c r="GK80" s="729"/>
      <c r="GL80" s="729"/>
      <c r="GM80" s="729"/>
      <c r="GN80" s="729"/>
      <c r="GO80" s="729"/>
      <c r="GP80" s="729"/>
      <c r="GQ80" s="729"/>
      <c r="GR80" s="729"/>
      <c r="GS80" s="729"/>
      <c r="GT80" s="729"/>
      <c r="GU80" s="729"/>
      <c r="GV80" s="729"/>
      <c r="GW80" s="729"/>
      <c r="GX80" s="729"/>
      <c r="GY80" s="729"/>
      <c r="GZ80" s="729"/>
      <c r="HA80" s="729"/>
      <c r="HB80" s="729"/>
      <c r="HC80" s="729"/>
      <c r="HD80" s="729"/>
      <c r="HE80" s="729"/>
      <c r="HF80" s="729"/>
      <c r="HG80" s="729"/>
      <c r="HH80" s="729"/>
      <c r="HI80" s="729"/>
      <c r="HJ80" s="729"/>
      <c r="HK80" s="729"/>
      <c r="HL80" s="729"/>
      <c r="HM80" s="729"/>
      <c r="HN80" s="729"/>
      <c r="HO80" s="729"/>
      <c r="HP80" s="729"/>
      <c r="HQ80" s="729"/>
      <c r="HR80" s="729"/>
      <c r="HS80" s="729"/>
      <c r="HT80" s="729"/>
      <c r="HU80" s="729"/>
      <c r="HV80" s="729"/>
      <c r="HW80" s="729"/>
      <c r="HX80" s="729"/>
      <c r="HY80" s="729"/>
      <c r="HZ80" s="729"/>
      <c r="IA80" s="729"/>
      <c r="IB80" s="729"/>
      <c r="IC80" s="729"/>
      <c r="ID80" s="729"/>
      <c r="IE80" s="729"/>
      <c r="IF80" s="729"/>
      <c r="IG80" s="729"/>
      <c r="IH80" s="729"/>
      <c r="II80" s="729"/>
      <c r="IJ80" s="729"/>
      <c r="IK80" s="729"/>
      <c r="IL80" s="729"/>
      <c r="IM80" s="729"/>
      <c r="IN80" s="729"/>
      <c r="IO80" s="729"/>
      <c r="IP80" s="729"/>
      <c r="IQ80" s="729"/>
      <c r="IR80" s="729"/>
      <c r="IS80" s="729"/>
      <c r="IT80" s="729"/>
      <c r="IU80" s="729"/>
      <c r="IV80" s="729"/>
    </row>
    <row r="81" spans="1:21" ht="45.75" thickTop="1">
      <c r="A81" s="1131">
        <v>1</v>
      </c>
      <c r="B81" s="1123" t="s">
        <v>211</v>
      </c>
      <c r="C81" s="1125">
        <v>315000</v>
      </c>
      <c r="D81" s="723">
        <v>0</v>
      </c>
      <c r="E81" s="724">
        <v>0</v>
      </c>
      <c r="F81" s="725">
        <v>8000</v>
      </c>
      <c r="G81" s="682">
        <f t="shared" si="29"/>
        <v>8000</v>
      </c>
      <c r="H81" s="752">
        <v>0</v>
      </c>
      <c r="I81" s="753">
        <v>97000</v>
      </c>
      <c r="J81" s="754">
        <v>0</v>
      </c>
      <c r="K81" s="1153">
        <f>SUM(H81:J81)</f>
        <v>97000</v>
      </c>
      <c r="L81" s="752">
        <v>0</v>
      </c>
      <c r="M81" s="753">
        <v>0</v>
      </c>
      <c r="N81" s="754">
        <v>105000</v>
      </c>
      <c r="O81" s="1153">
        <f>SUM(L81:N81)</f>
        <v>105000</v>
      </c>
      <c r="P81" s="752">
        <v>0</v>
      </c>
      <c r="Q81" s="753">
        <v>105000</v>
      </c>
      <c r="R81" s="754">
        <v>0</v>
      </c>
      <c r="S81" s="1153">
        <f>SUM(P81:R81)</f>
        <v>105000</v>
      </c>
      <c r="T81" s="727">
        <f t="shared" si="10"/>
        <v>315000</v>
      </c>
      <c r="U81" s="684">
        <f t="shared" si="12"/>
        <v>0</v>
      </c>
    </row>
    <row r="82" spans="1:21" ht="33.75">
      <c r="A82" s="1132">
        <v>2</v>
      </c>
      <c r="B82" s="1128" t="s">
        <v>212</v>
      </c>
      <c r="C82" s="1124">
        <v>520000</v>
      </c>
      <c r="D82" s="694">
        <v>0</v>
      </c>
      <c r="E82" s="692">
        <v>0</v>
      </c>
      <c r="F82" s="696">
        <v>0</v>
      </c>
      <c r="G82" s="688">
        <f t="shared" si="29"/>
        <v>0</v>
      </c>
      <c r="H82" s="759">
        <v>0</v>
      </c>
      <c r="I82" s="701">
        <v>0</v>
      </c>
      <c r="J82" s="760">
        <v>520000</v>
      </c>
      <c r="K82" s="1154">
        <f>SUM(H82:J82)</f>
        <v>520000</v>
      </c>
      <c r="L82" s="759">
        <v>0</v>
      </c>
      <c r="M82" s="701">
        <v>0</v>
      </c>
      <c r="N82" s="760">
        <v>0</v>
      </c>
      <c r="O82" s="1154">
        <f>SUM(L82:N82)</f>
        <v>0</v>
      </c>
      <c r="P82" s="759">
        <v>0</v>
      </c>
      <c r="Q82" s="701">
        <v>0</v>
      </c>
      <c r="R82" s="760">
        <v>0</v>
      </c>
      <c r="S82" s="1154">
        <f>SUM(P82:R82)</f>
        <v>0</v>
      </c>
      <c r="T82" s="689">
        <f t="shared" si="10"/>
        <v>520000</v>
      </c>
      <c r="U82" s="684">
        <f t="shared" si="12"/>
        <v>0</v>
      </c>
    </row>
    <row r="83" spans="1:21" ht="33.75">
      <c r="A83" s="1132">
        <v>3</v>
      </c>
      <c r="B83" s="1127" t="s">
        <v>213</v>
      </c>
      <c r="C83" s="1124">
        <v>200000</v>
      </c>
      <c r="D83" s="694">
        <v>0</v>
      </c>
      <c r="E83" s="692">
        <v>0</v>
      </c>
      <c r="F83" s="696">
        <v>20000</v>
      </c>
      <c r="G83" s="688">
        <f t="shared" si="29"/>
        <v>20000</v>
      </c>
      <c r="H83" s="694">
        <v>20000</v>
      </c>
      <c r="I83" s="692">
        <v>20000</v>
      </c>
      <c r="J83" s="696">
        <v>20000</v>
      </c>
      <c r="K83" s="1154">
        <f t="shared" ref="K83:K120" si="41">SUM(H83:J83)</f>
        <v>60000</v>
      </c>
      <c r="L83" s="694">
        <v>20000</v>
      </c>
      <c r="M83" s="692">
        <v>20000</v>
      </c>
      <c r="N83" s="696">
        <v>20000</v>
      </c>
      <c r="O83" s="1154">
        <f t="shared" ref="O83" si="42">SUM(L83:N83)</f>
        <v>60000</v>
      </c>
      <c r="P83" s="694">
        <v>20000</v>
      </c>
      <c r="Q83" s="692">
        <v>20000</v>
      </c>
      <c r="R83" s="696">
        <v>20000</v>
      </c>
      <c r="S83" s="1154">
        <f t="shared" ref="S83" si="43">SUM(P83:R83)</f>
        <v>60000</v>
      </c>
      <c r="T83" s="689">
        <f t="shared" si="10"/>
        <v>200000</v>
      </c>
      <c r="U83" s="708">
        <f t="shared" si="12"/>
        <v>0</v>
      </c>
    </row>
    <row r="84" spans="1:21" ht="78.75">
      <c r="A84" s="1132">
        <v>4</v>
      </c>
      <c r="B84" s="1118" t="s">
        <v>214</v>
      </c>
      <c r="C84" s="1124">
        <v>78000</v>
      </c>
      <c r="D84" s="691">
        <v>0</v>
      </c>
      <c r="E84" s="692">
        <v>0</v>
      </c>
      <c r="F84" s="696">
        <v>0</v>
      </c>
      <c r="G84" s="728">
        <f t="shared" si="29"/>
        <v>0</v>
      </c>
      <c r="H84" s="691">
        <v>0</v>
      </c>
      <c r="I84" s="692">
        <v>39000</v>
      </c>
      <c r="J84" s="696">
        <v>0</v>
      </c>
      <c r="K84" s="1155">
        <f t="shared" si="41"/>
        <v>39000</v>
      </c>
      <c r="L84" s="691">
        <v>0</v>
      </c>
      <c r="M84" s="692">
        <v>0</v>
      </c>
      <c r="N84" s="696">
        <v>39000</v>
      </c>
      <c r="O84" s="1154">
        <f t="shared" ref="O84:O120" si="44">SUM(L84:N84)</f>
        <v>39000</v>
      </c>
      <c r="P84" s="691">
        <v>0</v>
      </c>
      <c r="Q84" s="692">
        <v>0</v>
      </c>
      <c r="R84" s="696">
        <v>0</v>
      </c>
      <c r="S84" s="1155">
        <f t="shared" ref="S84:S123" si="45">SUM(P84:R84)</f>
        <v>0</v>
      </c>
      <c r="T84" s="689">
        <f t="shared" si="10"/>
        <v>78000</v>
      </c>
      <c r="U84" s="708">
        <f t="shared" si="12"/>
        <v>0</v>
      </c>
    </row>
    <row r="85" spans="1:21" ht="56.25">
      <c r="A85" s="1136">
        <v>5</v>
      </c>
      <c r="B85" s="1133" t="s">
        <v>215</v>
      </c>
      <c r="C85" s="1190">
        <v>210000</v>
      </c>
      <c r="D85" s="691">
        <v>0</v>
      </c>
      <c r="E85" s="692">
        <v>0</v>
      </c>
      <c r="F85" s="696">
        <v>0</v>
      </c>
      <c r="G85" s="728">
        <f t="shared" ref="G85:G87" si="46">SUM(D85:F85)</f>
        <v>0</v>
      </c>
      <c r="H85" s="691">
        <v>0</v>
      </c>
      <c r="I85" s="692">
        <v>0</v>
      </c>
      <c r="J85" s="696">
        <v>0</v>
      </c>
      <c r="K85" s="1155">
        <f t="shared" si="41"/>
        <v>0</v>
      </c>
      <c r="L85" s="691">
        <v>210000</v>
      </c>
      <c r="M85" s="692">
        <v>0</v>
      </c>
      <c r="N85" s="696">
        <v>0</v>
      </c>
      <c r="O85" s="1155">
        <f t="shared" si="44"/>
        <v>210000</v>
      </c>
      <c r="P85" s="691">
        <v>0</v>
      </c>
      <c r="Q85" s="692">
        <v>0</v>
      </c>
      <c r="R85" s="696">
        <v>0</v>
      </c>
      <c r="S85" s="1155">
        <f t="shared" si="45"/>
        <v>0</v>
      </c>
      <c r="T85" s="689">
        <f t="shared" ref="T85:T87" si="47">G85+K85+O85+S85</f>
        <v>210000</v>
      </c>
      <c r="U85" s="708">
        <f t="shared" ref="U85:U87" si="48">C85-T85</f>
        <v>0</v>
      </c>
    </row>
    <row r="86" spans="1:21" ht="45">
      <c r="A86" s="1132">
        <v>6</v>
      </c>
      <c r="B86" s="1133" t="s">
        <v>216</v>
      </c>
      <c r="C86" s="1190">
        <v>200000</v>
      </c>
      <c r="D86" s="691">
        <v>0</v>
      </c>
      <c r="E86" s="692">
        <v>0</v>
      </c>
      <c r="F86" s="696">
        <v>0</v>
      </c>
      <c r="G86" s="728">
        <f t="shared" si="46"/>
        <v>0</v>
      </c>
      <c r="H86" s="691">
        <v>0</v>
      </c>
      <c r="I86" s="692">
        <v>0</v>
      </c>
      <c r="J86" s="696">
        <v>0</v>
      </c>
      <c r="K86" s="1155">
        <f t="shared" si="41"/>
        <v>0</v>
      </c>
      <c r="L86" s="691">
        <v>0</v>
      </c>
      <c r="M86" s="692">
        <v>200000</v>
      </c>
      <c r="N86" s="696">
        <v>0</v>
      </c>
      <c r="O86" s="1155">
        <f t="shared" si="44"/>
        <v>200000</v>
      </c>
      <c r="P86" s="691">
        <v>0</v>
      </c>
      <c r="Q86" s="692">
        <v>0</v>
      </c>
      <c r="R86" s="696">
        <v>0</v>
      </c>
      <c r="S86" s="1155">
        <f t="shared" si="45"/>
        <v>0</v>
      </c>
      <c r="T86" s="689">
        <f t="shared" si="47"/>
        <v>200000</v>
      </c>
      <c r="U86" s="708">
        <f t="shared" si="48"/>
        <v>0</v>
      </c>
    </row>
    <row r="87" spans="1:21" ht="34.5" thickBot="1">
      <c r="A87" s="1136">
        <v>7</v>
      </c>
      <c r="B87" s="1134" t="s">
        <v>217</v>
      </c>
      <c r="C87" s="1191">
        <v>100000</v>
      </c>
      <c r="D87" s="861">
        <v>0</v>
      </c>
      <c r="E87" s="783">
        <v>0</v>
      </c>
      <c r="F87" s="784">
        <v>10000</v>
      </c>
      <c r="G87" s="1135">
        <f t="shared" si="46"/>
        <v>10000</v>
      </c>
      <c r="H87" s="861">
        <v>10000</v>
      </c>
      <c r="I87" s="783">
        <v>10000</v>
      </c>
      <c r="J87" s="784">
        <v>10000</v>
      </c>
      <c r="K87" s="1156">
        <f t="shared" si="41"/>
        <v>30000</v>
      </c>
      <c r="L87" s="861">
        <v>10000</v>
      </c>
      <c r="M87" s="783">
        <v>10000</v>
      </c>
      <c r="N87" s="784">
        <v>10000</v>
      </c>
      <c r="O87" s="1156">
        <f t="shared" si="44"/>
        <v>30000</v>
      </c>
      <c r="P87" s="861">
        <v>10000</v>
      </c>
      <c r="Q87" s="783">
        <v>10000</v>
      </c>
      <c r="R87" s="784">
        <v>10000</v>
      </c>
      <c r="S87" s="1156">
        <f t="shared" si="45"/>
        <v>30000</v>
      </c>
      <c r="T87" s="716">
        <f t="shared" si="47"/>
        <v>100000</v>
      </c>
      <c r="U87" s="790">
        <f t="shared" si="48"/>
        <v>0</v>
      </c>
    </row>
    <row r="88" spans="1:21" ht="24.75" customHeight="1" thickBot="1">
      <c r="A88" s="744" t="s">
        <v>43</v>
      </c>
      <c r="B88" s="745"/>
      <c r="C88" s="669">
        <f>SUM(C89:C92)</f>
        <v>744416.6</v>
      </c>
      <c r="D88" s="770">
        <f>SUM(D89:D92)</f>
        <v>0</v>
      </c>
      <c r="E88" s="671">
        <f>SUM(E89:E92)</f>
        <v>0</v>
      </c>
      <c r="F88" s="771">
        <f>SUM(F89:F92)</f>
        <v>0</v>
      </c>
      <c r="G88" s="1152">
        <f t="shared" si="29"/>
        <v>0</v>
      </c>
      <c r="H88" s="770">
        <f t="shared" ref="H88:J88" si="49">SUM(H89:H92)</f>
        <v>620000</v>
      </c>
      <c r="I88" s="671">
        <f t="shared" si="49"/>
        <v>0</v>
      </c>
      <c r="J88" s="771">
        <f t="shared" si="49"/>
        <v>43947.6</v>
      </c>
      <c r="K88" s="1152">
        <f t="shared" si="41"/>
        <v>663947.6</v>
      </c>
      <c r="L88" s="770">
        <f t="shared" ref="L88:N88" si="50">SUM(L89:L92)</f>
        <v>80469</v>
      </c>
      <c r="M88" s="671">
        <f t="shared" si="50"/>
        <v>0</v>
      </c>
      <c r="N88" s="771">
        <f t="shared" si="50"/>
        <v>0</v>
      </c>
      <c r="O88" s="1152">
        <f t="shared" si="44"/>
        <v>80469</v>
      </c>
      <c r="P88" s="770">
        <f t="shared" ref="P88:R88" si="51">SUM(P89:P92)</f>
        <v>0</v>
      </c>
      <c r="Q88" s="671">
        <f t="shared" si="51"/>
        <v>0</v>
      </c>
      <c r="R88" s="771">
        <f t="shared" si="51"/>
        <v>0</v>
      </c>
      <c r="S88" s="1152">
        <f t="shared" si="45"/>
        <v>0</v>
      </c>
      <c r="T88" s="721">
        <f t="shared" si="10"/>
        <v>744416.6</v>
      </c>
      <c r="U88" s="722">
        <f t="shared" si="12"/>
        <v>0</v>
      </c>
    </row>
    <row r="89" spans="1:21" ht="30" customHeight="1" thickTop="1">
      <c r="A89" s="773">
        <v>1</v>
      </c>
      <c r="B89" s="774" t="s">
        <v>184</v>
      </c>
      <c r="C89" s="775">
        <v>500000</v>
      </c>
      <c r="D89" s="723">
        <v>0</v>
      </c>
      <c r="E89" s="724">
        <v>0</v>
      </c>
      <c r="F89" s="776">
        <v>0</v>
      </c>
      <c r="G89" s="682">
        <f t="shared" si="29"/>
        <v>0</v>
      </c>
      <c r="H89" s="752">
        <v>500000</v>
      </c>
      <c r="I89" s="753">
        <v>0</v>
      </c>
      <c r="J89" s="754">
        <v>0</v>
      </c>
      <c r="K89" s="1153">
        <f t="shared" si="41"/>
        <v>500000</v>
      </c>
      <c r="L89" s="723">
        <v>0</v>
      </c>
      <c r="M89" s="724">
        <v>0</v>
      </c>
      <c r="N89" s="776">
        <v>0</v>
      </c>
      <c r="O89" s="1153">
        <f t="shared" si="44"/>
        <v>0</v>
      </c>
      <c r="P89" s="752">
        <v>0</v>
      </c>
      <c r="Q89" s="753">
        <v>0</v>
      </c>
      <c r="R89" s="754">
        <v>0</v>
      </c>
      <c r="S89" s="755">
        <f t="shared" si="45"/>
        <v>0</v>
      </c>
      <c r="T89" s="683">
        <f t="shared" si="10"/>
        <v>500000</v>
      </c>
      <c r="U89" s="777">
        <f t="shared" si="12"/>
        <v>0</v>
      </c>
    </row>
    <row r="90" spans="1:21" ht="30" customHeight="1">
      <c r="A90" s="1148">
        <v>2</v>
      </c>
      <c r="B90" s="1121" t="s">
        <v>46</v>
      </c>
      <c r="C90" s="1124">
        <v>80469</v>
      </c>
      <c r="D90" s="694">
        <v>0</v>
      </c>
      <c r="E90" s="692">
        <v>0</v>
      </c>
      <c r="F90" s="696">
        <v>0</v>
      </c>
      <c r="G90" s="688">
        <f t="shared" si="29"/>
        <v>0</v>
      </c>
      <c r="H90" s="759">
        <v>0</v>
      </c>
      <c r="I90" s="701">
        <v>0</v>
      </c>
      <c r="J90" s="760">
        <v>0</v>
      </c>
      <c r="K90" s="1154">
        <f t="shared" si="41"/>
        <v>0</v>
      </c>
      <c r="L90" s="694">
        <v>80469</v>
      </c>
      <c r="M90" s="692">
        <v>0</v>
      </c>
      <c r="N90" s="696">
        <v>0</v>
      </c>
      <c r="O90" s="1154">
        <f t="shared" si="44"/>
        <v>80469</v>
      </c>
      <c r="P90" s="759">
        <v>0</v>
      </c>
      <c r="Q90" s="701">
        <v>0</v>
      </c>
      <c r="R90" s="760">
        <v>0</v>
      </c>
      <c r="S90" s="703">
        <f t="shared" si="45"/>
        <v>0</v>
      </c>
      <c r="T90" s="689">
        <f t="shared" si="10"/>
        <v>80469</v>
      </c>
      <c r="U90" s="708">
        <f t="shared" si="12"/>
        <v>0</v>
      </c>
    </row>
    <row r="91" spans="1:21" ht="30" customHeight="1">
      <c r="A91" s="1149">
        <v>3</v>
      </c>
      <c r="B91" s="1150" t="s">
        <v>45</v>
      </c>
      <c r="C91" s="1182">
        <v>120000</v>
      </c>
      <c r="D91" s="852">
        <v>0</v>
      </c>
      <c r="E91" s="853">
        <v>0</v>
      </c>
      <c r="F91" s="811">
        <v>0</v>
      </c>
      <c r="G91" s="812">
        <f>SUM(D91:F91)</f>
        <v>0</v>
      </c>
      <c r="H91" s="814">
        <v>120000</v>
      </c>
      <c r="I91" s="815">
        <v>0</v>
      </c>
      <c r="J91" s="816">
        <v>0</v>
      </c>
      <c r="K91" s="1157">
        <f>SUM(H91:J91)</f>
        <v>120000</v>
      </c>
      <c r="L91" s="852">
        <v>0</v>
      </c>
      <c r="M91" s="853">
        <v>0</v>
      </c>
      <c r="N91" s="811">
        <v>0</v>
      </c>
      <c r="O91" s="1157">
        <f t="shared" si="44"/>
        <v>0</v>
      </c>
      <c r="P91" s="814">
        <v>0</v>
      </c>
      <c r="Q91" s="815">
        <v>0</v>
      </c>
      <c r="R91" s="816">
        <v>0</v>
      </c>
      <c r="S91" s="1141">
        <f t="shared" si="45"/>
        <v>0</v>
      </c>
      <c r="T91" s="1142">
        <f t="shared" si="10"/>
        <v>120000</v>
      </c>
      <c r="U91" s="1143">
        <f t="shared" si="12"/>
        <v>0</v>
      </c>
    </row>
    <row r="92" spans="1:21" ht="30" customHeight="1" thickBot="1">
      <c r="A92" s="1147">
        <v>4</v>
      </c>
      <c r="B92" s="1151" t="s">
        <v>218</v>
      </c>
      <c r="C92" s="1183">
        <v>43947.6</v>
      </c>
      <c r="D92" s="861">
        <v>0</v>
      </c>
      <c r="E92" s="783">
        <v>0</v>
      </c>
      <c r="F92" s="1145">
        <v>0</v>
      </c>
      <c r="G92" s="785">
        <f>SUM(D92:F92)</f>
        <v>0</v>
      </c>
      <c r="H92" s="862">
        <v>0</v>
      </c>
      <c r="I92" s="787">
        <v>0</v>
      </c>
      <c r="J92" s="1146">
        <v>43947.6</v>
      </c>
      <c r="K92" s="1158">
        <f>SUM(H92:J92)</f>
        <v>43947.6</v>
      </c>
      <c r="L92" s="861">
        <v>0</v>
      </c>
      <c r="M92" s="783">
        <v>0</v>
      </c>
      <c r="N92" s="1145">
        <v>0</v>
      </c>
      <c r="O92" s="1158">
        <f t="shared" si="44"/>
        <v>0</v>
      </c>
      <c r="P92" s="862">
        <v>0</v>
      </c>
      <c r="Q92" s="787">
        <v>0</v>
      </c>
      <c r="R92" s="1146">
        <v>0</v>
      </c>
      <c r="S92" s="789">
        <f t="shared" si="45"/>
        <v>0</v>
      </c>
      <c r="T92" s="716">
        <f t="shared" si="10"/>
        <v>43947.6</v>
      </c>
      <c r="U92" s="790">
        <f t="shared" si="12"/>
        <v>0</v>
      </c>
    </row>
    <row r="93" spans="1:21" ht="30" customHeight="1" thickBot="1">
      <c r="A93" s="791" t="s">
        <v>47</v>
      </c>
      <c r="B93" s="792"/>
      <c r="C93" s="793">
        <f>SUM(C94:C98)</f>
        <v>1902000</v>
      </c>
      <c r="D93" s="794">
        <f>SUM(D94:D98)</f>
        <v>0</v>
      </c>
      <c r="E93" s="1144">
        <f>SUM(E94:E98)</f>
        <v>20000</v>
      </c>
      <c r="F93" s="795">
        <f>SUM(F94:F98)</f>
        <v>415500</v>
      </c>
      <c r="G93" s="715">
        <f t="shared" si="29"/>
        <v>435500</v>
      </c>
      <c r="H93" s="794">
        <f>SUM(H94:H98)</f>
        <v>40000</v>
      </c>
      <c r="I93" s="1144">
        <f>SUM(I94:I98)</f>
        <v>60500</v>
      </c>
      <c r="J93" s="795">
        <f>SUM(J94:J98)</f>
        <v>395000</v>
      </c>
      <c r="K93" s="715">
        <f t="shared" si="41"/>
        <v>495500</v>
      </c>
      <c r="L93" s="794">
        <f>SUM(L94:L98)</f>
        <v>20000</v>
      </c>
      <c r="M93" s="1144">
        <f>SUM(M94:M98)</f>
        <v>80500</v>
      </c>
      <c r="N93" s="795">
        <f>SUM(N94:N98)</f>
        <v>375000</v>
      </c>
      <c r="O93" s="715">
        <f t="shared" si="44"/>
        <v>475500</v>
      </c>
      <c r="P93" s="794">
        <f>SUM(P94:P98)</f>
        <v>40000</v>
      </c>
      <c r="Q93" s="1144">
        <f>SUM(Q94:Q98)</f>
        <v>395500</v>
      </c>
      <c r="R93" s="795">
        <f>SUM(R94:R98)</f>
        <v>60000</v>
      </c>
      <c r="S93" s="715">
        <f t="shared" si="45"/>
        <v>495500</v>
      </c>
      <c r="T93" s="796">
        <f t="shared" ref="T93:T123" si="52">G93+K93+O93+S93</f>
        <v>1902000</v>
      </c>
      <c r="U93" s="797">
        <f t="shared" si="12"/>
        <v>0</v>
      </c>
    </row>
    <row r="94" spans="1:21" ht="30" customHeight="1" thickTop="1">
      <c r="A94" s="1171">
        <v>1</v>
      </c>
      <c r="B94" s="1162" t="s">
        <v>82</v>
      </c>
      <c r="C94" s="1184">
        <v>120000</v>
      </c>
      <c r="D94" s="799" t="s">
        <v>48</v>
      </c>
      <c r="E94" s="724">
        <v>0</v>
      </c>
      <c r="F94" s="725">
        <v>20000</v>
      </c>
      <c r="G94" s="682">
        <f t="shared" si="29"/>
        <v>20000</v>
      </c>
      <c r="H94" s="752">
        <v>20000</v>
      </c>
      <c r="I94" s="753">
        <v>0</v>
      </c>
      <c r="J94" s="754">
        <v>20000</v>
      </c>
      <c r="K94" s="682">
        <f t="shared" si="41"/>
        <v>40000</v>
      </c>
      <c r="L94" s="752">
        <v>0</v>
      </c>
      <c r="M94" s="753">
        <v>20000</v>
      </c>
      <c r="N94" s="800">
        <v>0</v>
      </c>
      <c r="O94" s="682">
        <f t="shared" si="44"/>
        <v>20000</v>
      </c>
      <c r="P94" s="752">
        <v>20000</v>
      </c>
      <c r="Q94" s="753">
        <v>0</v>
      </c>
      <c r="R94" s="800">
        <v>20000</v>
      </c>
      <c r="S94" s="682">
        <f t="shared" si="45"/>
        <v>40000</v>
      </c>
      <c r="T94" s="801">
        <f t="shared" si="52"/>
        <v>120000</v>
      </c>
      <c r="U94" s="802">
        <f t="shared" ref="U94:U124" si="53">C94-T94</f>
        <v>0</v>
      </c>
    </row>
    <row r="95" spans="1:21" ht="33.75">
      <c r="A95" s="778">
        <v>2</v>
      </c>
      <c r="B95" s="35" t="s">
        <v>160</v>
      </c>
      <c r="C95" s="228">
        <v>1500000</v>
      </c>
      <c r="D95" s="805" t="s">
        <v>48</v>
      </c>
      <c r="E95" s="692">
        <v>0</v>
      </c>
      <c r="F95" s="696">
        <v>375000</v>
      </c>
      <c r="G95" s="688">
        <f t="shared" si="29"/>
        <v>375000</v>
      </c>
      <c r="H95" s="759">
        <v>0</v>
      </c>
      <c r="I95" s="701">
        <v>0</v>
      </c>
      <c r="J95" s="760">
        <v>375000</v>
      </c>
      <c r="K95" s="688">
        <f t="shared" si="41"/>
        <v>375000</v>
      </c>
      <c r="L95" s="759">
        <v>0</v>
      </c>
      <c r="M95" s="701">
        <v>0</v>
      </c>
      <c r="N95" s="806">
        <v>375000</v>
      </c>
      <c r="O95" s="688">
        <f t="shared" si="44"/>
        <v>375000</v>
      </c>
      <c r="P95" s="759">
        <v>0</v>
      </c>
      <c r="Q95" s="701">
        <v>375000</v>
      </c>
      <c r="R95" s="806">
        <v>0</v>
      </c>
      <c r="S95" s="688">
        <f t="shared" si="45"/>
        <v>375000</v>
      </c>
      <c r="T95" s="807">
        <f t="shared" si="52"/>
        <v>1500000</v>
      </c>
      <c r="U95" s="808">
        <f t="shared" si="53"/>
        <v>0</v>
      </c>
    </row>
    <row r="96" spans="1:21" ht="27" customHeight="1">
      <c r="A96" s="1148">
        <v>3</v>
      </c>
      <c r="B96" s="1164" t="s">
        <v>159</v>
      </c>
      <c r="C96" s="1185">
        <v>80000</v>
      </c>
      <c r="D96" s="805">
        <v>0</v>
      </c>
      <c r="E96" s="692">
        <v>20000</v>
      </c>
      <c r="F96" s="811"/>
      <c r="G96" s="812">
        <f t="shared" si="29"/>
        <v>20000</v>
      </c>
      <c r="H96" s="805">
        <v>20000</v>
      </c>
      <c r="I96" s="692">
        <v>0</v>
      </c>
      <c r="J96" s="811">
        <v>0</v>
      </c>
      <c r="K96" s="812">
        <f t="shared" si="41"/>
        <v>20000</v>
      </c>
      <c r="L96" s="805">
        <v>20000</v>
      </c>
      <c r="M96" s="692">
        <v>0</v>
      </c>
      <c r="N96" s="811">
        <v>0</v>
      </c>
      <c r="O96" s="812">
        <f t="shared" si="44"/>
        <v>20000</v>
      </c>
      <c r="P96" s="805">
        <v>20000</v>
      </c>
      <c r="Q96" s="692">
        <v>0</v>
      </c>
      <c r="R96" s="811">
        <v>0</v>
      </c>
      <c r="S96" s="812">
        <f t="shared" si="45"/>
        <v>20000</v>
      </c>
      <c r="T96" s="807">
        <f t="shared" si="52"/>
        <v>80000</v>
      </c>
      <c r="U96" s="808">
        <f t="shared" si="53"/>
        <v>0</v>
      </c>
    </row>
    <row r="97" spans="1:21" ht="30" customHeight="1">
      <c r="A97" s="1148">
        <v>4</v>
      </c>
      <c r="B97" s="1165" t="s">
        <v>219</v>
      </c>
      <c r="C97" s="1185">
        <v>82000</v>
      </c>
      <c r="D97" s="805" t="s">
        <v>48</v>
      </c>
      <c r="E97" s="692">
        <v>0</v>
      </c>
      <c r="F97" s="811">
        <v>20500</v>
      </c>
      <c r="G97" s="812">
        <f t="shared" si="29"/>
        <v>20500</v>
      </c>
      <c r="H97" s="814">
        <v>0</v>
      </c>
      <c r="I97" s="815">
        <v>20500</v>
      </c>
      <c r="J97" s="816">
        <v>0</v>
      </c>
      <c r="K97" s="812">
        <f t="shared" si="41"/>
        <v>20500</v>
      </c>
      <c r="L97" s="814">
        <v>0</v>
      </c>
      <c r="M97" s="815">
        <v>20500</v>
      </c>
      <c r="N97" s="817">
        <v>0</v>
      </c>
      <c r="O97" s="812">
        <f t="shared" si="44"/>
        <v>20500</v>
      </c>
      <c r="P97" s="814">
        <v>0</v>
      </c>
      <c r="Q97" s="815">
        <v>20500</v>
      </c>
      <c r="R97" s="817">
        <v>0</v>
      </c>
      <c r="S97" s="812">
        <f t="shared" si="45"/>
        <v>20500</v>
      </c>
      <c r="T97" s="807">
        <f t="shared" si="52"/>
        <v>82000</v>
      </c>
      <c r="U97" s="808">
        <f t="shared" si="53"/>
        <v>0</v>
      </c>
    </row>
    <row r="98" spans="1:21" ht="30" customHeight="1" thickBot="1">
      <c r="A98" s="1148">
        <v>5</v>
      </c>
      <c r="B98" s="1163" t="s">
        <v>119</v>
      </c>
      <c r="C98" s="1186">
        <v>120000</v>
      </c>
      <c r="D98" s="820" t="s">
        <v>48</v>
      </c>
      <c r="E98" s="783">
        <v>0</v>
      </c>
      <c r="F98" s="784">
        <v>0</v>
      </c>
      <c r="G98" s="785">
        <f t="shared" si="29"/>
        <v>0</v>
      </c>
      <c r="H98" s="786">
        <v>0</v>
      </c>
      <c r="I98" s="787">
        <v>40000</v>
      </c>
      <c r="J98" s="788">
        <v>0</v>
      </c>
      <c r="K98" s="785">
        <f t="shared" si="41"/>
        <v>40000</v>
      </c>
      <c r="L98" s="786">
        <v>0</v>
      </c>
      <c r="M98" s="787">
        <v>40000</v>
      </c>
      <c r="N98" s="821">
        <v>0</v>
      </c>
      <c r="O98" s="785">
        <f t="shared" si="44"/>
        <v>40000</v>
      </c>
      <c r="P98" s="786">
        <v>0</v>
      </c>
      <c r="Q98" s="787">
        <v>0</v>
      </c>
      <c r="R98" s="821">
        <v>40000</v>
      </c>
      <c r="S98" s="812">
        <f t="shared" si="45"/>
        <v>40000</v>
      </c>
      <c r="T98" s="822">
        <f t="shared" si="52"/>
        <v>120000</v>
      </c>
      <c r="U98" s="823">
        <f t="shared" si="53"/>
        <v>0</v>
      </c>
    </row>
    <row r="99" spans="1:21" ht="30" customHeight="1" thickBot="1">
      <c r="A99" s="744" t="s">
        <v>52</v>
      </c>
      <c r="B99" s="745"/>
      <c r="C99" s="669">
        <f>C100</f>
        <v>840000</v>
      </c>
      <c r="D99" s="770">
        <f>D100</f>
        <v>70000</v>
      </c>
      <c r="E99" s="671">
        <f>E100</f>
        <v>70000</v>
      </c>
      <c r="F99" s="824">
        <f>F100</f>
        <v>70000</v>
      </c>
      <c r="G99" s="673">
        <f t="shared" si="29"/>
        <v>210000</v>
      </c>
      <c r="H99" s="770">
        <f>H100</f>
        <v>70000</v>
      </c>
      <c r="I99" s="671">
        <f>I100</f>
        <v>70000</v>
      </c>
      <c r="J99" s="824">
        <f>J100</f>
        <v>70000</v>
      </c>
      <c r="K99" s="673">
        <f t="shared" si="41"/>
        <v>210000</v>
      </c>
      <c r="L99" s="770">
        <f>L100</f>
        <v>70000</v>
      </c>
      <c r="M99" s="671">
        <f>M100</f>
        <v>70000</v>
      </c>
      <c r="N99" s="824">
        <f>N100</f>
        <v>70000</v>
      </c>
      <c r="O99" s="673">
        <f t="shared" si="44"/>
        <v>210000</v>
      </c>
      <c r="P99" s="770">
        <f>P100</f>
        <v>70000</v>
      </c>
      <c r="Q99" s="671">
        <f>Q100</f>
        <v>70000</v>
      </c>
      <c r="R99" s="824">
        <f>R100</f>
        <v>70000</v>
      </c>
      <c r="S99" s="673">
        <f t="shared" si="45"/>
        <v>210000</v>
      </c>
      <c r="T99" s="721">
        <f t="shared" si="52"/>
        <v>840000</v>
      </c>
      <c r="U99" s="722">
        <f t="shared" si="53"/>
        <v>0</v>
      </c>
    </row>
    <row r="100" spans="1:21" ht="46.5" thickTop="1" thickBot="1">
      <c r="A100" s="1172">
        <v>1</v>
      </c>
      <c r="B100" s="1166" t="s">
        <v>53</v>
      </c>
      <c r="C100" s="1187">
        <v>840000</v>
      </c>
      <c r="D100" s="828">
        <v>70000</v>
      </c>
      <c r="E100" s="217">
        <v>70000</v>
      </c>
      <c r="F100" s="830">
        <v>70000</v>
      </c>
      <c r="G100" s="831">
        <f t="shared" si="29"/>
        <v>210000</v>
      </c>
      <c r="H100" s="828">
        <v>70000</v>
      </c>
      <c r="I100" s="829">
        <v>70000</v>
      </c>
      <c r="J100" s="830">
        <v>70000</v>
      </c>
      <c r="K100" s="831">
        <f t="shared" si="41"/>
        <v>210000</v>
      </c>
      <c r="L100" s="828">
        <v>70000</v>
      </c>
      <c r="M100" s="829">
        <v>70000</v>
      </c>
      <c r="N100" s="830">
        <v>70000</v>
      </c>
      <c r="O100" s="831">
        <f t="shared" si="44"/>
        <v>210000</v>
      </c>
      <c r="P100" s="828">
        <v>70000</v>
      </c>
      <c r="Q100" s="829">
        <v>70000</v>
      </c>
      <c r="R100" s="830">
        <v>70000</v>
      </c>
      <c r="S100" s="831">
        <f t="shared" si="45"/>
        <v>210000</v>
      </c>
      <c r="T100" s="832">
        <f t="shared" si="52"/>
        <v>840000</v>
      </c>
      <c r="U100" s="833">
        <f t="shared" si="53"/>
        <v>0</v>
      </c>
    </row>
    <row r="101" spans="1:21" ht="25.5" customHeight="1" thickBot="1">
      <c r="A101" s="834" t="s">
        <v>54</v>
      </c>
      <c r="B101" s="835"/>
      <c r="C101" s="836">
        <v>0</v>
      </c>
      <c r="D101" s="837">
        <v>0</v>
      </c>
      <c r="E101" s="838">
        <v>0</v>
      </c>
      <c r="F101" s="839">
        <v>0</v>
      </c>
      <c r="G101" s="840">
        <v>0</v>
      </c>
      <c r="H101" s="837">
        <v>0</v>
      </c>
      <c r="I101" s="838">
        <v>0</v>
      </c>
      <c r="J101" s="841">
        <v>0</v>
      </c>
      <c r="K101" s="840">
        <v>0</v>
      </c>
      <c r="L101" s="842">
        <v>0</v>
      </c>
      <c r="M101" s="838">
        <v>0</v>
      </c>
      <c r="N101" s="843">
        <v>0</v>
      </c>
      <c r="O101" s="840">
        <v>0</v>
      </c>
      <c r="P101" s="842">
        <v>0</v>
      </c>
      <c r="Q101" s="838">
        <v>0</v>
      </c>
      <c r="R101" s="843">
        <v>0</v>
      </c>
      <c r="S101" s="840">
        <v>0</v>
      </c>
      <c r="T101" s="844">
        <v>0</v>
      </c>
      <c r="U101" s="845">
        <v>0</v>
      </c>
    </row>
    <row r="102" spans="1:21" ht="30" customHeight="1" thickBot="1">
      <c r="A102" s="744" t="s">
        <v>55</v>
      </c>
      <c r="B102" s="745"/>
      <c r="C102" s="669">
        <f>SUM(C103:C123)</f>
        <v>3847803</v>
      </c>
      <c r="D102" s="770">
        <f>SUM(D103:D123)</f>
        <v>192900</v>
      </c>
      <c r="E102" s="671">
        <f>SUM(E103:E123)</f>
        <v>212900</v>
      </c>
      <c r="F102" s="824">
        <f>SUM(F103:F123)</f>
        <v>192900</v>
      </c>
      <c r="G102" s="673">
        <f t="shared" si="29"/>
        <v>598700</v>
      </c>
      <c r="H102" s="770">
        <f t="shared" ref="H102:J102" si="54">SUM(H103:H123)</f>
        <v>222900</v>
      </c>
      <c r="I102" s="671">
        <f t="shared" si="54"/>
        <v>377900</v>
      </c>
      <c r="J102" s="824">
        <f t="shared" si="54"/>
        <v>282900</v>
      </c>
      <c r="K102" s="673">
        <f t="shared" ref="K102" si="55">SUM(H102:J102)</f>
        <v>883700</v>
      </c>
      <c r="L102" s="770">
        <f t="shared" ref="L102:N102" si="56">SUM(L103:L123)</f>
        <v>295700</v>
      </c>
      <c r="M102" s="671">
        <f t="shared" si="56"/>
        <v>342900</v>
      </c>
      <c r="N102" s="824">
        <f t="shared" si="56"/>
        <v>409170</v>
      </c>
      <c r="O102" s="673">
        <f t="shared" ref="O102" si="57">SUM(L102:N102)</f>
        <v>1047770</v>
      </c>
      <c r="P102" s="770">
        <f t="shared" ref="P102:R102" si="58">SUM(P103:P123)</f>
        <v>252900</v>
      </c>
      <c r="Q102" s="671">
        <f t="shared" si="58"/>
        <v>371700</v>
      </c>
      <c r="R102" s="824">
        <f t="shared" si="58"/>
        <v>693033</v>
      </c>
      <c r="S102" s="673">
        <f t="shared" ref="S102" si="59">SUM(P102:R102)</f>
        <v>1317633</v>
      </c>
      <c r="T102" s="721">
        <f t="shared" si="52"/>
        <v>3847803</v>
      </c>
      <c r="U102" s="722">
        <f t="shared" si="53"/>
        <v>0</v>
      </c>
    </row>
    <row r="103" spans="1:21" ht="34.5" thickTop="1">
      <c r="A103" s="749">
        <v>1</v>
      </c>
      <c r="B103" s="1169" t="s">
        <v>180</v>
      </c>
      <c r="C103" s="678">
        <v>102000</v>
      </c>
      <c r="D103" s="723">
        <v>8500</v>
      </c>
      <c r="E103" s="724">
        <v>8500</v>
      </c>
      <c r="F103" s="725">
        <v>8500</v>
      </c>
      <c r="G103" s="682">
        <f t="shared" si="29"/>
        <v>25500</v>
      </c>
      <c r="H103" s="723">
        <v>8500</v>
      </c>
      <c r="I103" s="724">
        <v>8500</v>
      </c>
      <c r="J103" s="725">
        <v>8500</v>
      </c>
      <c r="K103" s="682">
        <f t="shared" ref="K103:K108" si="60">SUM(H103:J103)</f>
        <v>25500</v>
      </c>
      <c r="L103" s="723">
        <v>8500</v>
      </c>
      <c r="M103" s="724">
        <v>8500</v>
      </c>
      <c r="N103" s="725">
        <v>8500</v>
      </c>
      <c r="O103" s="682">
        <f t="shared" ref="O103:O108" si="61">SUM(L103:N103)</f>
        <v>25500</v>
      </c>
      <c r="P103" s="723">
        <v>8500</v>
      </c>
      <c r="Q103" s="724">
        <v>8500</v>
      </c>
      <c r="R103" s="725">
        <v>8500</v>
      </c>
      <c r="S103" s="682">
        <f t="shared" ref="S103:S108" si="62">SUM(P103:R103)</f>
        <v>25500</v>
      </c>
      <c r="T103" s="801">
        <f t="shared" si="52"/>
        <v>102000</v>
      </c>
      <c r="U103" s="802">
        <f t="shared" si="53"/>
        <v>0</v>
      </c>
    </row>
    <row r="104" spans="1:21" ht="33.75">
      <c r="A104" s="756">
        <v>2</v>
      </c>
      <c r="B104" s="761" t="s">
        <v>162</v>
      </c>
      <c r="C104" s="690">
        <v>900000</v>
      </c>
      <c r="D104" s="694">
        <v>75000</v>
      </c>
      <c r="E104" s="692">
        <v>75000</v>
      </c>
      <c r="F104" s="696">
        <v>75000</v>
      </c>
      <c r="G104" s="688">
        <f t="shared" si="29"/>
        <v>225000</v>
      </c>
      <c r="H104" s="694">
        <v>75000</v>
      </c>
      <c r="I104" s="692">
        <v>75000</v>
      </c>
      <c r="J104" s="696">
        <v>75000</v>
      </c>
      <c r="K104" s="688">
        <f t="shared" si="60"/>
        <v>225000</v>
      </c>
      <c r="L104" s="694">
        <v>75000</v>
      </c>
      <c r="M104" s="692">
        <v>75000</v>
      </c>
      <c r="N104" s="696">
        <v>75000</v>
      </c>
      <c r="O104" s="688">
        <f t="shared" si="61"/>
        <v>225000</v>
      </c>
      <c r="P104" s="694">
        <v>75000</v>
      </c>
      <c r="Q104" s="692">
        <v>75000</v>
      </c>
      <c r="R104" s="696">
        <v>75000</v>
      </c>
      <c r="S104" s="688">
        <f t="shared" si="62"/>
        <v>225000</v>
      </c>
      <c r="T104" s="807">
        <f t="shared" si="52"/>
        <v>900000</v>
      </c>
      <c r="U104" s="808">
        <f t="shared" si="53"/>
        <v>0</v>
      </c>
    </row>
    <row r="105" spans="1:21" ht="33.75">
      <c r="A105" s="756">
        <v>3</v>
      </c>
      <c r="B105" s="1170" t="s">
        <v>85</v>
      </c>
      <c r="C105" s="690">
        <v>450000</v>
      </c>
      <c r="D105" s="694">
        <v>37500</v>
      </c>
      <c r="E105" s="692">
        <v>37500</v>
      </c>
      <c r="F105" s="696">
        <v>37500</v>
      </c>
      <c r="G105" s="688">
        <f t="shared" si="29"/>
        <v>112500</v>
      </c>
      <c r="H105" s="694">
        <v>37500</v>
      </c>
      <c r="I105" s="692">
        <v>37500</v>
      </c>
      <c r="J105" s="696">
        <v>37500</v>
      </c>
      <c r="K105" s="688">
        <f t="shared" si="60"/>
        <v>112500</v>
      </c>
      <c r="L105" s="694">
        <v>37500</v>
      </c>
      <c r="M105" s="692">
        <v>37500</v>
      </c>
      <c r="N105" s="696">
        <v>37500</v>
      </c>
      <c r="O105" s="688">
        <f t="shared" si="61"/>
        <v>112500</v>
      </c>
      <c r="P105" s="694">
        <v>37500</v>
      </c>
      <c r="Q105" s="692">
        <v>37500</v>
      </c>
      <c r="R105" s="696">
        <v>37500</v>
      </c>
      <c r="S105" s="688">
        <f t="shared" si="62"/>
        <v>112500</v>
      </c>
      <c r="T105" s="807">
        <f>G105+K105+O105+S105</f>
        <v>450000</v>
      </c>
      <c r="U105" s="808">
        <f t="shared" si="53"/>
        <v>0</v>
      </c>
    </row>
    <row r="106" spans="1:21" ht="30" customHeight="1">
      <c r="A106" s="756">
        <v>4</v>
      </c>
      <c r="B106" s="761" t="s">
        <v>163</v>
      </c>
      <c r="C106" s="690">
        <v>96000</v>
      </c>
      <c r="D106" s="694">
        <v>8000</v>
      </c>
      <c r="E106" s="692">
        <v>8000</v>
      </c>
      <c r="F106" s="696">
        <v>8000</v>
      </c>
      <c r="G106" s="688">
        <f t="shared" si="29"/>
        <v>24000</v>
      </c>
      <c r="H106" s="694">
        <v>8000</v>
      </c>
      <c r="I106" s="692">
        <v>8000</v>
      </c>
      <c r="J106" s="696">
        <v>8000</v>
      </c>
      <c r="K106" s="688">
        <f t="shared" si="60"/>
        <v>24000</v>
      </c>
      <c r="L106" s="694">
        <v>8000</v>
      </c>
      <c r="M106" s="692">
        <v>8000</v>
      </c>
      <c r="N106" s="696">
        <v>8000</v>
      </c>
      <c r="O106" s="688">
        <f t="shared" si="61"/>
        <v>24000</v>
      </c>
      <c r="P106" s="694">
        <v>8000</v>
      </c>
      <c r="Q106" s="692">
        <v>8000</v>
      </c>
      <c r="R106" s="696">
        <v>8000</v>
      </c>
      <c r="S106" s="688">
        <f t="shared" si="62"/>
        <v>24000</v>
      </c>
      <c r="T106" s="807">
        <f>G106+K106+O106+S106</f>
        <v>96000</v>
      </c>
      <c r="U106" s="808">
        <f t="shared" si="53"/>
        <v>0</v>
      </c>
    </row>
    <row r="107" spans="1:21" ht="35.25" customHeight="1">
      <c r="A107" s="756">
        <v>5</v>
      </c>
      <c r="B107" s="761" t="s">
        <v>164</v>
      </c>
      <c r="C107" s="690">
        <v>420000</v>
      </c>
      <c r="D107" s="694">
        <v>35000</v>
      </c>
      <c r="E107" s="692">
        <v>35000</v>
      </c>
      <c r="F107" s="696">
        <v>35000</v>
      </c>
      <c r="G107" s="688">
        <f t="shared" ref="G107" si="63">SUM(D107:F107)</f>
        <v>105000</v>
      </c>
      <c r="H107" s="694">
        <v>35000</v>
      </c>
      <c r="I107" s="692">
        <v>35000</v>
      </c>
      <c r="J107" s="696">
        <v>35000</v>
      </c>
      <c r="K107" s="688">
        <f t="shared" si="60"/>
        <v>105000</v>
      </c>
      <c r="L107" s="694">
        <v>35000</v>
      </c>
      <c r="M107" s="692">
        <v>35000</v>
      </c>
      <c r="N107" s="696">
        <v>35000</v>
      </c>
      <c r="O107" s="688">
        <f t="shared" si="61"/>
        <v>105000</v>
      </c>
      <c r="P107" s="694">
        <v>35000</v>
      </c>
      <c r="Q107" s="692">
        <v>35000</v>
      </c>
      <c r="R107" s="696">
        <v>35000</v>
      </c>
      <c r="S107" s="688">
        <f t="shared" si="62"/>
        <v>105000</v>
      </c>
      <c r="T107" s="807">
        <f>G107+K107+O107+S107</f>
        <v>420000</v>
      </c>
      <c r="U107" s="808">
        <f>C107-T107</f>
        <v>0</v>
      </c>
    </row>
    <row r="108" spans="1:21" ht="22.5">
      <c r="A108" s="756">
        <v>6</v>
      </c>
      <c r="B108" s="847" t="s">
        <v>175</v>
      </c>
      <c r="C108" s="690">
        <v>120000</v>
      </c>
      <c r="D108" s="694">
        <v>10000</v>
      </c>
      <c r="E108" s="692">
        <v>10000</v>
      </c>
      <c r="F108" s="696">
        <v>10000</v>
      </c>
      <c r="G108" s="688">
        <f t="shared" si="29"/>
        <v>30000</v>
      </c>
      <c r="H108" s="694">
        <v>10000</v>
      </c>
      <c r="I108" s="692">
        <v>10000</v>
      </c>
      <c r="J108" s="696">
        <v>10000</v>
      </c>
      <c r="K108" s="688">
        <f t="shared" si="60"/>
        <v>30000</v>
      </c>
      <c r="L108" s="694">
        <v>10000</v>
      </c>
      <c r="M108" s="692">
        <v>10000</v>
      </c>
      <c r="N108" s="696">
        <v>10000</v>
      </c>
      <c r="O108" s="688">
        <f t="shared" si="61"/>
        <v>30000</v>
      </c>
      <c r="P108" s="694">
        <v>10000</v>
      </c>
      <c r="Q108" s="692">
        <v>10000</v>
      </c>
      <c r="R108" s="696">
        <v>10000</v>
      </c>
      <c r="S108" s="688">
        <f t="shared" si="62"/>
        <v>30000</v>
      </c>
      <c r="T108" s="807">
        <f t="shared" si="52"/>
        <v>120000</v>
      </c>
      <c r="U108" s="808">
        <f t="shared" si="53"/>
        <v>0</v>
      </c>
    </row>
    <row r="109" spans="1:21" ht="33.75">
      <c r="A109" s="1132">
        <v>7</v>
      </c>
      <c r="B109" s="1168" t="s">
        <v>88</v>
      </c>
      <c r="C109" s="1124">
        <v>120000</v>
      </c>
      <c r="D109" s="694">
        <v>0</v>
      </c>
      <c r="E109" s="692">
        <v>0</v>
      </c>
      <c r="F109" s="696">
        <v>0</v>
      </c>
      <c r="G109" s="688">
        <f t="shared" si="29"/>
        <v>0</v>
      </c>
      <c r="H109" s="759">
        <v>30000</v>
      </c>
      <c r="I109" s="701">
        <v>0</v>
      </c>
      <c r="J109" s="760">
        <v>30000</v>
      </c>
      <c r="K109" s="688">
        <f t="shared" si="41"/>
        <v>60000</v>
      </c>
      <c r="L109" s="759">
        <v>0</v>
      </c>
      <c r="M109" s="701">
        <v>0</v>
      </c>
      <c r="N109" s="806">
        <v>30000</v>
      </c>
      <c r="O109" s="688">
        <f t="shared" si="44"/>
        <v>30000</v>
      </c>
      <c r="P109" s="759">
        <v>0</v>
      </c>
      <c r="Q109" s="701">
        <v>0</v>
      </c>
      <c r="R109" s="806">
        <v>30000</v>
      </c>
      <c r="S109" s="688">
        <f t="shared" si="45"/>
        <v>30000</v>
      </c>
      <c r="T109" s="807">
        <f t="shared" si="52"/>
        <v>120000</v>
      </c>
      <c r="U109" s="808">
        <f t="shared" si="53"/>
        <v>0</v>
      </c>
    </row>
    <row r="110" spans="1:21" ht="33.75">
      <c r="A110" s="756">
        <v>8</v>
      </c>
      <c r="B110" s="761" t="s">
        <v>166</v>
      </c>
      <c r="C110" s="758">
        <v>54000</v>
      </c>
      <c r="D110" s="694">
        <v>0</v>
      </c>
      <c r="E110" s="692">
        <v>0</v>
      </c>
      <c r="F110" s="696">
        <v>0</v>
      </c>
      <c r="G110" s="688">
        <f t="shared" si="29"/>
        <v>0</v>
      </c>
      <c r="H110" s="694">
        <v>0</v>
      </c>
      <c r="I110" s="692">
        <v>0</v>
      </c>
      <c r="J110" s="696">
        <v>0</v>
      </c>
      <c r="K110" s="688">
        <f t="shared" si="41"/>
        <v>0</v>
      </c>
      <c r="L110" s="759">
        <v>54000</v>
      </c>
      <c r="M110" s="701">
        <v>0</v>
      </c>
      <c r="N110" s="806">
        <v>0</v>
      </c>
      <c r="O110" s="688">
        <f t="shared" si="44"/>
        <v>54000</v>
      </c>
      <c r="P110" s="759">
        <v>0</v>
      </c>
      <c r="Q110" s="701">
        <v>0</v>
      </c>
      <c r="R110" s="806">
        <v>0</v>
      </c>
      <c r="S110" s="688">
        <f t="shared" si="45"/>
        <v>0</v>
      </c>
      <c r="T110" s="807">
        <f t="shared" si="52"/>
        <v>54000</v>
      </c>
      <c r="U110" s="808">
        <f t="shared" si="53"/>
        <v>0</v>
      </c>
    </row>
    <row r="111" spans="1:21" ht="45">
      <c r="A111" s="1132">
        <v>9</v>
      </c>
      <c r="B111" s="1168" t="s">
        <v>168</v>
      </c>
      <c r="C111" s="1173">
        <v>48000</v>
      </c>
      <c r="D111" s="694">
        <v>0</v>
      </c>
      <c r="E111" s="692">
        <v>0</v>
      </c>
      <c r="F111" s="696">
        <v>0</v>
      </c>
      <c r="G111" s="688">
        <f t="shared" si="29"/>
        <v>0</v>
      </c>
      <c r="H111" s="759">
        <v>0</v>
      </c>
      <c r="I111" s="701">
        <v>0</v>
      </c>
      <c r="J111" s="760">
        <v>0</v>
      </c>
      <c r="K111" s="688">
        <f t="shared" si="41"/>
        <v>0</v>
      </c>
      <c r="L111" s="759">
        <v>0</v>
      </c>
      <c r="M111" s="701">
        <v>0</v>
      </c>
      <c r="N111" s="806">
        <v>48000</v>
      </c>
      <c r="O111" s="688">
        <f t="shared" si="44"/>
        <v>48000</v>
      </c>
      <c r="P111" s="759">
        <v>0</v>
      </c>
      <c r="Q111" s="701">
        <v>0</v>
      </c>
      <c r="R111" s="806">
        <v>0</v>
      </c>
      <c r="S111" s="688">
        <f t="shared" si="45"/>
        <v>0</v>
      </c>
      <c r="T111" s="807">
        <f t="shared" si="52"/>
        <v>48000</v>
      </c>
      <c r="U111" s="808">
        <f t="shared" si="53"/>
        <v>0</v>
      </c>
    </row>
    <row r="112" spans="1:21" ht="29.25" customHeight="1">
      <c r="A112" s="1132">
        <v>10</v>
      </c>
      <c r="B112" s="1168" t="s">
        <v>91</v>
      </c>
      <c r="C112" s="1173">
        <v>80000</v>
      </c>
      <c r="D112" s="694">
        <v>0</v>
      </c>
      <c r="E112" s="692">
        <v>20000</v>
      </c>
      <c r="F112" s="696">
        <v>0</v>
      </c>
      <c r="G112" s="688">
        <f t="shared" si="29"/>
        <v>20000</v>
      </c>
      <c r="H112" s="759">
        <v>0</v>
      </c>
      <c r="I112" s="701">
        <v>20000</v>
      </c>
      <c r="J112" s="760">
        <v>0</v>
      </c>
      <c r="K112" s="688">
        <f t="shared" si="41"/>
        <v>20000</v>
      </c>
      <c r="L112" s="759">
        <v>20000</v>
      </c>
      <c r="M112" s="701">
        <v>0</v>
      </c>
      <c r="N112" s="806">
        <v>0</v>
      </c>
      <c r="O112" s="688">
        <f t="shared" si="44"/>
        <v>20000</v>
      </c>
      <c r="P112" s="759">
        <v>0</v>
      </c>
      <c r="Q112" s="701">
        <v>0</v>
      </c>
      <c r="R112" s="806">
        <v>20000</v>
      </c>
      <c r="S112" s="688">
        <f t="shared" si="45"/>
        <v>20000</v>
      </c>
      <c r="T112" s="807">
        <f t="shared" si="52"/>
        <v>80000</v>
      </c>
      <c r="U112" s="808">
        <f t="shared" si="53"/>
        <v>0</v>
      </c>
    </row>
    <row r="113" spans="1:21" ht="30" customHeight="1">
      <c r="A113" s="756">
        <v>11</v>
      </c>
      <c r="B113" s="761" t="s">
        <v>169</v>
      </c>
      <c r="C113" s="849">
        <v>108000</v>
      </c>
      <c r="D113" s="694">
        <v>9000</v>
      </c>
      <c r="E113" s="692">
        <v>9000</v>
      </c>
      <c r="F113" s="696">
        <v>9000</v>
      </c>
      <c r="G113" s="688">
        <f t="shared" si="29"/>
        <v>27000</v>
      </c>
      <c r="H113" s="694">
        <v>9000</v>
      </c>
      <c r="I113" s="692">
        <v>9000</v>
      </c>
      <c r="J113" s="696">
        <v>9000</v>
      </c>
      <c r="K113" s="688">
        <f t="shared" si="41"/>
        <v>27000</v>
      </c>
      <c r="L113" s="694">
        <v>9000</v>
      </c>
      <c r="M113" s="692">
        <v>9000</v>
      </c>
      <c r="N113" s="696">
        <v>9000</v>
      </c>
      <c r="O113" s="688">
        <f t="shared" si="44"/>
        <v>27000</v>
      </c>
      <c r="P113" s="694">
        <v>9000</v>
      </c>
      <c r="Q113" s="692">
        <v>9000</v>
      </c>
      <c r="R113" s="696">
        <v>9000</v>
      </c>
      <c r="S113" s="688">
        <f t="shared" si="45"/>
        <v>27000</v>
      </c>
      <c r="T113" s="807">
        <f t="shared" si="52"/>
        <v>108000</v>
      </c>
      <c r="U113" s="808">
        <f t="shared" si="53"/>
        <v>0</v>
      </c>
    </row>
    <row r="114" spans="1:21" ht="33.75">
      <c r="A114" s="1132">
        <v>12</v>
      </c>
      <c r="B114" s="1128" t="s">
        <v>93</v>
      </c>
      <c r="C114" s="1124">
        <v>450000</v>
      </c>
      <c r="D114" s="694">
        <v>0</v>
      </c>
      <c r="E114" s="692">
        <v>0</v>
      </c>
      <c r="F114" s="850">
        <v>0</v>
      </c>
      <c r="G114" s="688"/>
      <c r="H114" s="759">
        <v>0</v>
      </c>
      <c r="I114" s="701">
        <v>150000</v>
      </c>
      <c r="J114" s="760">
        <v>0</v>
      </c>
      <c r="K114" s="688">
        <f t="shared" si="41"/>
        <v>150000</v>
      </c>
      <c r="L114" s="759">
        <v>0</v>
      </c>
      <c r="M114" s="701">
        <v>150000</v>
      </c>
      <c r="N114" s="806">
        <v>0</v>
      </c>
      <c r="O114" s="688">
        <f t="shared" si="44"/>
        <v>150000</v>
      </c>
      <c r="P114" s="759">
        <v>0</v>
      </c>
      <c r="Q114" s="701">
        <v>150000</v>
      </c>
      <c r="R114" s="806">
        <v>0</v>
      </c>
      <c r="S114" s="688">
        <f t="shared" si="45"/>
        <v>150000</v>
      </c>
      <c r="T114" s="807">
        <f t="shared" si="52"/>
        <v>450000</v>
      </c>
      <c r="U114" s="808">
        <f t="shared" si="53"/>
        <v>0</v>
      </c>
    </row>
    <row r="115" spans="1:21" ht="22.5">
      <c r="A115" s="1132">
        <v>13</v>
      </c>
      <c r="B115" s="1168" t="s">
        <v>94</v>
      </c>
      <c r="C115" s="1124">
        <v>90000</v>
      </c>
      <c r="D115" s="694">
        <v>7500</v>
      </c>
      <c r="E115" s="692">
        <v>7500</v>
      </c>
      <c r="F115" s="696">
        <v>7500</v>
      </c>
      <c r="G115" s="688">
        <f t="shared" si="29"/>
        <v>22500</v>
      </c>
      <c r="H115" s="694">
        <v>7500</v>
      </c>
      <c r="I115" s="692">
        <v>7500</v>
      </c>
      <c r="J115" s="696">
        <v>7500</v>
      </c>
      <c r="K115" s="688">
        <f t="shared" si="41"/>
        <v>22500</v>
      </c>
      <c r="L115" s="694">
        <v>7500</v>
      </c>
      <c r="M115" s="692">
        <v>7500</v>
      </c>
      <c r="N115" s="696">
        <v>7500</v>
      </c>
      <c r="O115" s="688">
        <f t="shared" si="44"/>
        <v>22500</v>
      </c>
      <c r="P115" s="694">
        <v>7500</v>
      </c>
      <c r="Q115" s="692">
        <v>7500</v>
      </c>
      <c r="R115" s="696">
        <v>7500</v>
      </c>
      <c r="S115" s="688">
        <f t="shared" si="45"/>
        <v>22500</v>
      </c>
      <c r="T115" s="807">
        <f t="shared" si="52"/>
        <v>90000</v>
      </c>
      <c r="U115" s="808">
        <f t="shared" si="53"/>
        <v>0</v>
      </c>
    </row>
    <row r="116" spans="1:21" ht="45">
      <c r="A116" s="756">
        <v>14</v>
      </c>
      <c r="B116" s="761" t="s">
        <v>176</v>
      </c>
      <c r="C116" s="849">
        <v>28800</v>
      </c>
      <c r="D116" s="694">
        <v>2400</v>
      </c>
      <c r="E116" s="692">
        <v>2400</v>
      </c>
      <c r="F116" s="696">
        <v>2400</v>
      </c>
      <c r="G116" s="688">
        <f t="shared" si="29"/>
        <v>7200</v>
      </c>
      <c r="H116" s="694">
        <v>2400</v>
      </c>
      <c r="I116" s="692">
        <v>2400</v>
      </c>
      <c r="J116" s="696">
        <v>2400</v>
      </c>
      <c r="K116" s="688">
        <f t="shared" si="41"/>
        <v>7200</v>
      </c>
      <c r="L116" s="694">
        <v>2400</v>
      </c>
      <c r="M116" s="692">
        <v>2400</v>
      </c>
      <c r="N116" s="696">
        <v>2400</v>
      </c>
      <c r="O116" s="688">
        <f t="shared" si="44"/>
        <v>7200</v>
      </c>
      <c r="P116" s="694">
        <v>2400</v>
      </c>
      <c r="Q116" s="692">
        <v>2400</v>
      </c>
      <c r="R116" s="696">
        <v>2400</v>
      </c>
      <c r="S116" s="688">
        <f t="shared" si="45"/>
        <v>7200</v>
      </c>
      <c r="T116" s="807">
        <f t="shared" si="52"/>
        <v>28800</v>
      </c>
      <c r="U116" s="808">
        <f t="shared" si="53"/>
        <v>0</v>
      </c>
    </row>
    <row r="117" spans="1:21" ht="18.75" customHeight="1">
      <c r="A117" s="756">
        <v>15</v>
      </c>
      <c r="B117" s="851" t="s">
        <v>171</v>
      </c>
      <c r="C117" s="810">
        <v>0</v>
      </c>
      <c r="D117" s="852">
        <v>0</v>
      </c>
      <c r="E117" s="853">
        <v>0</v>
      </c>
      <c r="F117" s="811">
        <v>0</v>
      </c>
      <c r="G117" s="688">
        <f t="shared" si="29"/>
        <v>0</v>
      </c>
      <c r="H117" s="852">
        <v>0</v>
      </c>
      <c r="I117" s="853">
        <v>0</v>
      </c>
      <c r="J117" s="811">
        <v>0</v>
      </c>
      <c r="K117" s="688">
        <f t="shared" si="41"/>
        <v>0</v>
      </c>
      <c r="L117" s="852">
        <v>0</v>
      </c>
      <c r="M117" s="853">
        <v>0</v>
      </c>
      <c r="N117" s="811">
        <v>0</v>
      </c>
      <c r="O117" s="688">
        <f t="shared" si="44"/>
        <v>0</v>
      </c>
      <c r="P117" s="852">
        <v>0</v>
      </c>
      <c r="Q117" s="853">
        <v>0</v>
      </c>
      <c r="R117" s="811">
        <v>0</v>
      </c>
      <c r="S117" s="688">
        <f t="shared" si="45"/>
        <v>0</v>
      </c>
      <c r="T117" s="807">
        <f t="shared" si="52"/>
        <v>0</v>
      </c>
      <c r="U117" s="808">
        <f t="shared" si="53"/>
        <v>0</v>
      </c>
    </row>
    <row r="118" spans="1:21" ht="23.25" customHeight="1">
      <c r="A118" s="756">
        <v>16</v>
      </c>
      <c r="B118" s="761" t="s">
        <v>181</v>
      </c>
      <c r="C118" s="849">
        <v>0</v>
      </c>
      <c r="D118" s="694">
        <v>0</v>
      </c>
      <c r="E118" s="692">
        <v>0</v>
      </c>
      <c r="F118" s="696">
        <v>0</v>
      </c>
      <c r="G118" s="688">
        <f t="shared" si="29"/>
        <v>0</v>
      </c>
      <c r="H118" s="694">
        <v>0</v>
      </c>
      <c r="I118" s="692">
        <v>0</v>
      </c>
      <c r="J118" s="696">
        <v>0</v>
      </c>
      <c r="K118" s="688">
        <f t="shared" si="41"/>
        <v>0</v>
      </c>
      <c r="L118" s="694">
        <v>0</v>
      </c>
      <c r="M118" s="692">
        <v>0</v>
      </c>
      <c r="N118" s="696">
        <v>0</v>
      </c>
      <c r="O118" s="688">
        <f t="shared" si="44"/>
        <v>0</v>
      </c>
      <c r="P118" s="694">
        <v>0</v>
      </c>
      <c r="Q118" s="692">
        <v>0</v>
      </c>
      <c r="R118" s="696">
        <v>0</v>
      </c>
      <c r="S118" s="688">
        <f t="shared" si="45"/>
        <v>0</v>
      </c>
      <c r="T118" s="807">
        <f t="shared" si="52"/>
        <v>0</v>
      </c>
      <c r="U118" s="808">
        <f t="shared" si="53"/>
        <v>0</v>
      </c>
    </row>
    <row r="119" spans="1:21" ht="23.25" customHeight="1">
      <c r="A119" s="1167">
        <v>17</v>
      </c>
      <c r="B119" s="1174" t="s">
        <v>194</v>
      </c>
      <c r="C119" s="1185">
        <v>57600</v>
      </c>
      <c r="D119" s="694">
        <v>0</v>
      </c>
      <c r="E119" s="692">
        <v>0</v>
      </c>
      <c r="F119" s="696">
        <v>0</v>
      </c>
      <c r="G119" s="688">
        <f t="shared" si="29"/>
        <v>0</v>
      </c>
      <c r="H119" s="694">
        <v>0</v>
      </c>
      <c r="I119" s="692">
        <v>0</v>
      </c>
      <c r="J119" s="696">
        <v>0</v>
      </c>
      <c r="K119" s="688">
        <f t="shared" si="41"/>
        <v>0</v>
      </c>
      <c r="L119" s="856">
        <v>28800</v>
      </c>
      <c r="M119" s="692">
        <v>0</v>
      </c>
      <c r="N119" s="696">
        <v>0</v>
      </c>
      <c r="O119" s="688">
        <f t="shared" si="44"/>
        <v>28800</v>
      </c>
      <c r="P119" s="694">
        <v>0</v>
      </c>
      <c r="Q119" s="692">
        <v>28800</v>
      </c>
      <c r="R119" s="696">
        <v>0</v>
      </c>
      <c r="S119" s="688">
        <f t="shared" si="45"/>
        <v>28800</v>
      </c>
      <c r="T119" s="807">
        <f t="shared" si="52"/>
        <v>57600</v>
      </c>
      <c r="U119" s="808">
        <f t="shared" si="53"/>
        <v>0</v>
      </c>
    </row>
    <row r="120" spans="1:21" ht="21.75" customHeight="1">
      <c r="A120" s="854">
        <v>18</v>
      </c>
      <c r="B120" s="881" t="s">
        <v>173</v>
      </c>
      <c r="C120" s="855">
        <v>450133</v>
      </c>
      <c r="D120" s="856">
        <v>0</v>
      </c>
      <c r="E120" s="853">
        <v>0</v>
      </c>
      <c r="F120" s="811">
        <v>0</v>
      </c>
      <c r="G120" s="1175">
        <f t="shared" si="29"/>
        <v>0</v>
      </c>
      <c r="H120" s="856">
        <v>0</v>
      </c>
      <c r="I120" s="853">
        <v>0</v>
      </c>
      <c r="J120" s="811">
        <v>0</v>
      </c>
      <c r="K120" s="1175">
        <f t="shared" si="41"/>
        <v>0</v>
      </c>
      <c r="L120" s="856">
        <v>0</v>
      </c>
      <c r="M120" s="853">
        <v>0</v>
      </c>
      <c r="N120" s="811">
        <v>0</v>
      </c>
      <c r="O120" s="1175">
        <f t="shared" si="44"/>
        <v>0</v>
      </c>
      <c r="P120" s="1176">
        <v>0</v>
      </c>
      <c r="Q120" s="815">
        <v>0</v>
      </c>
      <c r="R120" s="816">
        <v>450133</v>
      </c>
      <c r="S120" s="812">
        <f t="shared" si="45"/>
        <v>450133</v>
      </c>
      <c r="T120" s="1177">
        <f t="shared" si="52"/>
        <v>450133</v>
      </c>
      <c r="U120" s="857">
        <f t="shared" si="53"/>
        <v>0</v>
      </c>
    </row>
    <row r="121" spans="1:21" ht="21.75" customHeight="1">
      <c r="A121" s="1178">
        <v>19</v>
      </c>
      <c r="B121" s="1180" t="s">
        <v>220</v>
      </c>
      <c r="C121" s="1188">
        <v>123270</v>
      </c>
      <c r="D121" s="856">
        <v>0</v>
      </c>
      <c r="E121" s="853">
        <v>0</v>
      </c>
      <c r="F121" s="811">
        <v>0</v>
      </c>
      <c r="G121" s="1175">
        <f t="shared" ref="G121:G123" si="64">SUM(D121:F121)</f>
        <v>0</v>
      </c>
      <c r="H121" s="856">
        <v>0</v>
      </c>
      <c r="I121" s="853">
        <v>0</v>
      </c>
      <c r="J121" s="811">
        <v>0</v>
      </c>
      <c r="K121" s="1175">
        <f t="shared" ref="K121:K123" si="65">SUM(H121:J121)</f>
        <v>0</v>
      </c>
      <c r="L121" s="856">
        <v>0</v>
      </c>
      <c r="M121" s="853">
        <v>0</v>
      </c>
      <c r="N121" s="811">
        <v>123270</v>
      </c>
      <c r="O121" s="1175">
        <f t="shared" ref="O121:O123" si="66">SUM(L121:N121)</f>
        <v>123270</v>
      </c>
      <c r="P121" s="856">
        <v>0</v>
      </c>
      <c r="Q121" s="853">
        <v>0</v>
      </c>
      <c r="R121" s="811">
        <v>0</v>
      </c>
      <c r="S121" s="1175">
        <f t="shared" si="45"/>
        <v>0</v>
      </c>
      <c r="T121" s="1177">
        <f t="shared" si="52"/>
        <v>123270</v>
      </c>
      <c r="U121" s="857">
        <f t="shared" si="53"/>
        <v>0</v>
      </c>
    </row>
    <row r="122" spans="1:21" ht="30" customHeight="1">
      <c r="A122" s="1178">
        <v>20</v>
      </c>
      <c r="B122" s="1180" t="s">
        <v>221</v>
      </c>
      <c r="C122" s="1188">
        <v>120000</v>
      </c>
      <c r="D122" s="856">
        <v>0</v>
      </c>
      <c r="E122" s="853">
        <v>0</v>
      </c>
      <c r="F122" s="811">
        <v>0</v>
      </c>
      <c r="G122" s="1175">
        <f t="shared" si="64"/>
        <v>0</v>
      </c>
      <c r="H122" s="856">
        <v>0</v>
      </c>
      <c r="I122" s="853">
        <v>0</v>
      </c>
      <c r="J122" s="811">
        <v>60000</v>
      </c>
      <c r="K122" s="1175">
        <f t="shared" si="65"/>
        <v>60000</v>
      </c>
      <c r="L122" s="856">
        <v>0</v>
      </c>
      <c r="M122" s="853">
        <v>0</v>
      </c>
      <c r="N122" s="811">
        <v>0</v>
      </c>
      <c r="O122" s="1175">
        <f t="shared" si="66"/>
        <v>0</v>
      </c>
      <c r="P122" s="856">
        <v>60000</v>
      </c>
      <c r="Q122" s="853">
        <v>0</v>
      </c>
      <c r="R122" s="811">
        <v>0</v>
      </c>
      <c r="S122" s="1175">
        <f t="shared" si="45"/>
        <v>60000</v>
      </c>
      <c r="T122" s="1177">
        <f t="shared" si="52"/>
        <v>120000</v>
      </c>
      <c r="U122" s="857">
        <f t="shared" si="53"/>
        <v>0</v>
      </c>
    </row>
    <row r="123" spans="1:21" ht="45" customHeight="1" thickBot="1">
      <c r="A123" s="1179">
        <v>21</v>
      </c>
      <c r="B123" s="1181" t="s">
        <v>222</v>
      </c>
      <c r="C123" s="1189">
        <v>30000</v>
      </c>
      <c r="D123" s="856">
        <v>0</v>
      </c>
      <c r="E123" s="853">
        <v>0</v>
      </c>
      <c r="F123" s="811">
        <v>0</v>
      </c>
      <c r="G123" s="1175">
        <f t="shared" si="64"/>
        <v>0</v>
      </c>
      <c r="H123" s="856">
        <v>0</v>
      </c>
      <c r="I123" s="853">
        <v>15000</v>
      </c>
      <c r="J123" s="811">
        <v>0</v>
      </c>
      <c r="K123" s="1175">
        <f t="shared" si="65"/>
        <v>15000</v>
      </c>
      <c r="L123" s="856">
        <v>0</v>
      </c>
      <c r="M123" s="853">
        <v>0</v>
      </c>
      <c r="N123" s="811">
        <v>15000</v>
      </c>
      <c r="O123" s="1175">
        <f t="shared" si="66"/>
        <v>15000</v>
      </c>
      <c r="P123" s="856">
        <v>0</v>
      </c>
      <c r="Q123" s="853">
        <v>0</v>
      </c>
      <c r="R123" s="811">
        <v>0</v>
      </c>
      <c r="S123" s="1175">
        <f t="shared" si="45"/>
        <v>0</v>
      </c>
      <c r="T123" s="1177">
        <f t="shared" si="52"/>
        <v>30000</v>
      </c>
      <c r="U123" s="823">
        <f t="shared" si="53"/>
        <v>0</v>
      </c>
    </row>
    <row r="124" spans="1:21" ht="26.25" customHeight="1" thickBot="1">
      <c r="A124" s="863" t="s">
        <v>60</v>
      </c>
      <c r="B124" s="864"/>
      <c r="C124" s="865">
        <f t="shared" ref="C124:T124" si="67">C6+C50+C80+C88+C93+C99+C101+C102</f>
        <v>17425859.600000001</v>
      </c>
      <c r="D124" s="866">
        <f t="shared" si="67"/>
        <v>954300</v>
      </c>
      <c r="E124" s="867">
        <f t="shared" si="67"/>
        <v>994300</v>
      </c>
      <c r="F124" s="868">
        <f t="shared" si="67"/>
        <v>1413680</v>
      </c>
      <c r="G124" s="869">
        <f t="shared" si="67"/>
        <v>3362280</v>
      </c>
      <c r="H124" s="866">
        <f t="shared" si="67"/>
        <v>1680180</v>
      </c>
      <c r="I124" s="867">
        <f t="shared" si="67"/>
        <v>1371680</v>
      </c>
      <c r="J124" s="868">
        <f t="shared" si="67"/>
        <v>2110047.6</v>
      </c>
      <c r="K124" s="869">
        <f t="shared" si="67"/>
        <v>5161907.5999999996</v>
      </c>
      <c r="L124" s="866">
        <f t="shared" si="67"/>
        <v>1403449</v>
      </c>
      <c r="M124" s="867">
        <f t="shared" si="67"/>
        <v>1414800</v>
      </c>
      <c r="N124" s="868">
        <f t="shared" si="67"/>
        <v>1773450</v>
      </c>
      <c r="O124" s="869">
        <f t="shared" si="67"/>
        <v>4591699</v>
      </c>
      <c r="P124" s="866">
        <f t="shared" si="67"/>
        <v>1090180</v>
      </c>
      <c r="Q124" s="867">
        <f t="shared" si="67"/>
        <v>1669480</v>
      </c>
      <c r="R124" s="868">
        <f t="shared" si="67"/>
        <v>1550313</v>
      </c>
      <c r="S124" s="869">
        <f t="shared" si="67"/>
        <v>4309973</v>
      </c>
      <c r="T124" s="869">
        <f t="shared" si="67"/>
        <v>17425859.600000001</v>
      </c>
      <c r="U124" s="870">
        <f t="shared" si="53"/>
        <v>0</v>
      </c>
    </row>
    <row r="125" spans="1:21" ht="30" customHeight="1">
      <c r="C125" s="872">
        <f>C128-C129</f>
        <v>15304522</v>
      </c>
      <c r="G125" s="873"/>
      <c r="K125" s="873"/>
    </row>
    <row r="126" spans="1:21" ht="30" customHeight="1">
      <c r="C126" s="874">
        <f>C125-C124</f>
        <v>-2121337.6000000015</v>
      </c>
      <c r="D126" s="590" t="s">
        <v>174</v>
      </c>
      <c r="G126" s="873"/>
      <c r="K126" s="873"/>
    </row>
    <row r="127" spans="1:21" ht="30" customHeight="1">
      <c r="C127" s="875"/>
      <c r="G127" s="873"/>
      <c r="K127" s="873"/>
    </row>
    <row r="128" spans="1:21" ht="30" customHeight="1">
      <c r="C128" s="876">
        <v>16118006</v>
      </c>
    </row>
    <row r="129" spans="3:3" ht="30" customHeight="1">
      <c r="C129" s="876">
        <v>813484</v>
      </c>
    </row>
    <row r="130" spans="3:3" ht="30" customHeight="1">
      <c r="C130" s="877"/>
    </row>
  </sheetData>
  <mergeCells count="10">
    <mergeCell ref="P4:S4"/>
    <mergeCell ref="T4:T5"/>
    <mergeCell ref="U4:U5"/>
    <mergeCell ref="A6:B6"/>
    <mergeCell ref="A4:A5"/>
    <mergeCell ref="B4:B5"/>
    <mergeCell ref="C4:C5"/>
    <mergeCell ref="D4:G4"/>
    <mergeCell ref="H4:K4"/>
    <mergeCell ref="L4:O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U109"/>
  <sheetViews>
    <sheetView zoomScale="90" zoomScaleNormal="90" workbookViewId="0">
      <selection activeCell="E18" sqref="E18"/>
    </sheetView>
  </sheetViews>
  <sheetFormatPr defaultRowHeight="34.5"/>
  <cols>
    <col min="1" max="1" width="3.375" style="1116" customWidth="1"/>
    <col min="2" max="2" width="25.5" style="1116" customWidth="1"/>
    <col min="3" max="3" width="13.75" style="1116" bestFit="1" customWidth="1"/>
    <col min="4" max="5" width="9.875" style="1116" bestFit="1" customWidth="1"/>
    <col min="6" max="6" width="10.25" style="1116" bestFit="1" customWidth="1"/>
    <col min="7" max="7" width="12.625" style="1116" bestFit="1" customWidth="1"/>
    <col min="8" max="10" width="10.25" style="1116" bestFit="1" customWidth="1"/>
    <col min="11" max="11" width="12.625" style="1116" bestFit="1" customWidth="1"/>
    <col min="12" max="14" width="10.25" style="1116" bestFit="1" customWidth="1"/>
    <col min="15" max="15" width="12.625" style="1116" bestFit="1" customWidth="1"/>
    <col min="16" max="18" width="10.25" style="1116" bestFit="1" customWidth="1"/>
    <col min="19" max="20" width="12.625" style="1116" bestFit="1" customWidth="1"/>
    <col min="21" max="21" width="9.875" style="1116" bestFit="1" customWidth="1"/>
    <col min="22" max="16384" width="9" style="1116"/>
  </cols>
  <sheetData>
    <row r="1" spans="1:21">
      <c r="A1" s="883" t="s">
        <v>204</v>
      </c>
      <c r="B1" s="884"/>
      <c r="C1" s="885"/>
      <c r="D1" s="886"/>
      <c r="E1" s="886"/>
      <c r="F1" s="886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885"/>
      <c r="S1" s="885"/>
      <c r="T1" s="885"/>
      <c r="U1" s="885"/>
    </row>
    <row r="2" spans="1:21">
      <c r="A2" s="887" t="s">
        <v>196</v>
      </c>
      <c r="B2" s="884"/>
      <c r="C2" s="885"/>
      <c r="D2" s="886"/>
      <c r="E2" s="886"/>
      <c r="F2" s="886"/>
      <c r="G2" s="885"/>
      <c r="H2" s="885"/>
      <c r="I2" s="885"/>
      <c r="J2" s="885"/>
      <c r="K2" s="885"/>
      <c r="L2" s="885"/>
      <c r="M2" s="885"/>
      <c r="N2" s="885"/>
      <c r="O2" s="885"/>
      <c r="P2" s="885"/>
      <c r="Q2" s="885"/>
      <c r="R2" s="885"/>
      <c r="S2" s="885"/>
      <c r="T2" s="885"/>
      <c r="U2" s="885"/>
    </row>
    <row r="3" spans="1:21" ht="35.25" thickBot="1">
      <c r="A3" s="887" t="s">
        <v>197</v>
      </c>
      <c r="B3" s="884"/>
      <c r="C3" s="885"/>
      <c r="D3" s="886"/>
      <c r="E3" s="886"/>
      <c r="F3" s="886"/>
      <c r="G3" s="885"/>
      <c r="H3" s="885"/>
      <c r="I3" s="885"/>
      <c r="J3" s="885"/>
      <c r="K3" s="885"/>
      <c r="L3" s="885"/>
      <c r="M3" s="885"/>
      <c r="N3" s="885"/>
      <c r="O3" s="885"/>
      <c r="P3" s="885"/>
      <c r="Q3" s="885"/>
      <c r="R3" s="885"/>
      <c r="S3" s="885"/>
      <c r="T3" s="885"/>
      <c r="U3" s="885"/>
    </row>
    <row r="4" spans="1:21">
      <c r="A4" s="1239" t="s">
        <v>3</v>
      </c>
      <c r="B4" s="1241" t="s">
        <v>4</v>
      </c>
      <c r="C4" s="1243" t="s">
        <v>5</v>
      </c>
      <c r="D4" s="1227" t="s">
        <v>6</v>
      </c>
      <c r="E4" s="1228"/>
      <c r="F4" s="1228"/>
      <c r="G4" s="1229"/>
      <c r="H4" s="1227" t="s">
        <v>7</v>
      </c>
      <c r="I4" s="1228"/>
      <c r="J4" s="1228"/>
      <c r="K4" s="1229"/>
      <c r="L4" s="1227" t="s">
        <v>8</v>
      </c>
      <c r="M4" s="1228"/>
      <c r="N4" s="1228"/>
      <c r="O4" s="1229"/>
      <c r="P4" s="1227" t="s">
        <v>9</v>
      </c>
      <c r="Q4" s="1228"/>
      <c r="R4" s="1228"/>
      <c r="S4" s="1229"/>
      <c r="T4" s="1230" t="s">
        <v>10</v>
      </c>
      <c r="U4" s="1234" t="s">
        <v>11</v>
      </c>
    </row>
    <row r="5" spans="1:21" ht="35.25" thickBot="1">
      <c r="A5" s="1240"/>
      <c r="B5" s="1242"/>
      <c r="C5" s="1244"/>
      <c r="D5" s="888">
        <v>42614</v>
      </c>
      <c r="E5" s="889">
        <v>42644</v>
      </c>
      <c r="F5" s="890">
        <v>42675</v>
      </c>
      <c r="G5" s="891" t="s">
        <v>12</v>
      </c>
      <c r="H5" s="892">
        <v>42705</v>
      </c>
      <c r="I5" s="893">
        <v>42736</v>
      </c>
      <c r="J5" s="894">
        <v>42767</v>
      </c>
      <c r="K5" s="895" t="s">
        <v>12</v>
      </c>
      <c r="L5" s="892">
        <v>42430</v>
      </c>
      <c r="M5" s="893">
        <v>42461</v>
      </c>
      <c r="N5" s="894">
        <v>42491</v>
      </c>
      <c r="O5" s="895" t="s">
        <v>12</v>
      </c>
      <c r="P5" s="892">
        <v>42522</v>
      </c>
      <c r="Q5" s="893">
        <v>42552</v>
      </c>
      <c r="R5" s="894">
        <v>42583</v>
      </c>
      <c r="S5" s="895" t="s">
        <v>12</v>
      </c>
      <c r="T5" s="1231"/>
      <c r="U5" s="1235"/>
    </row>
    <row r="6" spans="1:21" ht="35.25" thickBot="1">
      <c r="A6" s="1236" t="s">
        <v>13</v>
      </c>
      <c r="B6" s="1237"/>
      <c r="C6" s="896">
        <f>SUM(C7:C44)</f>
        <v>8785920</v>
      </c>
      <c r="D6" s="897">
        <f>SUM(D7:D44)</f>
        <v>365109</v>
      </c>
      <c r="E6" s="898">
        <f>SUM(E7:E44)</f>
        <v>472610</v>
      </c>
      <c r="F6" s="899">
        <f>SUM(F7:F44)</f>
        <v>734120</v>
      </c>
      <c r="G6" s="900">
        <f t="shared" ref="G6:G69" si="0">SUM(D6:F6)</f>
        <v>1571839</v>
      </c>
      <c r="H6" s="901">
        <f>SUM(H7:H44)</f>
        <v>728240</v>
      </c>
      <c r="I6" s="902">
        <f>SUM(I7:I44)</f>
        <v>734120</v>
      </c>
      <c r="J6" s="903">
        <f>SUM(J7:J44)</f>
        <v>734120</v>
      </c>
      <c r="K6" s="904">
        <f t="shared" ref="K6:K69" si="1">SUM(H6:J6)</f>
        <v>2196480</v>
      </c>
      <c r="L6" s="901">
        <f>SUM(L7:L44)</f>
        <v>734120</v>
      </c>
      <c r="M6" s="902">
        <f>SUM(M7:M44)</f>
        <v>728240</v>
      </c>
      <c r="N6" s="903">
        <f>SUM(N7:N44)</f>
        <v>734120</v>
      </c>
      <c r="O6" s="904">
        <f>SUM(L6:N6)</f>
        <v>2196480</v>
      </c>
      <c r="P6" s="901">
        <f>SUM(P7:P44)</f>
        <v>734120</v>
      </c>
      <c r="Q6" s="902">
        <f>SUM(Q7:Q44)</f>
        <v>734120</v>
      </c>
      <c r="R6" s="903">
        <f>SUM(R7:R44)</f>
        <v>728240</v>
      </c>
      <c r="S6" s="904">
        <f>SUM(P6:R6)</f>
        <v>2196480</v>
      </c>
      <c r="T6" s="905">
        <f>G6+K6+O6+S6</f>
        <v>8161279</v>
      </c>
      <c r="U6" s="906">
        <f>C6-T6</f>
        <v>624641</v>
      </c>
    </row>
    <row r="7" spans="1:21" ht="35.25" thickTop="1">
      <c r="A7" s="907">
        <v>1</v>
      </c>
      <c r="B7" s="908" t="s">
        <v>14</v>
      </c>
      <c r="C7" s="909">
        <v>36000</v>
      </c>
      <c r="D7" s="1215">
        <v>0</v>
      </c>
      <c r="E7" s="1197">
        <v>6000</v>
      </c>
      <c r="F7" s="912">
        <v>3000</v>
      </c>
      <c r="G7" s="913">
        <f t="shared" si="0"/>
        <v>9000</v>
      </c>
      <c r="H7" s="910">
        <v>3000</v>
      </c>
      <c r="I7" s="911">
        <v>3000</v>
      </c>
      <c r="J7" s="912">
        <v>3000</v>
      </c>
      <c r="K7" s="913">
        <f t="shared" si="1"/>
        <v>9000</v>
      </c>
      <c r="L7" s="910">
        <v>3000</v>
      </c>
      <c r="M7" s="911">
        <v>3000</v>
      </c>
      <c r="N7" s="912">
        <v>3000</v>
      </c>
      <c r="O7" s="913">
        <f t="shared" ref="O7:O39" si="2">SUM(L7:N7)</f>
        <v>9000</v>
      </c>
      <c r="P7" s="910">
        <v>3000</v>
      </c>
      <c r="Q7" s="911">
        <v>3000</v>
      </c>
      <c r="R7" s="912">
        <v>3000</v>
      </c>
      <c r="S7" s="913">
        <f t="shared" ref="S7:S39" si="3">SUM(P7:R7)</f>
        <v>9000</v>
      </c>
      <c r="T7" s="914">
        <f t="shared" ref="T7:T81" si="4">G7+K7+O7+S7</f>
        <v>36000</v>
      </c>
      <c r="U7" s="915">
        <f>C7-T7</f>
        <v>0</v>
      </c>
    </row>
    <row r="8" spans="1:21">
      <c r="A8" s="916">
        <v>2</v>
      </c>
      <c r="B8" s="917" t="s">
        <v>15</v>
      </c>
      <c r="C8" s="918">
        <v>36000</v>
      </c>
      <c r="D8" s="1215">
        <v>0</v>
      </c>
      <c r="E8" s="1216">
        <v>6000</v>
      </c>
      <c r="F8" s="912">
        <v>3000</v>
      </c>
      <c r="G8" s="920">
        <f t="shared" si="0"/>
        <v>9000</v>
      </c>
      <c r="H8" s="910">
        <v>3000</v>
      </c>
      <c r="I8" s="919">
        <v>3000</v>
      </c>
      <c r="J8" s="912">
        <v>3000</v>
      </c>
      <c r="K8" s="920">
        <f t="shared" si="1"/>
        <v>9000</v>
      </c>
      <c r="L8" s="910">
        <v>3000</v>
      </c>
      <c r="M8" s="919">
        <v>3000</v>
      </c>
      <c r="N8" s="912">
        <v>3000</v>
      </c>
      <c r="O8" s="920">
        <f t="shared" si="2"/>
        <v>9000</v>
      </c>
      <c r="P8" s="910">
        <v>3000</v>
      </c>
      <c r="Q8" s="919">
        <v>3000</v>
      </c>
      <c r="R8" s="912">
        <v>3000</v>
      </c>
      <c r="S8" s="920">
        <f t="shared" si="3"/>
        <v>9000</v>
      </c>
      <c r="T8" s="921">
        <f t="shared" si="4"/>
        <v>36000</v>
      </c>
      <c r="U8" s="915">
        <f t="shared" ref="U8:U82" si="5">C8-T8</f>
        <v>0</v>
      </c>
    </row>
    <row r="9" spans="1:21">
      <c r="A9" s="916">
        <v>3</v>
      </c>
      <c r="B9" s="917" t="s">
        <v>147</v>
      </c>
      <c r="C9" s="918">
        <v>36000</v>
      </c>
      <c r="D9" s="1215">
        <v>0</v>
      </c>
      <c r="E9" s="1216">
        <v>6000</v>
      </c>
      <c r="F9" s="912">
        <v>3000</v>
      </c>
      <c r="G9" s="920">
        <f t="shared" si="0"/>
        <v>9000</v>
      </c>
      <c r="H9" s="910">
        <v>3000</v>
      </c>
      <c r="I9" s="919">
        <v>3000</v>
      </c>
      <c r="J9" s="912">
        <v>3000</v>
      </c>
      <c r="K9" s="920">
        <f t="shared" si="1"/>
        <v>9000</v>
      </c>
      <c r="L9" s="910">
        <v>3000</v>
      </c>
      <c r="M9" s="919">
        <v>3000</v>
      </c>
      <c r="N9" s="912">
        <v>3000</v>
      </c>
      <c r="O9" s="920">
        <f t="shared" si="2"/>
        <v>9000</v>
      </c>
      <c r="P9" s="910">
        <v>3000</v>
      </c>
      <c r="Q9" s="919">
        <v>3000</v>
      </c>
      <c r="R9" s="912">
        <v>3000</v>
      </c>
      <c r="S9" s="920">
        <f t="shared" si="3"/>
        <v>9000</v>
      </c>
      <c r="T9" s="921">
        <f t="shared" si="4"/>
        <v>36000</v>
      </c>
      <c r="U9" s="915">
        <f t="shared" si="5"/>
        <v>0</v>
      </c>
    </row>
    <row r="10" spans="1:21">
      <c r="A10" s="916">
        <v>4</v>
      </c>
      <c r="B10" s="917" t="s">
        <v>17</v>
      </c>
      <c r="C10" s="918">
        <v>36000</v>
      </c>
      <c r="D10" s="1215">
        <v>0</v>
      </c>
      <c r="E10" s="1216">
        <v>6000</v>
      </c>
      <c r="F10" s="912">
        <v>3000</v>
      </c>
      <c r="G10" s="920">
        <f t="shared" si="0"/>
        <v>9000</v>
      </c>
      <c r="H10" s="910">
        <v>3000</v>
      </c>
      <c r="I10" s="919">
        <v>3000</v>
      </c>
      <c r="J10" s="912">
        <v>3000</v>
      </c>
      <c r="K10" s="920">
        <f t="shared" si="1"/>
        <v>9000</v>
      </c>
      <c r="L10" s="910">
        <v>3000</v>
      </c>
      <c r="M10" s="919">
        <v>3000</v>
      </c>
      <c r="N10" s="912">
        <v>3000</v>
      </c>
      <c r="O10" s="920">
        <f t="shared" si="2"/>
        <v>9000</v>
      </c>
      <c r="P10" s="910">
        <v>3000</v>
      </c>
      <c r="Q10" s="919">
        <v>3000</v>
      </c>
      <c r="R10" s="912">
        <v>3000</v>
      </c>
      <c r="S10" s="920">
        <f t="shared" si="3"/>
        <v>9000</v>
      </c>
      <c r="T10" s="921">
        <f t="shared" si="4"/>
        <v>36000</v>
      </c>
      <c r="U10" s="915">
        <f t="shared" si="5"/>
        <v>0</v>
      </c>
    </row>
    <row r="11" spans="1:21">
      <c r="A11" s="916">
        <v>5</v>
      </c>
      <c r="B11" s="917" t="s">
        <v>18</v>
      </c>
      <c r="C11" s="918">
        <v>36000</v>
      </c>
      <c r="D11" s="1215">
        <v>0</v>
      </c>
      <c r="E11" s="1216">
        <v>6000</v>
      </c>
      <c r="F11" s="912">
        <v>3000</v>
      </c>
      <c r="G11" s="920">
        <f t="shared" si="0"/>
        <v>9000</v>
      </c>
      <c r="H11" s="910">
        <v>3000</v>
      </c>
      <c r="I11" s="919">
        <v>3000</v>
      </c>
      <c r="J11" s="912">
        <v>3000</v>
      </c>
      <c r="K11" s="920">
        <f t="shared" si="1"/>
        <v>9000</v>
      </c>
      <c r="L11" s="910">
        <v>3000</v>
      </c>
      <c r="M11" s="919">
        <v>3000</v>
      </c>
      <c r="N11" s="912">
        <v>3000</v>
      </c>
      <c r="O11" s="920">
        <f t="shared" si="2"/>
        <v>9000</v>
      </c>
      <c r="P11" s="910">
        <v>3000</v>
      </c>
      <c r="Q11" s="919">
        <v>3000</v>
      </c>
      <c r="R11" s="912">
        <v>3000</v>
      </c>
      <c r="S11" s="920">
        <f t="shared" si="3"/>
        <v>9000</v>
      </c>
      <c r="T11" s="921">
        <f t="shared" si="4"/>
        <v>36000</v>
      </c>
      <c r="U11" s="915">
        <f t="shared" si="5"/>
        <v>0</v>
      </c>
    </row>
    <row r="12" spans="1:21">
      <c r="A12" s="916">
        <v>6</v>
      </c>
      <c r="B12" s="917" t="s">
        <v>19</v>
      </c>
      <c r="C12" s="918">
        <v>465120</v>
      </c>
      <c r="D12" s="1211">
        <v>38189</v>
      </c>
      <c r="E12" s="1199">
        <v>38760</v>
      </c>
      <c r="F12" s="924">
        <v>38760</v>
      </c>
      <c r="G12" s="920">
        <f t="shared" si="0"/>
        <v>115709</v>
      </c>
      <c r="H12" s="922">
        <v>38760</v>
      </c>
      <c r="I12" s="923">
        <v>38760</v>
      </c>
      <c r="J12" s="924">
        <v>38760</v>
      </c>
      <c r="K12" s="920">
        <f t="shared" si="1"/>
        <v>116280</v>
      </c>
      <c r="L12" s="922">
        <v>38760</v>
      </c>
      <c r="M12" s="923">
        <v>38760</v>
      </c>
      <c r="N12" s="924">
        <v>38760</v>
      </c>
      <c r="O12" s="920">
        <f t="shared" si="2"/>
        <v>116280</v>
      </c>
      <c r="P12" s="922">
        <v>38760</v>
      </c>
      <c r="Q12" s="923">
        <v>38760</v>
      </c>
      <c r="R12" s="924">
        <v>38760</v>
      </c>
      <c r="S12" s="920">
        <f t="shared" si="3"/>
        <v>116280</v>
      </c>
      <c r="T12" s="921">
        <f t="shared" si="4"/>
        <v>464549</v>
      </c>
      <c r="U12" s="915">
        <f t="shared" si="5"/>
        <v>571</v>
      </c>
    </row>
    <row r="13" spans="1:21">
      <c r="A13" s="916">
        <v>7</v>
      </c>
      <c r="B13" s="917" t="s">
        <v>149</v>
      </c>
      <c r="C13" s="918">
        <v>276000</v>
      </c>
      <c r="D13" s="1211">
        <v>23000</v>
      </c>
      <c r="E13" s="1199">
        <v>23000</v>
      </c>
      <c r="F13" s="925">
        <v>23000</v>
      </c>
      <c r="G13" s="920">
        <f t="shared" si="0"/>
        <v>69000</v>
      </c>
      <c r="H13" s="922">
        <v>23000</v>
      </c>
      <c r="I13" s="923">
        <v>23000</v>
      </c>
      <c r="J13" s="925">
        <v>23000</v>
      </c>
      <c r="K13" s="920">
        <f t="shared" si="1"/>
        <v>69000</v>
      </c>
      <c r="L13" s="922">
        <v>23000</v>
      </c>
      <c r="M13" s="923">
        <v>23000</v>
      </c>
      <c r="N13" s="925">
        <v>23000</v>
      </c>
      <c r="O13" s="920">
        <f t="shared" si="2"/>
        <v>69000</v>
      </c>
      <c r="P13" s="922">
        <v>23000</v>
      </c>
      <c r="Q13" s="923">
        <v>23000</v>
      </c>
      <c r="R13" s="925">
        <v>23000</v>
      </c>
      <c r="S13" s="920">
        <f t="shared" si="3"/>
        <v>69000</v>
      </c>
      <c r="T13" s="921">
        <f t="shared" si="4"/>
        <v>276000</v>
      </c>
      <c r="U13" s="915">
        <f t="shared" si="5"/>
        <v>0</v>
      </c>
    </row>
    <row r="14" spans="1:21">
      <c r="A14" s="916">
        <v>8</v>
      </c>
      <c r="B14" s="917" t="s">
        <v>20</v>
      </c>
      <c r="C14" s="918">
        <v>192000</v>
      </c>
      <c r="D14" s="1211">
        <v>16000</v>
      </c>
      <c r="E14" s="1199">
        <v>16000</v>
      </c>
      <c r="F14" s="925">
        <v>16000</v>
      </c>
      <c r="G14" s="920">
        <f t="shared" si="0"/>
        <v>48000</v>
      </c>
      <c r="H14" s="922">
        <v>16000</v>
      </c>
      <c r="I14" s="923">
        <v>16000</v>
      </c>
      <c r="J14" s="925">
        <v>16000</v>
      </c>
      <c r="K14" s="920">
        <f t="shared" si="1"/>
        <v>48000</v>
      </c>
      <c r="L14" s="922">
        <v>16000</v>
      </c>
      <c r="M14" s="923">
        <v>16000</v>
      </c>
      <c r="N14" s="925">
        <v>16000</v>
      </c>
      <c r="O14" s="920">
        <f t="shared" si="2"/>
        <v>48000</v>
      </c>
      <c r="P14" s="922">
        <v>16000</v>
      </c>
      <c r="Q14" s="923">
        <v>16000</v>
      </c>
      <c r="R14" s="925">
        <v>16000</v>
      </c>
      <c r="S14" s="920">
        <f t="shared" si="3"/>
        <v>48000</v>
      </c>
      <c r="T14" s="921">
        <f t="shared" si="4"/>
        <v>192000</v>
      </c>
      <c r="U14" s="915">
        <f t="shared" si="5"/>
        <v>0</v>
      </c>
    </row>
    <row r="15" spans="1:21">
      <c r="A15" s="916">
        <v>9</v>
      </c>
      <c r="B15" s="917" t="s">
        <v>136</v>
      </c>
      <c r="C15" s="918">
        <v>264000</v>
      </c>
      <c r="D15" s="1211">
        <v>22000</v>
      </c>
      <c r="E15" s="1199">
        <v>22000</v>
      </c>
      <c r="F15" s="925">
        <v>22000</v>
      </c>
      <c r="G15" s="920">
        <f t="shared" si="0"/>
        <v>66000</v>
      </c>
      <c r="H15" s="922">
        <v>22000</v>
      </c>
      <c r="I15" s="923">
        <v>22000</v>
      </c>
      <c r="J15" s="925">
        <v>22000</v>
      </c>
      <c r="K15" s="920">
        <f t="shared" si="1"/>
        <v>66000</v>
      </c>
      <c r="L15" s="922">
        <v>22000</v>
      </c>
      <c r="M15" s="923">
        <v>22000</v>
      </c>
      <c r="N15" s="925">
        <v>22000</v>
      </c>
      <c r="O15" s="920">
        <f t="shared" si="2"/>
        <v>66000</v>
      </c>
      <c r="P15" s="922">
        <v>22000</v>
      </c>
      <c r="Q15" s="923">
        <v>22000</v>
      </c>
      <c r="R15" s="925">
        <v>22000</v>
      </c>
      <c r="S15" s="920">
        <f t="shared" si="3"/>
        <v>66000</v>
      </c>
      <c r="T15" s="921">
        <f t="shared" si="4"/>
        <v>264000</v>
      </c>
      <c r="U15" s="915">
        <f t="shared" si="5"/>
        <v>0</v>
      </c>
    </row>
    <row r="16" spans="1:21">
      <c r="A16" s="916">
        <v>10</v>
      </c>
      <c r="B16" s="926" t="s">
        <v>206</v>
      </c>
      <c r="C16" s="918">
        <v>240000</v>
      </c>
      <c r="D16" s="1211">
        <v>20000</v>
      </c>
      <c r="E16" s="1199">
        <v>20000</v>
      </c>
      <c r="F16" s="925">
        <v>20000</v>
      </c>
      <c r="G16" s="920">
        <f t="shared" si="0"/>
        <v>60000</v>
      </c>
      <c r="H16" s="922">
        <v>20000</v>
      </c>
      <c r="I16" s="923">
        <v>20000</v>
      </c>
      <c r="J16" s="925">
        <v>20000</v>
      </c>
      <c r="K16" s="920">
        <f t="shared" si="1"/>
        <v>60000</v>
      </c>
      <c r="L16" s="922">
        <v>20000</v>
      </c>
      <c r="M16" s="923">
        <v>20000</v>
      </c>
      <c r="N16" s="925">
        <v>20000</v>
      </c>
      <c r="O16" s="920">
        <f t="shared" ref="O16" si="6">SUM(L16:N16)</f>
        <v>60000</v>
      </c>
      <c r="P16" s="922">
        <v>20000</v>
      </c>
      <c r="Q16" s="923">
        <v>20000</v>
      </c>
      <c r="R16" s="925">
        <v>20000</v>
      </c>
      <c r="S16" s="920">
        <f t="shared" si="3"/>
        <v>60000</v>
      </c>
      <c r="T16" s="921">
        <f t="shared" si="4"/>
        <v>240000</v>
      </c>
      <c r="U16" s="915">
        <f t="shared" si="5"/>
        <v>0</v>
      </c>
    </row>
    <row r="17" spans="1:21">
      <c r="A17" s="916">
        <v>11</v>
      </c>
      <c r="B17" s="926" t="s">
        <v>137</v>
      </c>
      <c r="C17" s="918">
        <v>244800</v>
      </c>
      <c r="D17" s="1211">
        <v>20400</v>
      </c>
      <c r="E17" s="1199">
        <v>20400</v>
      </c>
      <c r="F17" s="925">
        <v>20400</v>
      </c>
      <c r="G17" s="920">
        <f t="shared" si="0"/>
        <v>61200</v>
      </c>
      <c r="H17" s="922">
        <v>20400</v>
      </c>
      <c r="I17" s="923">
        <v>20400</v>
      </c>
      <c r="J17" s="925">
        <v>20400</v>
      </c>
      <c r="K17" s="920">
        <f t="shared" si="1"/>
        <v>61200</v>
      </c>
      <c r="L17" s="922">
        <v>20400</v>
      </c>
      <c r="M17" s="923">
        <v>20400</v>
      </c>
      <c r="N17" s="925">
        <v>20400</v>
      </c>
      <c r="O17" s="920">
        <f t="shared" si="2"/>
        <v>61200</v>
      </c>
      <c r="P17" s="922">
        <v>20400</v>
      </c>
      <c r="Q17" s="923">
        <v>20400</v>
      </c>
      <c r="R17" s="925">
        <v>20400</v>
      </c>
      <c r="S17" s="920">
        <f t="shared" si="3"/>
        <v>61200</v>
      </c>
      <c r="T17" s="921">
        <f t="shared" si="4"/>
        <v>244800</v>
      </c>
      <c r="U17" s="915">
        <f t="shared" si="5"/>
        <v>0</v>
      </c>
    </row>
    <row r="18" spans="1:21">
      <c r="A18" s="916">
        <v>12</v>
      </c>
      <c r="B18" s="926" t="s">
        <v>138</v>
      </c>
      <c r="C18" s="918">
        <v>240000</v>
      </c>
      <c r="D18" s="1211">
        <v>20000</v>
      </c>
      <c r="E18" s="1199">
        <v>20000</v>
      </c>
      <c r="F18" s="925">
        <v>20000</v>
      </c>
      <c r="G18" s="920">
        <f t="shared" si="0"/>
        <v>60000</v>
      </c>
      <c r="H18" s="922">
        <v>20000</v>
      </c>
      <c r="I18" s="923">
        <v>20000</v>
      </c>
      <c r="J18" s="925">
        <v>20000</v>
      </c>
      <c r="K18" s="920">
        <f t="shared" si="1"/>
        <v>60000</v>
      </c>
      <c r="L18" s="922">
        <v>20000</v>
      </c>
      <c r="M18" s="923">
        <v>20000</v>
      </c>
      <c r="N18" s="925">
        <v>20000</v>
      </c>
      <c r="O18" s="920">
        <f t="shared" si="2"/>
        <v>60000</v>
      </c>
      <c r="P18" s="922">
        <v>20000</v>
      </c>
      <c r="Q18" s="923">
        <v>20000</v>
      </c>
      <c r="R18" s="925">
        <v>20000</v>
      </c>
      <c r="S18" s="920">
        <f t="shared" si="3"/>
        <v>60000</v>
      </c>
      <c r="T18" s="921">
        <f t="shared" si="4"/>
        <v>240000</v>
      </c>
      <c r="U18" s="915">
        <f t="shared" si="5"/>
        <v>0</v>
      </c>
    </row>
    <row r="19" spans="1:21">
      <c r="A19" s="916">
        <v>13</v>
      </c>
      <c r="B19" s="926" t="s">
        <v>139</v>
      </c>
      <c r="C19" s="918">
        <v>240000</v>
      </c>
      <c r="D19" s="1211">
        <v>20000</v>
      </c>
      <c r="E19" s="1199">
        <v>20000</v>
      </c>
      <c r="F19" s="925">
        <v>20000</v>
      </c>
      <c r="G19" s="920">
        <f t="shared" si="0"/>
        <v>60000</v>
      </c>
      <c r="H19" s="922">
        <v>20000</v>
      </c>
      <c r="I19" s="923">
        <v>20000</v>
      </c>
      <c r="J19" s="925">
        <v>20000</v>
      </c>
      <c r="K19" s="920">
        <f t="shared" si="1"/>
        <v>60000</v>
      </c>
      <c r="L19" s="922">
        <v>20000</v>
      </c>
      <c r="M19" s="923">
        <v>20000</v>
      </c>
      <c r="N19" s="925">
        <v>20000</v>
      </c>
      <c r="O19" s="920">
        <f t="shared" si="2"/>
        <v>60000</v>
      </c>
      <c r="P19" s="922">
        <v>20000</v>
      </c>
      <c r="Q19" s="923">
        <v>20000</v>
      </c>
      <c r="R19" s="925">
        <v>20000</v>
      </c>
      <c r="S19" s="920">
        <f t="shared" si="3"/>
        <v>60000</v>
      </c>
      <c r="T19" s="921">
        <f t="shared" si="4"/>
        <v>240000</v>
      </c>
      <c r="U19" s="915">
        <f t="shared" si="5"/>
        <v>0</v>
      </c>
    </row>
    <row r="20" spans="1:21">
      <c r="A20" s="916">
        <v>14</v>
      </c>
      <c r="B20" s="926" t="s">
        <v>140</v>
      </c>
      <c r="C20" s="918">
        <v>240000</v>
      </c>
      <c r="D20" s="1211">
        <v>20000</v>
      </c>
      <c r="E20" s="1199">
        <v>20000</v>
      </c>
      <c r="F20" s="925">
        <v>20000</v>
      </c>
      <c r="G20" s="920">
        <f t="shared" si="0"/>
        <v>60000</v>
      </c>
      <c r="H20" s="922">
        <v>20000</v>
      </c>
      <c r="I20" s="923">
        <v>20000</v>
      </c>
      <c r="J20" s="925">
        <v>20000</v>
      </c>
      <c r="K20" s="920">
        <f t="shared" si="1"/>
        <v>60000</v>
      </c>
      <c r="L20" s="922">
        <v>20000</v>
      </c>
      <c r="M20" s="923">
        <v>20000</v>
      </c>
      <c r="N20" s="925">
        <v>20000</v>
      </c>
      <c r="O20" s="920">
        <f t="shared" si="2"/>
        <v>60000</v>
      </c>
      <c r="P20" s="922">
        <v>20000</v>
      </c>
      <c r="Q20" s="923">
        <v>20000</v>
      </c>
      <c r="R20" s="925">
        <v>20000</v>
      </c>
      <c r="S20" s="920">
        <f t="shared" si="3"/>
        <v>60000</v>
      </c>
      <c r="T20" s="921">
        <f t="shared" si="4"/>
        <v>240000</v>
      </c>
      <c r="U20" s="915">
        <f t="shared" si="5"/>
        <v>0</v>
      </c>
    </row>
    <row r="21" spans="1:21">
      <c r="A21" s="916">
        <v>15</v>
      </c>
      <c r="B21" s="926" t="s">
        <v>150</v>
      </c>
      <c r="C21" s="918">
        <v>240000</v>
      </c>
      <c r="D21" s="1211">
        <v>0</v>
      </c>
      <c r="E21" s="1199">
        <v>0</v>
      </c>
      <c r="F21" s="925">
        <v>20000</v>
      </c>
      <c r="G21" s="920">
        <f t="shared" si="0"/>
        <v>20000</v>
      </c>
      <c r="H21" s="922">
        <v>20000</v>
      </c>
      <c r="I21" s="923">
        <v>20000</v>
      </c>
      <c r="J21" s="925">
        <v>20000</v>
      </c>
      <c r="K21" s="920">
        <f t="shared" si="1"/>
        <v>60000</v>
      </c>
      <c r="L21" s="922">
        <v>20000</v>
      </c>
      <c r="M21" s="923">
        <v>20000</v>
      </c>
      <c r="N21" s="925">
        <v>20000</v>
      </c>
      <c r="O21" s="920">
        <f t="shared" si="2"/>
        <v>60000</v>
      </c>
      <c r="P21" s="922">
        <v>20000</v>
      </c>
      <c r="Q21" s="923">
        <v>20000</v>
      </c>
      <c r="R21" s="925">
        <v>20000</v>
      </c>
      <c r="S21" s="920">
        <f t="shared" si="3"/>
        <v>60000</v>
      </c>
      <c r="T21" s="921">
        <f t="shared" si="4"/>
        <v>200000</v>
      </c>
      <c r="U21" s="915">
        <f t="shared" si="5"/>
        <v>40000</v>
      </c>
    </row>
    <row r="22" spans="1:21">
      <c r="A22" s="916">
        <v>16</v>
      </c>
      <c r="B22" s="926" t="s">
        <v>26</v>
      </c>
      <c r="C22" s="918">
        <v>293760</v>
      </c>
      <c r="D22" s="1211">
        <v>23520</v>
      </c>
      <c r="E22" s="1199">
        <v>24480</v>
      </c>
      <c r="F22" s="925">
        <v>24480</v>
      </c>
      <c r="G22" s="920">
        <f t="shared" si="0"/>
        <v>72480</v>
      </c>
      <c r="H22" s="922">
        <v>24480</v>
      </c>
      <c r="I22" s="923">
        <v>24480</v>
      </c>
      <c r="J22" s="925">
        <v>24480</v>
      </c>
      <c r="K22" s="920">
        <f t="shared" si="1"/>
        <v>73440</v>
      </c>
      <c r="L22" s="922">
        <v>24480</v>
      </c>
      <c r="M22" s="923">
        <v>24480</v>
      </c>
      <c r="N22" s="925">
        <v>24480</v>
      </c>
      <c r="O22" s="920">
        <f t="shared" si="2"/>
        <v>73440</v>
      </c>
      <c r="P22" s="922">
        <v>24480</v>
      </c>
      <c r="Q22" s="923">
        <v>24480</v>
      </c>
      <c r="R22" s="925">
        <v>24480</v>
      </c>
      <c r="S22" s="920">
        <f t="shared" si="3"/>
        <v>73440</v>
      </c>
      <c r="T22" s="921">
        <f t="shared" si="4"/>
        <v>292800</v>
      </c>
      <c r="U22" s="915">
        <f t="shared" si="5"/>
        <v>960</v>
      </c>
    </row>
    <row r="23" spans="1:21">
      <c r="A23" s="916">
        <v>17</v>
      </c>
      <c r="B23" s="926" t="s">
        <v>27</v>
      </c>
      <c r="C23" s="918">
        <v>288000</v>
      </c>
      <c r="D23" s="1211">
        <v>24000</v>
      </c>
      <c r="E23" s="1199">
        <v>24000</v>
      </c>
      <c r="F23" s="925">
        <v>24000</v>
      </c>
      <c r="G23" s="920">
        <f t="shared" si="0"/>
        <v>72000</v>
      </c>
      <c r="H23" s="922">
        <v>24000</v>
      </c>
      <c r="I23" s="923">
        <v>24000</v>
      </c>
      <c r="J23" s="925">
        <v>24000</v>
      </c>
      <c r="K23" s="920">
        <f t="shared" si="1"/>
        <v>72000</v>
      </c>
      <c r="L23" s="922">
        <v>24000</v>
      </c>
      <c r="M23" s="923">
        <v>24000</v>
      </c>
      <c r="N23" s="925">
        <v>24000</v>
      </c>
      <c r="O23" s="920">
        <f t="shared" si="2"/>
        <v>72000</v>
      </c>
      <c r="P23" s="922">
        <v>24000</v>
      </c>
      <c r="Q23" s="923">
        <v>24000</v>
      </c>
      <c r="R23" s="925">
        <v>24000</v>
      </c>
      <c r="S23" s="920">
        <f t="shared" si="3"/>
        <v>72000</v>
      </c>
      <c r="T23" s="921">
        <f t="shared" si="4"/>
        <v>288000</v>
      </c>
      <c r="U23" s="915">
        <f t="shared" si="5"/>
        <v>0</v>
      </c>
    </row>
    <row r="24" spans="1:21">
      <c r="A24" s="916">
        <v>18</v>
      </c>
      <c r="B24" s="926" t="s">
        <v>151</v>
      </c>
      <c r="C24" s="918">
        <v>288000</v>
      </c>
      <c r="D24" s="1211">
        <v>0</v>
      </c>
      <c r="E24" s="1199">
        <v>0</v>
      </c>
      <c r="F24" s="925">
        <v>24000</v>
      </c>
      <c r="G24" s="920">
        <f t="shared" si="0"/>
        <v>24000</v>
      </c>
      <c r="H24" s="922">
        <v>24000</v>
      </c>
      <c r="I24" s="923">
        <v>24000</v>
      </c>
      <c r="J24" s="925">
        <v>24000</v>
      </c>
      <c r="K24" s="920">
        <f t="shared" si="1"/>
        <v>72000</v>
      </c>
      <c r="L24" s="922">
        <v>24000</v>
      </c>
      <c r="M24" s="923">
        <v>24000</v>
      </c>
      <c r="N24" s="925">
        <v>24000</v>
      </c>
      <c r="O24" s="920">
        <f t="shared" si="2"/>
        <v>72000</v>
      </c>
      <c r="P24" s="922">
        <v>24000</v>
      </c>
      <c r="Q24" s="923">
        <v>24000</v>
      </c>
      <c r="R24" s="925">
        <v>24000</v>
      </c>
      <c r="S24" s="920">
        <f t="shared" si="3"/>
        <v>72000</v>
      </c>
      <c r="T24" s="921">
        <f t="shared" si="4"/>
        <v>240000</v>
      </c>
      <c r="U24" s="915">
        <f t="shared" si="5"/>
        <v>48000</v>
      </c>
    </row>
    <row r="25" spans="1:21">
      <c r="A25" s="916">
        <v>19</v>
      </c>
      <c r="B25" s="926" t="s">
        <v>152</v>
      </c>
      <c r="C25" s="918">
        <v>288000</v>
      </c>
      <c r="D25" s="1211">
        <v>0</v>
      </c>
      <c r="E25" s="1199">
        <v>0</v>
      </c>
      <c r="F25" s="925">
        <v>24000</v>
      </c>
      <c r="G25" s="920">
        <f t="shared" si="0"/>
        <v>24000</v>
      </c>
      <c r="H25" s="922">
        <v>24000</v>
      </c>
      <c r="I25" s="923">
        <v>24000</v>
      </c>
      <c r="J25" s="925">
        <v>24000</v>
      </c>
      <c r="K25" s="920">
        <f t="shared" si="1"/>
        <v>72000</v>
      </c>
      <c r="L25" s="922">
        <v>24000</v>
      </c>
      <c r="M25" s="923">
        <v>24000</v>
      </c>
      <c r="N25" s="925">
        <v>24000</v>
      </c>
      <c r="O25" s="920">
        <f t="shared" si="2"/>
        <v>72000</v>
      </c>
      <c r="P25" s="922">
        <v>24000</v>
      </c>
      <c r="Q25" s="923">
        <v>24000</v>
      </c>
      <c r="R25" s="925">
        <v>24000</v>
      </c>
      <c r="S25" s="920">
        <f t="shared" si="3"/>
        <v>72000</v>
      </c>
      <c r="T25" s="921">
        <f t="shared" si="4"/>
        <v>240000</v>
      </c>
      <c r="U25" s="915">
        <f t="shared" si="5"/>
        <v>48000</v>
      </c>
    </row>
    <row r="26" spans="1:21">
      <c r="A26" s="916">
        <v>20</v>
      </c>
      <c r="B26" s="926" t="s">
        <v>153</v>
      </c>
      <c r="C26" s="918">
        <v>288000</v>
      </c>
      <c r="D26" s="1211">
        <v>0</v>
      </c>
      <c r="E26" s="1199">
        <v>0</v>
      </c>
      <c r="F26" s="925">
        <v>24000</v>
      </c>
      <c r="G26" s="920">
        <f t="shared" si="0"/>
        <v>24000</v>
      </c>
      <c r="H26" s="922">
        <v>24000</v>
      </c>
      <c r="I26" s="923">
        <v>24000</v>
      </c>
      <c r="J26" s="925">
        <v>24000</v>
      </c>
      <c r="K26" s="920">
        <f t="shared" si="1"/>
        <v>72000</v>
      </c>
      <c r="L26" s="922">
        <v>24000</v>
      </c>
      <c r="M26" s="923">
        <v>24000</v>
      </c>
      <c r="N26" s="925">
        <v>24000</v>
      </c>
      <c r="O26" s="920">
        <f t="shared" si="2"/>
        <v>72000</v>
      </c>
      <c r="P26" s="922">
        <v>24000</v>
      </c>
      <c r="Q26" s="923">
        <v>24000</v>
      </c>
      <c r="R26" s="925">
        <v>24000</v>
      </c>
      <c r="S26" s="920">
        <f t="shared" si="3"/>
        <v>72000</v>
      </c>
      <c r="T26" s="921">
        <f t="shared" si="4"/>
        <v>240000</v>
      </c>
      <c r="U26" s="915">
        <f t="shared" si="5"/>
        <v>48000</v>
      </c>
    </row>
    <row r="27" spans="1:21">
      <c r="A27" s="916">
        <v>21</v>
      </c>
      <c r="B27" s="926" t="s">
        <v>154</v>
      </c>
      <c r="C27" s="918">
        <v>288000</v>
      </c>
      <c r="D27" s="1211">
        <v>0</v>
      </c>
      <c r="E27" s="1199">
        <v>0</v>
      </c>
      <c r="F27" s="925">
        <v>24000</v>
      </c>
      <c r="G27" s="920">
        <f t="shared" si="0"/>
        <v>24000</v>
      </c>
      <c r="H27" s="922">
        <v>24000</v>
      </c>
      <c r="I27" s="923">
        <v>24000</v>
      </c>
      <c r="J27" s="925">
        <v>24000</v>
      </c>
      <c r="K27" s="920">
        <f t="shared" si="1"/>
        <v>72000</v>
      </c>
      <c r="L27" s="922">
        <v>24000</v>
      </c>
      <c r="M27" s="923">
        <v>24000</v>
      </c>
      <c r="N27" s="925">
        <v>24000</v>
      </c>
      <c r="O27" s="920">
        <f t="shared" si="2"/>
        <v>72000</v>
      </c>
      <c r="P27" s="922">
        <v>24000</v>
      </c>
      <c r="Q27" s="923">
        <v>24000</v>
      </c>
      <c r="R27" s="925">
        <v>24000</v>
      </c>
      <c r="S27" s="920">
        <f t="shared" si="3"/>
        <v>72000</v>
      </c>
      <c r="T27" s="921">
        <f t="shared" si="4"/>
        <v>240000</v>
      </c>
      <c r="U27" s="915">
        <f t="shared" si="5"/>
        <v>48000</v>
      </c>
    </row>
    <row r="28" spans="1:21">
      <c r="A28" s="916">
        <v>22</v>
      </c>
      <c r="B28" s="926" t="s">
        <v>126</v>
      </c>
      <c r="C28" s="918">
        <v>144000</v>
      </c>
      <c r="D28" s="1211">
        <v>0</v>
      </c>
      <c r="E28" s="1199">
        <v>0</v>
      </c>
      <c r="F28" s="925">
        <v>12000</v>
      </c>
      <c r="G28" s="920">
        <f t="shared" si="0"/>
        <v>12000</v>
      </c>
      <c r="H28" s="922">
        <v>12000</v>
      </c>
      <c r="I28" s="923">
        <v>12000</v>
      </c>
      <c r="J28" s="925">
        <v>12000</v>
      </c>
      <c r="K28" s="920">
        <f t="shared" si="1"/>
        <v>36000</v>
      </c>
      <c r="L28" s="922">
        <v>12000</v>
      </c>
      <c r="M28" s="923">
        <v>12000</v>
      </c>
      <c r="N28" s="925">
        <v>12000</v>
      </c>
      <c r="O28" s="920">
        <f t="shared" si="2"/>
        <v>36000</v>
      </c>
      <c r="P28" s="922">
        <v>12000</v>
      </c>
      <c r="Q28" s="923">
        <v>12000</v>
      </c>
      <c r="R28" s="925">
        <v>12000</v>
      </c>
      <c r="S28" s="920">
        <f t="shared" si="3"/>
        <v>36000</v>
      </c>
      <c r="T28" s="921">
        <f t="shared" si="4"/>
        <v>120000</v>
      </c>
      <c r="U28" s="915">
        <f t="shared" si="5"/>
        <v>24000</v>
      </c>
    </row>
    <row r="29" spans="1:21">
      <c r="A29" s="916">
        <v>23</v>
      </c>
      <c r="B29" s="926" t="s">
        <v>128</v>
      </c>
      <c r="C29" s="918">
        <v>144000</v>
      </c>
      <c r="D29" s="1211">
        <v>0</v>
      </c>
      <c r="E29" s="1199">
        <v>0</v>
      </c>
      <c r="F29" s="925">
        <v>12000</v>
      </c>
      <c r="G29" s="920">
        <f t="shared" si="0"/>
        <v>12000</v>
      </c>
      <c r="H29" s="922">
        <v>12000</v>
      </c>
      <c r="I29" s="923">
        <v>12000</v>
      </c>
      <c r="J29" s="925">
        <v>12000</v>
      </c>
      <c r="K29" s="920">
        <f t="shared" si="1"/>
        <v>36000</v>
      </c>
      <c r="L29" s="922">
        <v>12000</v>
      </c>
      <c r="M29" s="923">
        <v>12000</v>
      </c>
      <c r="N29" s="925">
        <v>12000</v>
      </c>
      <c r="O29" s="920">
        <f t="shared" si="2"/>
        <v>36000</v>
      </c>
      <c r="P29" s="922">
        <v>12000</v>
      </c>
      <c r="Q29" s="923">
        <v>12000</v>
      </c>
      <c r="R29" s="925">
        <v>12000</v>
      </c>
      <c r="S29" s="920">
        <f t="shared" si="3"/>
        <v>36000</v>
      </c>
      <c r="T29" s="921">
        <f t="shared" si="4"/>
        <v>120000</v>
      </c>
      <c r="U29" s="915">
        <f t="shared" si="5"/>
        <v>24000</v>
      </c>
    </row>
    <row r="30" spans="1:21">
      <c r="A30" s="916">
        <v>24</v>
      </c>
      <c r="B30" s="926" t="s">
        <v>127</v>
      </c>
      <c r="C30" s="918">
        <v>144000</v>
      </c>
      <c r="D30" s="1211">
        <v>0</v>
      </c>
      <c r="E30" s="1199">
        <v>0</v>
      </c>
      <c r="F30" s="925">
        <v>12000</v>
      </c>
      <c r="G30" s="920">
        <f t="shared" si="0"/>
        <v>12000</v>
      </c>
      <c r="H30" s="922">
        <v>12000</v>
      </c>
      <c r="I30" s="923">
        <v>12000</v>
      </c>
      <c r="J30" s="925">
        <v>12000</v>
      </c>
      <c r="K30" s="920">
        <f t="shared" si="1"/>
        <v>36000</v>
      </c>
      <c r="L30" s="922">
        <v>12000</v>
      </c>
      <c r="M30" s="923">
        <v>12000</v>
      </c>
      <c r="N30" s="925">
        <v>12000</v>
      </c>
      <c r="O30" s="920">
        <f t="shared" si="2"/>
        <v>36000</v>
      </c>
      <c r="P30" s="922">
        <v>12000</v>
      </c>
      <c r="Q30" s="923">
        <v>12000</v>
      </c>
      <c r="R30" s="925">
        <v>12000</v>
      </c>
      <c r="S30" s="920">
        <f t="shared" si="3"/>
        <v>36000</v>
      </c>
      <c r="T30" s="921">
        <f t="shared" si="4"/>
        <v>120000</v>
      </c>
      <c r="U30" s="915">
        <f t="shared" si="5"/>
        <v>24000</v>
      </c>
    </row>
    <row r="31" spans="1:21">
      <c r="A31" s="916">
        <v>25</v>
      </c>
      <c r="B31" s="926" t="s">
        <v>129</v>
      </c>
      <c r="C31" s="918">
        <v>144000</v>
      </c>
      <c r="D31" s="1211">
        <v>0</v>
      </c>
      <c r="E31" s="1199">
        <v>0</v>
      </c>
      <c r="F31" s="925">
        <v>12000</v>
      </c>
      <c r="G31" s="920">
        <f t="shared" si="0"/>
        <v>12000</v>
      </c>
      <c r="H31" s="922">
        <v>12000</v>
      </c>
      <c r="I31" s="923">
        <v>12000</v>
      </c>
      <c r="J31" s="925">
        <v>12000</v>
      </c>
      <c r="K31" s="920">
        <f t="shared" si="1"/>
        <v>36000</v>
      </c>
      <c r="L31" s="922">
        <v>12000</v>
      </c>
      <c r="M31" s="923">
        <v>12000</v>
      </c>
      <c r="N31" s="925">
        <v>12000</v>
      </c>
      <c r="O31" s="920">
        <f t="shared" si="2"/>
        <v>36000</v>
      </c>
      <c r="P31" s="922">
        <v>12000</v>
      </c>
      <c r="Q31" s="923">
        <v>12000</v>
      </c>
      <c r="R31" s="925">
        <v>12000</v>
      </c>
      <c r="S31" s="920">
        <f t="shared" si="3"/>
        <v>36000</v>
      </c>
      <c r="T31" s="921">
        <f t="shared" si="4"/>
        <v>120000</v>
      </c>
      <c r="U31" s="915">
        <f t="shared" si="5"/>
        <v>24000</v>
      </c>
    </row>
    <row r="32" spans="1:21">
      <c r="A32" s="916">
        <v>26</v>
      </c>
      <c r="B32" s="926" t="s">
        <v>130</v>
      </c>
      <c r="C32" s="918">
        <v>384000</v>
      </c>
      <c r="D32" s="1211">
        <v>30000</v>
      </c>
      <c r="E32" s="1199">
        <v>30000</v>
      </c>
      <c r="F32" s="925">
        <v>32000</v>
      </c>
      <c r="G32" s="920">
        <f t="shared" si="0"/>
        <v>92000</v>
      </c>
      <c r="H32" s="922">
        <v>32000</v>
      </c>
      <c r="I32" s="923">
        <v>32000</v>
      </c>
      <c r="J32" s="925">
        <v>32000</v>
      </c>
      <c r="K32" s="920">
        <f t="shared" si="1"/>
        <v>96000</v>
      </c>
      <c r="L32" s="922">
        <v>32000</v>
      </c>
      <c r="M32" s="923">
        <v>32000</v>
      </c>
      <c r="N32" s="925">
        <v>32000</v>
      </c>
      <c r="O32" s="920">
        <f t="shared" si="2"/>
        <v>96000</v>
      </c>
      <c r="P32" s="922">
        <v>32000</v>
      </c>
      <c r="Q32" s="923">
        <v>32000</v>
      </c>
      <c r="R32" s="925">
        <v>32000</v>
      </c>
      <c r="S32" s="920">
        <f t="shared" si="3"/>
        <v>96000</v>
      </c>
      <c r="T32" s="921">
        <f t="shared" si="4"/>
        <v>380000</v>
      </c>
      <c r="U32" s="915">
        <f t="shared" si="5"/>
        <v>4000</v>
      </c>
    </row>
    <row r="33" spans="1:21">
      <c r="A33" s="916">
        <v>27</v>
      </c>
      <c r="B33" s="926" t="s">
        <v>131</v>
      </c>
      <c r="C33" s="918">
        <v>264000</v>
      </c>
      <c r="D33" s="1211">
        <v>22000</v>
      </c>
      <c r="E33" s="1199">
        <v>22000</v>
      </c>
      <c r="F33" s="925">
        <v>22000</v>
      </c>
      <c r="G33" s="920">
        <f t="shared" si="0"/>
        <v>66000</v>
      </c>
      <c r="H33" s="922">
        <v>22000</v>
      </c>
      <c r="I33" s="923">
        <v>22000</v>
      </c>
      <c r="J33" s="925">
        <v>22000</v>
      </c>
      <c r="K33" s="920">
        <f t="shared" si="1"/>
        <v>66000</v>
      </c>
      <c r="L33" s="922">
        <v>22000</v>
      </c>
      <c r="M33" s="923">
        <v>22000</v>
      </c>
      <c r="N33" s="925">
        <v>22000</v>
      </c>
      <c r="O33" s="920">
        <f t="shared" si="2"/>
        <v>66000</v>
      </c>
      <c r="P33" s="922">
        <v>22000</v>
      </c>
      <c r="Q33" s="923">
        <v>22000</v>
      </c>
      <c r="R33" s="925">
        <v>22000</v>
      </c>
      <c r="S33" s="920">
        <f t="shared" si="3"/>
        <v>66000</v>
      </c>
      <c r="T33" s="921">
        <f t="shared" si="4"/>
        <v>264000</v>
      </c>
      <c r="U33" s="915">
        <f t="shared" si="5"/>
        <v>0</v>
      </c>
    </row>
    <row r="34" spans="1:21">
      <c r="A34" s="916">
        <v>28</v>
      </c>
      <c r="B34" s="56" t="s">
        <v>223</v>
      </c>
      <c r="C34" s="918">
        <v>264000</v>
      </c>
      <c r="D34" s="1211">
        <v>0</v>
      </c>
      <c r="E34" s="1199">
        <v>0</v>
      </c>
      <c r="F34" s="925">
        <v>22000</v>
      </c>
      <c r="G34" s="920">
        <f t="shared" si="0"/>
        <v>22000</v>
      </c>
      <c r="H34" s="922">
        <v>22000</v>
      </c>
      <c r="I34" s="923">
        <v>22000</v>
      </c>
      <c r="J34" s="925">
        <v>22000</v>
      </c>
      <c r="K34" s="920">
        <f t="shared" si="1"/>
        <v>66000</v>
      </c>
      <c r="L34" s="922">
        <v>22000</v>
      </c>
      <c r="M34" s="923">
        <v>22000</v>
      </c>
      <c r="N34" s="925">
        <v>22000</v>
      </c>
      <c r="O34" s="920">
        <f t="shared" si="2"/>
        <v>66000</v>
      </c>
      <c r="P34" s="922">
        <v>22000</v>
      </c>
      <c r="Q34" s="923">
        <v>22000</v>
      </c>
      <c r="R34" s="925">
        <v>22000</v>
      </c>
      <c r="S34" s="920">
        <f t="shared" si="3"/>
        <v>66000</v>
      </c>
      <c r="T34" s="921">
        <f t="shared" si="4"/>
        <v>220000</v>
      </c>
      <c r="U34" s="915">
        <f t="shared" si="5"/>
        <v>44000</v>
      </c>
    </row>
    <row r="35" spans="1:21">
      <c r="A35" s="916">
        <v>29</v>
      </c>
      <c r="B35" s="926" t="s">
        <v>132</v>
      </c>
      <c r="C35" s="918">
        <v>264000</v>
      </c>
      <c r="D35" s="1211">
        <v>22000</v>
      </c>
      <c r="E35" s="1199">
        <v>22000</v>
      </c>
      <c r="F35" s="925">
        <v>22000</v>
      </c>
      <c r="G35" s="920">
        <f t="shared" si="0"/>
        <v>66000</v>
      </c>
      <c r="H35" s="922">
        <v>22000</v>
      </c>
      <c r="I35" s="923">
        <v>22000</v>
      </c>
      <c r="J35" s="925">
        <v>22000</v>
      </c>
      <c r="K35" s="920">
        <f t="shared" si="1"/>
        <v>66000</v>
      </c>
      <c r="L35" s="922">
        <v>22000</v>
      </c>
      <c r="M35" s="923">
        <v>22000</v>
      </c>
      <c r="N35" s="925">
        <v>22000</v>
      </c>
      <c r="O35" s="920">
        <f t="shared" si="2"/>
        <v>66000</v>
      </c>
      <c r="P35" s="922">
        <v>22000</v>
      </c>
      <c r="Q35" s="923">
        <v>22000</v>
      </c>
      <c r="R35" s="925">
        <v>22000</v>
      </c>
      <c r="S35" s="920">
        <f t="shared" si="3"/>
        <v>66000</v>
      </c>
      <c r="T35" s="921">
        <f t="shared" si="4"/>
        <v>264000</v>
      </c>
      <c r="U35" s="915">
        <f t="shared" si="5"/>
        <v>0</v>
      </c>
    </row>
    <row r="36" spans="1:21">
      <c r="A36" s="916">
        <v>30</v>
      </c>
      <c r="B36" s="926" t="s">
        <v>133</v>
      </c>
      <c r="C36" s="918">
        <v>264000</v>
      </c>
      <c r="D36" s="1211">
        <v>22000</v>
      </c>
      <c r="E36" s="1199">
        <v>22000</v>
      </c>
      <c r="F36" s="925">
        <v>22000</v>
      </c>
      <c r="G36" s="920">
        <f t="shared" si="0"/>
        <v>66000</v>
      </c>
      <c r="H36" s="922">
        <v>22000</v>
      </c>
      <c r="I36" s="923">
        <v>22000</v>
      </c>
      <c r="J36" s="925">
        <v>22000</v>
      </c>
      <c r="K36" s="920">
        <f t="shared" si="1"/>
        <v>66000</v>
      </c>
      <c r="L36" s="922">
        <v>22000</v>
      </c>
      <c r="M36" s="923">
        <v>22000</v>
      </c>
      <c r="N36" s="925">
        <v>22000</v>
      </c>
      <c r="O36" s="920">
        <f t="shared" si="2"/>
        <v>66000</v>
      </c>
      <c r="P36" s="922">
        <v>22000</v>
      </c>
      <c r="Q36" s="923">
        <v>22000</v>
      </c>
      <c r="R36" s="925">
        <v>22000</v>
      </c>
      <c r="S36" s="920">
        <f t="shared" si="3"/>
        <v>66000</v>
      </c>
      <c r="T36" s="921">
        <f t="shared" si="4"/>
        <v>264000</v>
      </c>
      <c r="U36" s="915">
        <f t="shared" si="5"/>
        <v>0</v>
      </c>
    </row>
    <row r="37" spans="1:21">
      <c r="A37" s="916">
        <v>31</v>
      </c>
      <c r="B37" s="917" t="s">
        <v>134</v>
      </c>
      <c r="C37" s="918">
        <v>264000</v>
      </c>
      <c r="D37" s="1211">
        <v>22000</v>
      </c>
      <c r="E37" s="1199">
        <v>22000</v>
      </c>
      <c r="F37" s="925">
        <v>22000</v>
      </c>
      <c r="G37" s="920">
        <f t="shared" si="0"/>
        <v>66000</v>
      </c>
      <c r="H37" s="922">
        <v>22000</v>
      </c>
      <c r="I37" s="923">
        <v>22000</v>
      </c>
      <c r="J37" s="925">
        <v>22000</v>
      </c>
      <c r="K37" s="920">
        <f t="shared" si="1"/>
        <v>66000</v>
      </c>
      <c r="L37" s="922">
        <v>22000</v>
      </c>
      <c r="M37" s="923">
        <v>22000</v>
      </c>
      <c r="N37" s="925">
        <v>22000</v>
      </c>
      <c r="O37" s="920">
        <f t="shared" si="2"/>
        <v>66000</v>
      </c>
      <c r="P37" s="922">
        <v>22000</v>
      </c>
      <c r="Q37" s="923">
        <v>22000</v>
      </c>
      <c r="R37" s="925">
        <v>22000</v>
      </c>
      <c r="S37" s="920">
        <f t="shared" si="3"/>
        <v>66000</v>
      </c>
      <c r="T37" s="921">
        <f t="shared" si="4"/>
        <v>264000</v>
      </c>
      <c r="U37" s="915">
        <f t="shared" si="5"/>
        <v>0</v>
      </c>
    </row>
    <row r="38" spans="1:21">
      <c r="A38" s="916">
        <v>32</v>
      </c>
      <c r="B38" s="917" t="s">
        <v>135</v>
      </c>
      <c r="C38" s="918">
        <v>264000</v>
      </c>
      <c r="D38" s="1211">
        <v>0</v>
      </c>
      <c r="E38" s="1199">
        <v>0</v>
      </c>
      <c r="F38" s="925">
        <v>22000</v>
      </c>
      <c r="G38" s="920">
        <f t="shared" si="0"/>
        <v>22000</v>
      </c>
      <c r="H38" s="922">
        <v>22000</v>
      </c>
      <c r="I38" s="923">
        <v>22000</v>
      </c>
      <c r="J38" s="925">
        <v>22000</v>
      </c>
      <c r="K38" s="920">
        <f t="shared" si="1"/>
        <v>66000</v>
      </c>
      <c r="L38" s="922">
        <v>22000</v>
      </c>
      <c r="M38" s="923">
        <v>22000</v>
      </c>
      <c r="N38" s="925">
        <v>22000</v>
      </c>
      <c r="O38" s="920">
        <f t="shared" si="2"/>
        <v>66000</v>
      </c>
      <c r="P38" s="922">
        <v>22000</v>
      </c>
      <c r="Q38" s="923">
        <v>22000</v>
      </c>
      <c r="R38" s="925">
        <v>22000</v>
      </c>
      <c r="S38" s="920">
        <f t="shared" si="3"/>
        <v>66000</v>
      </c>
      <c r="T38" s="921">
        <f t="shared" si="4"/>
        <v>220000</v>
      </c>
      <c r="U38" s="915">
        <f t="shared" si="5"/>
        <v>44000</v>
      </c>
    </row>
    <row r="39" spans="1:21">
      <c r="A39" s="916">
        <v>33</v>
      </c>
      <c r="B39" s="917" t="s">
        <v>141</v>
      </c>
      <c r="C39" s="918">
        <v>72000</v>
      </c>
      <c r="D39" s="1211">
        <v>0</v>
      </c>
      <c r="E39" s="1199">
        <v>8000</v>
      </c>
      <c r="F39" s="925">
        <v>6000</v>
      </c>
      <c r="G39" s="920">
        <f t="shared" si="0"/>
        <v>14000</v>
      </c>
      <c r="H39" s="922">
        <v>6000</v>
      </c>
      <c r="I39" s="923">
        <v>6000</v>
      </c>
      <c r="J39" s="925">
        <v>6000</v>
      </c>
      <c r="K39" s="920">
        <f t="shared" si="1"/>
        <v>18000</v>
      </c>
      <c r="L39" s="922">
        <v>6000</v>
      </c>
      <c r="M39" s="923">
        <v>6000</v>
      </c>
      <c r="N39" s="925">
        <v>6000</v>
      </c>
      <c r="O39" s="920">
        <f t="shared" si="2"/>
        <v>18000</v>
      </c>
      <c r="P39" s="922">
        <v>6000</v>
      </c>
      <c r="Q39" s="923">
        <v>6000</v>
      </c>
      <c r="R39" s="925">
        <v>6000</v>
      </c>
      <c r="S39" s="920">
        <f t="shared" si="3"/>
        <v>18000</v>
      </c>
      <c r="T39" s="921">
        <f t="shared" si="4"/>
        <v>68000</v>
      </c>
      <c r="U39" s="915">
        <f t="shared" si="5"/>
        <v>4000</v>
      </c>
    </row>
    <row r="40" spans="1:21">
      <c r="A40" s="916">
        <v>34</v>
      </c>
      <c r="B40" s="917" t="s">
        <v>142</v>
      </c>
      <c r="C40" s="918">
        <v>47040</v>
      </c>
      <c r="D40" s="1198">
        <v>0</v>
      </c>
      <c r="E40" s="1217">
        <v>0</v>
      </c>
      <c r="F40" s="928">
        <v>5880</v>
      </c>
      <c r="G40" s="929">
        <f t="shared" si="0"/>
        <v>5880</v>
      </c>
      <c r="H40" s="930">
        <v>0</v>
      </c>
      <c r="I40" s="931">
        <v>5880</v>
      </c>
      <c r="J40" s="932">
        <v>5880</v>
      </c>
      <c r="K40" s="933">
        <f t="shared" si="1"/>
        <v>11760</v>
      </c>
      <c r="L40" s="930">
        <v>5880</v>
      </c>
      <c r="M40" s="931">
        <v>0</v>
      </c>
      <c r="N40" s="932">
        <v>5880</v>
      </c>
      <c r="O40" s="933">
        <f t="shared" ref="O40:O73" si="7">SUM(L40:N40)</f>
        <v>11760</v>
      </c>
      <c r="P40" s="930">
        <v>5880</v>
      </c>
      <c r="Q40" s="931">
        <v>5880</v>
      </c>
      <c r="R40" s="932">
        <v>0</v>
      </c>
      <c r="S40" s="933">
        <f>SUM(P40:R40)</f>
        <v>11760</v>
      </c>
      <c r="T40" s="934">
        <f t="shared" si="4"/>
        <v>41160</v>
      </c>
      <c r="U40" s="915">
        <f t="shared" si="5"/>
        <v>5880</v>
      </c>
    </row>
    <row r="41" spans="1:21">
      <c r="A41" s="916">
        <v>35</v>
      </c>
      <c r="B41" s="917" t="s">
        <v>143</v>
      </c>
      <c r="C41" s="918">
        <v>739200</v>
      </c>
      <c r="D41" s="1198">
        <v>0</v>
      </c>
      <c r="E41" s="1199">
        <v>19420</v>
      </c>
      <c r="F41" s="928">
        <v>61600</v>
      </c>
      <c r="G41" s="929">
        <f t="shared" si="0"/>
        <v>81020</v>
      </c>
      <c r="H41" s="935">
        <v>61600</v>
      </c>
      <c r="I41" s="923">
        <v>61600</v>
      </c>
      <c r="J41" s="928">
        <v>61600</v>
      </c>
      <c r="K41" s="929">
        <f t="shared" si="1"/>
        <v>184800</v>
      </c>
      <c r="L41" s="935">
        <v>61600</v>
      </c>
      <c r="M41" s="923">
        <v>61600</v>
      </c>
      <c r="N41" s="928">
        <v>61600</v>
      </c>
      <c r="O41" s="929">
        <f t="shared" si="7"/>
        <v>184800</v>
      </c>
      <c r="P41" s="935">
        <v>61600</v>
      </c>
      <c r="Q41" s="923">
        <v>61600</v>
      </c>
      <c r="R41" s="928">
        <v>61600</v>
      </c>
      <c r="S41" s="929">
        <f t="shared" ref="S41:S73" si="8">SUM(P41:R41)</f>
        <v>184800</v>
      </c>
      <c r="T41" s="934">
        <f t="shared" si="4"/>
        <v>635420</v>
      </c>
      <c r="U41" s="915">
        <f t="shared" si="5"/>
        <v>103780</v>
      </c>
    </row>
    <row r="42" spans="1:21">
      <c r="A42" s="916">
        <v>36</v>
      </c>
      <c r="B42" s="917" t="s">
        <v>144</v>
      </c>
      <c r="C42" s="918">
        <v>403200</v>
      </c>
      <c r="D42" s="1218">
        <v>0</v>
      </c>
      <c r="E42" s="1199">
        <v>9940</v>
      </c>
      <c r="F42" s="928">
        <v>33600</v>
      </c>
      <c r="G42" s="929">
        <f t="shared" si="0"/>
        <v>43540</v>
      </c>
      <c r="H42" s="935">
        <v>33600</v>
      </c>
      <c r="I42" s="923">
        <v>33600</v>
      </c>
      <c r="J42" s="928">
        <v>33600</v>
      </c>
      <c r="K42" s="929">
        <f t="shared" si="1"/>
        <v>100800</v>
      </c>
      <c r="L42" s="935">
        <v>33600</v>
      </c>
      <c r="M42" s="923">
        <v>33600</v>
      </c>
      <c r="N42" s="928">
        <v>33600</v>
      </c>
      <c r="O42" s="929">
        <f t="shared" si="7"/>
        <v>100800</v>
      </c>
      <c r="P42" s="935">
        <v>33600</v>
      </c>
      <c r="Q42" s="923">
        <v>33600</v>
      </c>
      <c r="R42" s="928">
        <v>33600</v>
      </c>
      <c r="S42" s="929">
        <f t="shared" si="8"/>
        <v>100800</v>
      </c>
      <c r="T42" s="934">
        <f t="shared" si="4"/>
        <v>345940</v>
      </c>
      <c r="U42" s="915">
        <f t="shared" si="5"/>
        <v>57260</v>
      </c>
    </row>
    <row r="43" spans="1:21">
      <c r="A43" s="916">
        <v>37</v>
      </c>
      <c r="B43" s="926" t="s">
        <v>145</v>
      </c>
      <c r="C43" s="918">
        <v>302400</v>
      </c>
      <c r="D43" s="1200">
        <v>0</v>
      </c>
      <c r="E43" s="1219">
        <v>34200</v>
      </c>
      <c r="F43" s="938">
        <v>25200</v>
      </c>
      <c r="G43" s="929">
        <f t="shared" si="0"/>
        <v>59400</v>
      </c>
      <c r="H43" s="936">
        <v>25200</v>
      </c>
      <c r="I43" s="937">
        <v>25200</v>
      </c>
      <c r="J43" s="938">
        <v>25200</v>
      </c>
      <c r="K43" s="929">
        <f t="shared" si="1"/>
        <v>75600</v>
      </c>
      <c r="L43" s="936">
        <v>25200</v>
      </c>
      <c r="M43" s="937">
        <v>25200</v>
      </c>
      <c r="N43" s="938">
        <v>25200</v>
      </c>
      <c r="O43" s="929">
        <f t="shared" si="7"/>
        <v>75600</v>
      </c>
      <c r="P43" s="936">
        <v>25200</v>
      </c>
      <c r="Q43" s="937">
        <v>25200</v>
      </c>
      <c r="R43" s="938">
        <v>25200</v>
      </c>
      <c r="S43" s="929">
        <f t="shared" si="8"/>
        <v>75600</v>
      </c>
      <c r="T43" s="934">
        <f t="shared" si="4"/>
        <v>286200</v>
      </c>
      <c r="U43" s="915">
        <f t="shared" si="5"/>
        <v>16200</v>
      </c>
    </row>
    <row r="44" spans="1:21" ht="57" thickBot="1">
      <c r="A44" s="916">
        <v>38</v>
      </c>
      <c r="B44" s="939" t="s">
        <v>146</v>
      </c>
      <c r="C44" s="940">
        <v>122400</v>
      </c>
      <c r="D44" s="1220">
        <v>0</v>
      </c>
      <c r="E44" s="1203">
        <v>4410</v>
      </c>
      <c r="F44" s="943">
        <v>10200</v>
      </c>
      <c r="G44" s="920">
        <f t="shared" si="0"/>
        <v>14610</v>
      </c>
      <c r="H44" s="941">
        <v>10200</v>
      </c>
      <c r="I44" s="942">
        <v>10200</v>
      </c>
      <c r="J44" s="943">
        <v>10200</v>
      </c>
      <c r="K44" s="920">
        <f t="shared" si="1"/>
        <v>30600</v>
      </c>
      <c r="L44" s="941">
        <v>10200</v>
      </c>
      <c r="M44" s="942">
        <v>10200</v>
      </c>
      <c r="N44" s="943">
        <v>10200</v>
      </c>
      <c r="O44" s="920">
        <f t="shared" si="7"/>
        <v>30600</v>
      </c>
      <c r="P44" s="941">
        <v>10200</v>
      </c>
      <c r="Q44" s="942">
        <v>10200</v>
      </c>
      <c r="R44" s="943">
        <v>10200</v>
      </c>
      <c r="S44" s="920">
        <f t="shared" si="8"/>
        <v>30600</v>
      </c>
      <c r="T44" s="944">
        <f t="shared" si="4"/>
        <v>106410</v>
      </c>
      <c r="U44" s="915">
        <f t="shared" si="5"/>
        <v>15990</v>
      </c>
    </row>
    <row r="45" spans="1:21" ht="35.25" thickBot="1">
      <c r="A45" s="1238" t="s">
        <v>39</v>
      </c>
      <c r="B45" s="1238"/>
      <c r="C45" s="945">
        <f>SUM(C46:C73)</f>
        <v>289800</v>
      </c>
      <c r="D45" s="946">
        <f>SUM(D46:D73)</f>
        <v>12000</v>
      </c>
      <c r="E45" s="898">
        <f>SUM(E46:E73)</f>
        <v>12000</v>
      </c>
      <c r="F45" s="947">
        <f>SUM(F46:F73)</f>
        <v>19650</v>
      </c>
      <c r="G45" s="900">
        <f t="shared" si="0"/>
        <v>43650</v>
      </c>
      <c r="H45" s="946">
        <f>SUM(H46:H73)</f>
        <v>19650</v>
      </c>
      <c r="I45" s="898">
        <f>SUM(I46:I73)</f>
        <v>19650</v>
      </c>
      <c r="J45" s="947">
        <f>SUM(J46:J73)</f>
        <v>19650</v>
      </c>
      <c r="K45" s="900">
        <f t="shared" si="1"/>
        <v>58950</v>
      </c>
      <c r="L45" s="946">
        <f>SUM(L46:L73)</f>
        <v>73650</v>
      </c>
      <c r="M45" s="898">
        <f>SUM(M46:M73)</f>
        <v>19650</v>
      </c>
      <c r="N45" s="947">
        <f>SUM(N46:N73)</f>
        <v>19650</v>
      </c>
      <c r="O45" s="904">
        <f t="shared" si="7"/>
        <v>112950</v>
      </c>
      <c r="P45" s="948">
        <f>SUM(P46:P73)</f>
        <v>19650</v>
      </c>
      <c r="Q45" s="902">
        <f>SUM(Q46:Q73)</f>
        <v>19650</v>
      </c>
      <c r="R45" s="949">
        <f>SUM(R46:R73)</f>
        <v>19650</v>
      </c>
      <c r="S45" s="904">
        <f t="shared" si="8"/>
        <v>58950</v>
      </c>
      <c r="T45" s="950">
        <f t="shared" si="4"/>
        <v>274500</v>
      </c>
      <c r="U45" s="951">
        <f t="shared" si="5"/>
        <v>15300</v>
      </c>
    </row>
    <row r="46" spans="1:21" ht="35.25" thickTop="1">
      <c r="A46" s="907">
        <v>1</v>
      </c>
      <c r="B46" s="917" t="s">
        <v>19</v>
      </c>
      <c r="C46" s="909">
        <v>9000</v>
      </c>
      <c r="D46" s="1210">
        <v>750</v>
      </c>
      <c r="E46" s="1197">
        <v>750</v>
      </c>
      <c r="F46" s="953">
        <v>750</v>
      </c>
      <c r="G46" s="954">
        <f t="shared" si="0"/>
        <v>2250</v>
      </c>
      <c r="H46" s="952">
        <v>750</v>
      </c>
      <c r="I46" s="911">
        <v>750</v>
      </c>
      <c r="J46" s="953">
        <v>750</v>
      </c>
      <c r="K46" s="954">
        <f t="shared" si="1"/>
        <v>2250</v>
      </c>
      <c r="L46" s="952">
        <v>750</v>
      </c>
      <c r="M46" s="911">
        <v>750</v>
      </c>
      <c r="N46" s="953">
        <v>750</v>
      </c>
      <c r="O46" s="955">
        <f t="shared" si="7"/>
        <v>2250</v>
      </c>
      <c r="P46" s="952">
        <v>750</v>
      </c>
      <c r="Q46" s="911">
        <v>750</v>
      </c>
      <c r="R46" s="953">
        <v>750</v>
      </c>
      <c r="S46" s="956">
        <f t="shared" si="8"/>
        <v>2250</v>
      </c>
      <c r="T46" s="957">
        <f t="shared" si="4"/>
        <v>9000</v>
      </c>
      <c r="U46" s="958">
        <f t="shared" si="5"/>
        <v>0</v>
      </c>
    </row>
    <row r="47" spans="1:21">
      <c r="A47" s="916">
        <v>2</v>
      </c>
      <c r="B47" s="917" t="s">
        <v>149</v>
      </c>
      <c r="C47" s="918">
        <v>9000</v>
      </c>
      <c r="D47" s="1211">
        <v>750</v>
      </c>
      <c r="E47" s="1199">
        <v>750</v>
      </c>
      <c r="F47" s="925">
        <v>750</v>
      </c>
      <c r="G47" s="959">
        <f t="shared" si="0"/>
        <v>2250</v>
      </c>
      <c r="H47" s="922">
        <v>750</v>
      </c>
      <c r="I47" s="923">
        <v>750</v>
      </c>
      <c r="J47" s="925">
        <v>750</v>
      </c>
      <c r="K47" s="959">
        <f t="shared" si="1"/>
        <v>2250</v>
      </c>
      <c r="L47" s="922">
        <v>750</v>
      </c>
      <c r="M47" s="923">
        <v>750</v>
      </c>
      <c r="N47" s="925">
        <v>750</v>
      </c>
      <c r="O47" s="960">
        <f t="shared" si="7"/>
        <v>2250</v>
      </c>
      <c r="P47" s="922">
        <v>750</v>
      </c>
      <c r="Q47" s="923">
        <v>750</v>
      </c>
      <c r="R47" s="925">
        <v>750</v>
      </c>
      <c r="S47" s="961">
        <f t="shared" si="8"/>
        <v>2250</v>
      </c>
      <c r="T47" s="921">
        <f t="shared" si="4"/>
        <v>9000</v>
      </c>
      <c r="U47" s="962">
        <f t="shared" si="5"/>
        <v>0</v>
      </c>
    </row>
    <row r="48" spans="1:21">
      <c r="A48" s="916">
        <v>3</v>
      </c>
      <c r="B48" s="917" t="s">
        <v>20</v>
      </c>
      <c r="C48" s="918">
        <v>9000</v>
      </c>
      <c r="D48" s="1211">
        <v>750</v>
      </c>
      <c r="E48" s="1199">
        <v>750</v>
      </c>
      <c r="F48" s="925">
        <v>750</v>
      </c>
      <c r="G48" s="959">
        <f t="shared" si="0"/>
        <v>2250</v>
      </c>
      <c r="H48" s="922">
        <v>750</v>
      </c>
      <c r="I48" s="923">
        <v>750</v>
      </c>
      <c r="J48" s="925">
        <v>750</v>
      </c>
      <c r="K48" s="959">
        <f t="shared" si="1"/>
        <v>2250</v>
      </c>
      <c r="L48" s="922">
        <v>750</v>
      </c>
      <c r="M48" s="923">
        <v>750</v>
      </c>
      <c r="N48" s="925">
        <v>750</v>
      </c>
      <c r="O48" s="960">
        <f t="shared" si="7"/>
        <v>2250</v>
      </c>
      <c r="P48" s="922">
        <v>750</v>
      </c>
      <c r="Q48" s="923">
        <v>750</v>
      </c>
      <c r="R48" s="925">
        <v>750</v>
      </c>
      <c r="S48" s="961">
        <f t="shared" si="8"/>
        <v>2250</v>
      </c>
      <c r="T48" s="921">
        <f t="shared" si="4"/>
        <v>9000</v>
      </c>
      <c r="U48" s="962">
        <f t="shared" si="5"/>
        <v>0</v>
      </c>
    </row>
    <row r="49" spans="1:21">
      <c r="A49" s="916">
        <v>4</v>
      </c>
      <c r="B49" s="917" t="s">
        <v>136</v>
      </c>
      <c r="C49" s="918">
        <v>9000</v>
      </c>
      <c r="D49" s="1211">
        <v>750</v>
      </c>
      <c r="E49" s="1199">
        <v>750</v>
      </c>
      <c r="F49" s="925">
        <v>750</v>
      </c>
      <c r="G49" s="959">
        <f t="shared" si="0"/>
        <v>2250</v>
      </c>
      <c r="H49" s="922">
        <v>750</v>
      </c>
      <c r="I49" s="923">
        <v>750</v>
      </c>
      <c r="J49" s="925">
        <v>750</v>
      </c>
      <c r="K49" s="959">
        <f t="shared" si="1"/>
        <v>2250</v>
      </c>
      <c r="L49" s="922">
        <v>750</v>
      </c>
      <c r="M49" s="923">
        <v>750</v>
      </c>
      <c r="N49" s="925">
        <v>750</v>
      </c>
      <c r="O49" s="959">
        <f t="shared" si="7"/>
        <v>2250</v>
      </c>
      <c r="P49" s="922">
        <v>750</v>
      </c>
      <c r="Q49" s="923">
        <v>750</v>
      </c>
      <c r="R49" s="925">
        <v>750</v>
      </c>
      <c r="S49" s="963">
        <f t="shared" si="8"/>
        <v>2250</v>
      </c>
      <c r="T49" s="934">
        <f t="shared" si="4"/>
        <v>9000</v>
      </c>
      <c r="U49" s="964">
        <f t="shared" si="5"/>
        <v>0</v>
      </c>
    </row>
    <row r="50" spans="1:21">
      <c r="A50" s="916">
        <v>5</v>
      </c>
      <c r="B50" s="926" t="s">
        <v>137</v>
      </c>
      <c r="C50" s="918">
        <v>9000</v>
      </c>
      <c r="D50" s="1211">
        <v>750</v>
      </c>
      <c r="E50" s="1199">
        <v>750</v>
      </c>
      <c r="F50" s="925">
        <v>750</v>
      </c>
      <c r="G50" s="959">
        <f t="shared" si="0"/>
        <v>2250</v>
      </c>
      <c r="H50" s="922">
        <v>750</v>
      </c>
      <c r="I50" s="923">
        <v>750</v>
      </c>
      <c r="J50" s="925">
        <v>750</v>
      </c>
      <c r="K50" s="959">
        <f t="shared" si="1"/>
        <v>2250</v>
      </c>
      <c r="L50" s="922">
        <v>750</v>
      </c>
      <c r="M50" s="923">
        <v>750</v>
      </c>
      <c r="N50" s="925">
        <v>750</v>
      </c>
      <c r="O50" s="960">
        <f t="shared" si="7"/>
        <v>2250</v>
      </c>
      <c r="P50" s="922">
        <v>750</v>
      </c>
      <c r="Q50" s="923">
        <v>750</v>
      </c>
      <c r="R50" s="925">
        <v>750</v>
      </c>
      <c r="S50" s="961">
        <f t="shared" si="8"/>
        <v>2250</v>
      </c>
      <c r="T50" s="921">
        <f t="shared" si="4"/>
        <v>9000</v>
      </c>
      <c r="U50" s="962">
        <f t="shared" si="5"/>
        <v>0</v>
      </c>
    </row>
    <row r="51" spans="1:21">
      <c r="A51" s="916">
        <v>6</v>
      </c>
      <c r="B51" s="56" t="s">
        <v>238</v>
      </c>
      <c r="C51" s="918">
        <v>9000</v>
      </c>
      <c r="D51" s="1211">
        <v>750</v>
      </c>
      <c r="E51" s="1199">
        <v>750</v>
      </c>
      <c r="F51" s="925">
        <v>750</v>
      </c>
      <c r="G51" s="959">
        <f t="shared" si="0"/>
        <v>2250</v>
      </c>
      <c r="H51" s="922">
        <v>750</v>
      </c>
      <c r="I51" s="923">
        <v>750</v>
      </c>
      <c r="J51" s="925">
        <v>750</v>
      </c>
      <c r="K51" s="959">
        <f t="shared" si="1"/>
        <v>2250</v>
      </c>
      <c r="L51" s="922">
        <v>750</v>
      </c>
      <c r="M51" s="923">
        <v>750</v>
      </c>
      <c r="N51" s="925">
        <v>750</v>
      </c>
      <c r="O51" s="960">
        <f t="shared" si="7"/>
        <v>2250</v>
      </c>
      <c r="P51" s="922">
        <v>750</v>
      </c>
      <c r="Q51" s="923">
        <v>750</v>
      </c>
      <c r="R51" s="925">
        <v>750</v>
      </c>
      <c r="S51" s="961">
        <f t="shared" si="8"/>
        <v>2250</v>
      </c>
      <c r="T51" s="921">
        <f t="shared" si="4"/>
        <v>9000</v>
      </c>
      <c r="U51" s="962">
        <f t="shared" si="5"/>
        <v>0</v>
      </c>
    </row>
    <row r="52" spans="1:21">
      <c r="A52" s="916">
        <v>7</v>
      </c>
      <c r="B52" s="926" t="s">
        <v>138</v>
      </c>
      <c r="C52" s="918">
        <v>9000</v>
      </c>
      <c r="D52" s="1211">
        <v>750</v>
      </c>
      <c r="E52" s="1199">
        <v>750</v>
      </c>
      <c r="F52" s="925">
        <v>750</v>
      </c>
      <c r="G52" s="959">
        <f t="shared" si="0"/>
        <v>2250</v>
      </c>
      <c r="H52" s="922">
        <v>750</v>
      </c>
      <c r="I52" s="923">
        <v>750</v>
      </c>
      <c r="J52" s="925">
        <v>750</v>
      </c>
      <c r="K52" s="959">
        <f t="shared" si="1"/>
        <v>2250</v>
      </c>
      <c r="L52" s="922">
        <v>750</v>
      </c>
      <c r="M52" s="923">
        <v>750</v>
      </c>
      <c r="N52" s="925">
        <v>750</v>
      </c>
      <c r="O52" s="960">
        <f t="shared" si="7"/>
        <v>2250</v>
      </c>
      <c r="P52" s="922">
        <v>750</v>
      </c>
      <c r="Q52" s="923">
        <v>750</v>
      </c>
      <c r="R52" s="925">
        <v>750</v>
      </c>
      <c r="S52" s="961">
        <f t="shared" si="8"/>
        <v>2250</v>
      </c>
      <c r="T52" s="921">
        <f t="shared" si="4"/>
        <v>9000</v>
      </c>
      <c r="U52" s="962">
        <f t="shared" si="5"/>
        <v>0</v>
      </c>
    </row>
    <row r="53" spans="1:21">
      <c r="A53" s="916">
        <v>8</v>
      </c>
      <c r="B53" s="926" t="s">
        <v>139</v>
      </c>
      <c r="C53" s="918">
        <v>9000</v>
      </c>
      <c r="D53" s="1211">
        <v>750</v>
      </c>
      <c r="E53" s="1199">
        <v>750</v>
      </c>
      <c r="F53" s="925">
        <v>750</v>
      </c>
      <c r="G53" s="959">
        <f t="shared" si="0"/>
        <v>2250</v>
      </c>
      <c r="H53" s="922">
        <v>750</v>
      </c>
      <c r="I53" s="923">
        <v>750</v>
      </c>
      <c r="J53" s="925">
        <v>750</v>
      </c>
      <c r="K53" s="959">
        <f t="shared" si="1"/>
        <v>2250</v>
      </c>
      <c r="L53" s="922">
        <v>750</v>
      </c>
      <c r="M53" s="923">
        <v>750</v>
      </c>
      <c r="N53" s="925">
        <v>750</v>
      </c>
      <c r="O53" s="960">
        <f t="shared" si="7"/>
        <v>2250</v>
      </c>
      <c r="P53" s="922">
        <v>750</v>
      </c>
      <c r="Q53" s="923">
        <v>750</v>
      </c>
      <c r="R53" s="925">
        <v>750</v>
      </c>
      <c r="S53" s="961">
        <f t="shared" si="8"/>
        <v>2250</v>
      </c>
      <c r="T53" s="921">
        <f t="shared" si="4"/>
        <v>9000</v>
      </c>
      <c r="U53" s="962">
        <f t="shared" si="5"/>
        <v>0</v>
      </c>
    </row>
    <row r="54" spans="1:21">
      <c r="A54" s="916">
        <v>9</v>
      </c>
      <c r="B54" s="926" t="s">
        <v>140</v>
      </c>
      <c r="C54" s="918">
        <v>9000</v>
      </c>
      <c r="D54" s="1211">
        <v>750</v>
      </c>
      <c r="E54" s="1199">
        <v>750</v>
      </c>
      <c r="F54" s="925">
        <v>750</v>
      </c>
      <c r="G54" s="959">
        <f t="shared" si="0"/>
        <v>2250</v>
      </c>
      <c r="H54" s="922">
        <v>750</v>
      </c>
      <c r="I54" s="923">
        <v>750</v>
      </c>
      <c r="J54" s="925">
        <v>750</v>
      </c>
      <c r="K54" s="959">
        <f t="shared" si="1"/>
        <v>2250</v>
      </c>
      <c r="L54" s="922">
        <v>750</v>
      </c>
      <c r="M54" s="923">
        <v>750</v>
      </c>
      <c r="N54" s="925">
        <v>750</v>
      </c>
      <c r="O54" s="960">
        <f t="shared" si="7"/>
        <v>2250</v>
      </c>
      <c r="P54" s="922">
        <v>750</v>
      </c>
      <c r="Q54" s="923">
        <v>750</v>
      </c>
      <c r="R54" s="925">
        <v>750</v>
      </c>
      <c r="S54" s="961">
        <f t="shared" si="8"/>
        <v>2250</v>
      </c>
      <c r="T54" s="921">
        <f t="shared" si="4"/>
        <v>9000</v>
      </c>
      <c r="U54" s="962">
        <f t="shared" si="5"/>
        <v>0</v>
      </c>
    </row>
    <row r="55" spans="1:21">
      <c r="A55" s="916">
        <v>10</v>
      </c>
      <c r="B55" s="926" t="s">
        <v>150</v>
      </c>
      <c r="C55" s="918">
        <v>9000</v>
      </c>
      <c r="D55" s="1211">
        <v>0</v>
      </c>
      <c r="E55" s="1199">
        <v>0</v>
      </c>
      <c r="F55" s="925">
        <v>750</v>
      </c>
      <c r="G55" s="959">
        <f t="shared" si="0"/>
        <v>750</v>
      </c>
      <c r="H55" s="922">
        <v>750</v>
      </c>
      <c r="I55" s="923">
        <v>750</v>
      </c>
      <c r="J55" s="925">
        <v>750</v>
      </c>
      <c r="K55" s="959">
        <f t="shared" si="1"/>
        <v>2250</v>
      </c>
      <c r="L55" s="922">
        <v>750</v>
      </c>
      <c r="M55" s="923">
        <v>750</v>
      </c>
      <c r="N55" s="925">
        <v>750</v>
      </c>
      <c r="O55" s="960">
        <f t="shared" si="7"/>
        <v>2250</v>
      </c>
      <c r="P55" s="922">
        <v>750</v>
      </c>
      <c r="Q55" s="923">
        <v>750</v>
      </c>
      <c r="R55" s="925">
        <v>750</v>
      </c>
      <c r="S55" s="961">
        <f t="shared" si="8"/>
        <v>2250</v>
      </c>
      <c r="T55" s="921">
        <f t="shared" si="4"/>
        <v>7500</v>
      </c>
      <c r="U55" s="962">
        <f t="shared" si="5"/>
        <v>1500</v>
      </c>
    </row>
    <row r="56" spans="1:21">
      <c r="A56" s="916">
        <v>11</v>
      </c>
      <c r="B56" s="926" t="s">
        <v>26</v>
      </c>
      <c r="C56" s="918">
        <v>9000</v>
      </c>
      <c r="D56" s="1211">
        <v>750</v>
      </c>
      <c r="E56" s="1199">
        <v>750</v>
      </c>
      <c r="F56" s="925">
        <v>750</v>
      </c>
      <c r="G56" s="959">
        <f t="shared" si="0"/>
        <v>2250</v>
      </c>
      <c r="H56" s="922">
        <v>750</v>
      </c>
      <c r="I56" s="923">
        <v>750</v>
      </c>
      <c r="J56" s="925">
        <v>750</v>
      </c>
      <c r="K56" s="959">
        <f t="shared" si="1"/>
        <v>2250</v>
      </c>
      <c r="L56" s="922">
        <v>750</v>
      </c>
      <c r="M56" s="923">
        <v>750</v>
      </c>
      <c r="N56" s="925">
        <v>750</v>
      </c>
      <c r="O56" s="960">
        <f t="shared" si="7"/>
        <v>2250</v>
      </c>
      <c r="P56" s="922">
        <v>750</v>
      </c>
      <c r="Q56" s="923">
        <v>750</v>
      </c>
      <c r="R56" s="925">
        <v>750</v>
      </c>
      <c r="S56" s="961">
        <f t="shared" si="8"/>
        <v>2250</v>
      </c>
      <c r="T56" s="921">
        <f t="shared" si="4"/>
        <v>9000</v>
      </c>
      <c r="U56" s="962">
        <f t="shared" si="5"/>
        <v>0</v>
      </c>
    </row>
    <row r="57" spans="1:21">
      <c r="A57" s="916">
        <v>12</v>
      </c>
      <c r="B57" s="926" t="s">
        <v>27</v>
      </c>
      <c r="C57" s="918">
        <v>9000</v>
      </c>
      <c r="D57" s="1211">
        <v>750</v>
      </c>
      <c r="E57" s="1199">
        <v>750</v>
      </c>
      <c r="F57" s="925">
        <v>750</v>
      </c>
      <c r="G57" s="959">
        <f t="shared" si="0"/>
        <v>2250</v>
      </c>
      <c r="H57" s="922">
        <v>750</v>
      </c>
      <c r="I57" s="923">
        <v>750</v>
      </c>
      <c r="J57" s="925">
        <v>750</v>
      </c>
      <c r="K57" s="959">
        <f t="shared" si="1"/>
        <v>2250</v>
      </c>
      <c r="L57" s="922">
        <v>750</v>
      </c>
      <c r="M57" s="923">
        <v>750</v>
      </c>
      <c r="N57" s="925">
        <v>750</v>
      </c>
      <c r="O57" s="960">
        <f t="shared" si="7"/>
        <v>2250</v>
      </c>
      <c r="P57" s="922">
        <v>750</v>
      </c>
      <c r="Q57" s="923">
        <v>750</v>
      </c>
      <c r="R57" s="925">
        <v>750</v>
      </c>
      <c r="S57" s="961">
        <f t="shared" si="8"/>
        <v>2250</v>
      </c>
      <c r="T57" s="921">
        <f t="shared" si="4"/>
        <v>9000</v>
      </c>
      <c r="U57" s="962">
        <f t="shared" si="5"/>
        <v>0</v>
      </c>
    </row>
    <row r="58" spans="1:21">
      <c r="A58" s="916">
        <v>13</v>
      </c>
      <c r="B58" s="926" t="s">
        <v>151</v>
      </c>
      <c r="C58" s="918">
        <v>9000</v>
      </c>
      <c r="D58" s="1211">
        <v>0</v>
      </c>
      <c r="E58" s="1199">
        <v>0</v>
      </c>
      <c r="F58" s="925">
        <v>750</v>
      </c>
      <c r="G58" s="959">
        <f t="shared" si="0"/>
        <v>750</v>
      </c>
      <c r="H58" s="922">
        <v>750</v>
      </c>
      <c r="I58" s="923">
        <v>750</v>
      </c>
      <c r="J58" s="925">
        <v>750</v>
      </c>
      <c r="K58" s="959">
        <f t="shared" si="1"/>
        <v>2250</v>
      </c>
      <c r="L58" s="922">
        <v>750</v>
      </c>
      <c r="M58" s="923">
        <v>750</v>
      </c>
      <c r="N58" s="925">
        <v>750</v>
      </c>
      <c r="O58" s="960">
        <f t="shared" si="7"/>
        <v>2250</v>
      </c>
      <c r="P58" s="922">
        <v>750</v>
      </c>
      <c r="Q58" s="923">
        <v>750</v>
      </c>
      <c r="R58" s="925">
        <v>750</v>
      </c>
      <c r="S58" s="961">
        <f t="shared" si="8"/>
        <v>2250</v>
      </c>
      <c r="T58" s="921">
        <f t="shared" si="4"/>
        <v>7500</v>
      </c>
      <c r="U58" s="962">
        <f t="shared" si="5"/>
        <v>1500</v>
      </c>
    </row>
    <row r="59" spans="1:21">
      <c r="A59" s="916">
        <v>14</v>
      </c>
      <c r="B59" s="926" t="s">
        <v>152</v>
      </c>
      <c r="C59" s="918">
        <v>9000</v>
      </c>
      <c r="D59" s="1211">
        <v>0</v>
      </c>
      <c r="E59" s="1199">
        <v>0</v>
      </c>
      <c r="F59" s="925">
        <v>750</v>
      </c>
      <c r="G59" s="959">
        <f t="shared" si="0"/>
        <v>750</v>
      </c>
      <c r="H59" s="922">
        <v>750</v>
      </c>
      <c r="I59" s="923">
        <v>750</v>
      </c>
      <c r="J59" s="925">
        <v>750</v>
      </c>
      <c r="K59" s="959">
        <f t="shared" si="1"/>
        <v>2250</v>
      </c>
      <c r="L59" s="922">
        <v>750</v>
      </c>
      <c r="M59" s="923">
        <v>750</v>
      </c>
      <c r="N59" s="925">
        <v>750</v>
      </c>
      <c r="O59" s="960">
        <f t="shared" si="7"/>
        <v>2250</v>
      </c>
      <c r="P59" s="922">
        <v>750</v>
      </c>
      <c r="Q59" s="923">
        <v>750</v>
      </c>
      <c r="R59" s="925">
        <v>750</v>
      </c>
      <c r="S59" s="961">
        <f t="shared" si="8"/>
        <v>2250</v>
      </c>
      <c r="T59" s="921">
        <f t="shared" si="4"/>
        <v>7500</v>
      </c>
      <c r="U59" s="962">
        <f t="shared" si="5"/>
        <v>1500</v>
      </c>
    </row>
    <row r="60" spans="1:21">
      <c r="A60" s="916">
        <v>15</v>
      </c>
      <c r="B60" s="926" t="s">
        <v>153</v>
      </c>
      <c r="C60" s="918">
        <v>9000</v>
      </c>
      <c r="D60" s="1211">
        <v>0</v>
      </c>
      <c r="E60" s="1199">
        <v>0</v>
      </c>
      <c r="F60" s="925">
        <v>750</v>
      </c>
      <c r="G60" s="959">
        <f t="shared" si="0"/>
        <v>750</v>
      </c>
      <c r="H60" s="922">
        <v>750</v>
      </c>
      <c r="I60" s="923">
        <v>750</v>
      </c>
      <c r="J60" s="925">
        <v>750</v>
      </c>
      <c r="K60" s="959">
        <f t="shared" si="1"/>
        <v>2250</v>
      </c>
      <c r="L60" s="922">
        <v>750</v>
      </c>
      <c r="M60" s="923">
        <v>750</v>
      </c>
      <c r="N60" s="925">
        <v>750</v>
      </c>
      <c r="O60" s="960">
        <f t="shared" si="7"/>
        <v>2250</v>
      </c>
      <c r="P60" s="922">
        <v>750</v>
      </c>
      <c r="Q60" s="923">
        <v>750</v>
      </c>
      <c r="R60" s="925">
        <v>750</v>
      </c>
      <c r="S60" s="961">
        <f t="shared" si="8"/>
        <v>2250</v>
      </c>
      <c r="T60" s="921">
        <f t="shared" si="4"/>
        <v>7500</v>
      </c>
      <c r="U60" s="962">
        <f t="shared" si="5"/>
        <v>1500</v>
      </c>
    </row>
    <row r="61" spans="1:21">
      <c r="A61" s="916">
        <v>16</v>
      </c>
      <c r="B61" s="926" t="s">
        <v>154</v>
      </c>
      <c r="C61" s="918">
        <v>9000</v>
      </c>
      <c r="D61" s="1211">
        <v>0</v>
      </c>
      <c r="E61" s="1199">
        <v>0</v>
      </c>
      <c r="F61" s="925">
        <v>750</v>
      </c>
      <c r="G61" s="959">
        <f t="shared" si="0"/>
        <v>750</v>
      </c>
      <c r="H61" s="922">
        <v>750</v>
      </c>
      <c r="I61" s="923">
        <v>750</v>
      </c>
      <c r="J61" s="925">
        <v>750</v>
      </c>
      <c r="K61" s="959">
        <f t="shared" si="1"/>
        <v>2250</v>
      </c>
      <c r="L61" s="922">
        <v>750</v>
      </c>
      <c r="M61" s="923">
        <v>750</v>
      </c>
      <c r="N61" s="925">
        <v>750</v>
      </c>
      <c r="O61" s="960">
        <f t="shared" si="7"/>
        <v>2250</v>
      </c>
      <c r="P61" s="922">
        <v>750</v>
      </c>
      <c r="Q61" s="923">
        <v>750</v>
      </c>
      <c r="R61" s="925">
        <v>750</v>
      </c>
      <c r="S61" s="961">
        <f t="shared" si="8"/>
        <v>2250</v>
      </c>
      <c r="T61" s="921">
        <f t="shared" si="4"/>
        <v>7500</v>
      </c>
      <c r="U61" s="962">
        <f t="shared" si="5"/>
        <v>1500</v>
      </c>
    </row>
    <row r="62" spans="1:21">
      <c r="A62" s="916">
        <v>17</v>
      </c>
      <c r="B62" s="926" t="s">
        <v>126</v>
      </c>
      <c r="C62" s="918">
        <v>7200</v>
      </c>
      <c r="D62" s="1211">
        <v>0</v>
      </c>
      <c r="E62" s="1199">
        <v>0</v>
      </c>
      <c r="F62" s="925">
        <v>600</v>
      </c>
      <c r="G62" s="959">
        <f t="shared" si="0"/>
        <v>600</v>
      </c>
      <c r="H62" s="922">
        <v>600</v>
      </c>
      <c r="I62" s="923">
        <v>600</v>
      </c>
      <c r="J62" s="925">
        <v>600</v>
      </c>
      <c r="K62" s="959">
        <f t="shared" si="1"/>
        <v>1800</v>
      </c>
      <c r="L62" s="922">
        <v>600</v>
      </c>
      <c r="M62" s="923">
        <v>600</v>
      </c>
      <c r="N62" s="925">
        <v>600</v>
      </c>
      <c r="O62" s="960">
        <f t="shared" si="7"/>
        <v>1800</v>
      </c>
      <c r="P62" s="922">
        <v>600</v>
      </c>
      <c r="Q62" s="923">
        <v>600</v>
      </c>
      <c r="R62" s="925">
        <v>600</v>
      </c>
      <c r="S62" s="961">
        <f t="shared" si="8"/>
        <v>1800</v>
      </c>
      <c r="T62" s="921">
        <f t="shared" si="4"/>
        <v>6000</v>
      </c>
      <c r="U62" s="962">
        <f t="shared" si="5"/>
        <v>1200</v>
      </c>
    </row>
    <row r="63" spans="1:21">
      <c r="A63" s="916">
        <v>18</v>
      </c>
      <c r="B63" s="926" t="s">
        <v>128</v>
      </c>
      <c r="C63" s="918">
        <v>7200</v>
      </c>
      <c r="D63" s="1211">
        <v>0</v>
      </c>
      <c r="E63" s="1199">
        <v>0</v>
      </c>
      <c r="F63" s="925">
        <v>600</v>
      </c>
      <c r="G63" s="959">
        <f t="shared" si="0"/>
        <v>600</v>
      </c>
      <c r="H63" s="922">
        <v>600</v>
      </c>
      <c r="I63" s="923">
        <v>600</v>
      </c>
      <c r="J63" s="925">
        <v>600</v>
      </c>
      <c r="K63" s="959">
        <f t="shared" si="1"/>
        <v>1800</v>
      </c>
      <c r="L63" s="922">
        <v>600</v>
      </c>
      <c r="M63" s="923">
        <v>600</v>
      </c>
      <c r="N63" s="925">
        <v>600</v>
      </c>
      <c r="O63" s="960">
        <f t="shared" si="7"/>
        <v>1800</v>
      </c>
      <c r="P63" s="922">
        <v>600</v>
      </c>
      <c r="Q63" s="923">
        <v>600</v>
      </c>
      <c r="R63" s="925">
        <v>600</v>
      </c>
      <c r="S63" s="961">
        <f t="shared" si="8"/>
        <v>1800</v>
      </c>
      <c r="T63" s="921">
        <f t="shared" si="4"/>
        <v>6000</v>
      </c>
      <c r="U63" s="962">
        <f t="shared" si="5"/>
        <v>1200</v>
      </c>
    </row>
    <row r="64" spans="1:21">
      <c r="A64" s="916">
        <v>19</v>
      </c>
      <c r="B64" s="926" t="s">
        <v>127</v>
      </c>
      <c r="C64" s="918">
        <v>7200</v>
      </c>
      <c r="D64" s="1211">
        <v>0</v>
      </c>
      <c r="E64" s="1199">
        <v>0</v>
      </c>
      <c r="F64" s="925">
        <v>600</v>
      </c>
      <c r="G64" s="959">
        <f t="shared" si="0"/>
        <v>600</v>
      </c>
      <c r="H64" s="922">
        <v>600</v>
      </c>
      <c r="I64" s="923">
        <v>600</v>
      </c>
      <c r="J64" s="925">
        <v>600</v>
      </c>
      <c r="K64" s="959">
        <f t="shared" si="1"/>
        <v>1800</v>
      </c>
      <c r="L64" s="922">
        <v>600</v>
      </c>
      <c r="M64" s="923">
        <v>600</v>
      </c>
      <c r="N64" s="925">
        <v>600</v>
      </c>
      <c r="O64" s="960">
        <f t="shared" si="7"/>
        <v>1800</v>
      </c>
      <c r="P64" s="922">
        <v>600</v>
      </c>
      <c r="Q64" s="923">
        <v>600</v>
      </c>
      <c r="R64" s="925">
        <v>600</v>
      </c>
      <c r="S64" s="961">
        <f t="shared" si="8"/>
        <v>1800</v>
      </c>
      <c r="T64" s="921">
        <f t="shared" si="4"/>
        <v>6000</v>
      </c>
      <c r="U64" s="962">
        <f t="shared" si="5"/>
        <v>1200</v>
      </c>
    </row>
    <row r="65" spans="1:21">
      <c r="A65" s="916">
        <v>20</v>
      </c>
      <c r="B65" s="926" t="s">
        <v>129</v>
      </c>
      <c r="C65" s="918">
        <v>7200</v>
      </c>
      <c r="D65" s="1211">
        <v>0</v>
      </c>
      <c r="E65" s="1199">
        <v>0</v>
      </c>
      <c r="F65" s="925">
        <v>600</v>
      </c>
      <c r="G65" s="959">
        <f t="shared" si="0"/>
        <v>600</v>
      </c>
      <c r="H65" s="922">
        <v>600</v>
      </c>
      <c r="I65" s="923">
        <v>600</v>
      </c>
      <c r="J65" s="925">
        <v>600</v>
      </c>
      <c r="K65" s="959">
        <f t="shared" si="1"/>
        <v>1800</v>
      </c>
      <c r="L65" s="922">
        <v>600</v>
      </c>
      <c r="M65" s="923">
        <v>600</v>
      </c>
      <c r="N65" s="925">
        <v>600</v>
      </c>
      <c r="O65" s="960">
        <f t="shared" si="7"/>
        <v>1800</v>
      </c>
      <c r="P65" s="922">
        <v>600</v>
      </c>
      <c r="Q65" s="923">
        <v>600</v>
      </c>
      <c r="R65" s="925">
        <v>600</v>
      </c>
      <c r="S65" s="961">
        <f t="shared" si="8"/>
        <v>1800</v>
      </c>
      <c r="T65" s="921">
        <f t="shared" si="4"/>
        <v>6000</v>
      </c>
      <c r="U65" s="962">
        <f t="shared" si="5"/>
        <v>1200</v>
      </c>
    </row>
    <row r="66" spans="1:21">
      <c r="A66" s="916">
        <v>21</v>
      </c>
      <c r="B66" s="926" t="s">
        <v>130</v>
      </c>
      <c r="C66" s="918">
        <v>9000</v>
      </c>
      <c r="D66" s="1211">
        <v>750</v>
      </c>
      <c r="E66" s="1199">
        <v>750</v>
      </c>
      <c r="F66" s="925">
        <v>750</v>
      </c>
      <c r="G66" s="959">
        <f t="shared" si="0"/>
        <v>2250</v>
      </c>
      <c r="H66" s="922">
        <v>750</v>
      </c>
      <c r="I66" s="923">
        <v>750</v>
      </c>
      <c r="J66" s="925">
        <v>750</v>
      </c>
      <c r="K66" s="959">
        <f t="shared" si="1"/>
        <v>2250</v>
      </c>
      <c r="L66" s="922">
        <v>750</v>
      </c>
      <c r="M66" s="923">
        <v>750</v>
      </c>
      <c r="N66" s="925">
        <v>750</v>
      </c>
      <c r="O66" s="960">
        <f t="shared" si="7"/>
        <v>2250</v>
      </c>
      <c r="P66" s="922">
        <v>750</v>
      </c>
      <c r="Q66" s="923">
        <v>750</v>
      </c>
      <c r="R66" s="925">
        <v>750</v>
      </c>
      <c r="S66" s="961">
        <f t="shared" si="8"/>
        <v>2250</v>
      </c>
      <c r="T66" s="921">
        <f t="shared" si="4"/>
        <v>9000</v>
      </c>
      <c r="U66" s="962">
        <f t="shared" si="5"/>
        <v>0</v>
      </c>
    </row>
    <row r="67" spans="1:21">
      <c r="A67" s="916">
        <v>22</v>
      </c>
      <c r="B67" s="926" t="s">
        <v>131</v>
      </c>
      <c r="C67" s="967">
        <v>9000</v>
      </c>
      <c r="D67" s="1211">
        <v>750</v>
      </c>
      <c r="E67" s="1199">
        <v>750</v>
      </c>
      <c r="F67" s="925">
        <v>750</v>
      </c>
      <c r="G67" s="959">
        <f t="shared" si="0"/>
        <v>2250</v>
      </c>
      <c r="H67" s="922">
        <v>750</v>
      </c>
      <c r="I67" s="923">
        <v>750</v>
      </c>
      <c r="J67" s="925">
        <v>750</v>
      </c>
      <c r="K67" s="959">
        <f t="shared" si="1"/>
        <v>2250</v>
      </c>
      <c r="L67" s="922">
        <v>750</v>
      </c>
      <c r="M67" s="923">
        <v>750</v>
      </c>
      <c r="N67" s="925">
        <v>750</v>
      </c>
      <c r="O67" s="960">
        <f t="shared" si="7"/>
        <v>2250</v>
      </c>
      <c r="P67" s="922">
        <v>750</v>
      </c>
      <c r="Q67" s="923">
        <v>750</v>
      </c>
      <c r="R67" s="925">
        <v>750</v>
      </c>
      <c r="S67" s="961">
        <f t="shared" si="8"/>
        <v>2250</v>
      </c>
      <c r="T67" s="921">
        <f t="shared" si="4"/>
        <v>9000</v>
      </c>
      <c r="U67" s="962">
        <f t="shared" si="5"/>
        <v>0</v>
      </c>
    </row>
    <row r="68" spans="1:21">
      <c r="A68" s="916">
        <v>23</v>
      </c>
      <c r="B68" s="56" t="s">
        <v>223</v>
      </c>
      <c r="C68" s="968">
        <v>9000</v>
      </c>
      <c r="D68" s="1212">
        <v>0</v>
      </c>
      <c r="E68" s="1201">
        <v>0</v>
      </c>
      <c r="F68" s="971">
        <v>750</v>
      </c>
      <c r="G68" s="972">
        <f t="shared" si="0"/>
        <v>750</v>
      </c>
      <c r="H68" s="969">
        <v>750</v>
      </c>
      <c r="I68" s="970">
        <v>750</v>
      </c>
      <c r="J68" s="971">
        <v>750</v>
      </c>
      <c r="K68" s="972">
        <f t="shared" si="1"/>
        <v>2250</v>
      </c>
      <c r="L68" s="969">
        <v>750</v>
      </c>
      <c r="M68" s="970">
        <v>750</v>
      </c>
      <c r="N68" s="971">
        <v>750</v>
      </c>
      <c r="O68" s="960">
        <f t="shared" si="7"/>
        <v>2250</v>
      </c>
      <c r="P68" s="969">
        <v>750</v>
      </c>
      <c r="Q68" s="970">
        <v>750</v>
      </c>
      <c r="R68" s="971">
        <v>750</v>
      </c>
      <c r="S68" s="961">
        <f t="shared" si="8"/>
        <v>2250</v>
      </c>
      <c r="T68" s="921">
        <f t="shared" si="4"/>
        <v>7500</v>
      </c>
      <c r="U68" s="962">
        <f t="shared" si="5"/>
        <v>1500</v>
      </c>
    </row>
    <row r="69" spans="1:21">
      <c r="A69" s="916">
        <v>24</v>
      </c>
      <c r="B69" s="926" t="s">
        <v>132</v>
      </c>
      <c r="C69" s="967">
        <v>9000</v>
      </c>
      <c r="D69" s="1212">
        <v>750</v>
      </c>
      <c r="E69" s="1201">
        <v>750</v>
      </c>
      <c r="F69" s="971">
        <v>750</v>
      </c>
      <c r="G69" s="972">
        <f t="shared" si="0"/>
        <v>2250</v>
      </c>
      <c r="H69" s="969">
        <v>750</v>
      </c>
      <c r="I69" s="970">
        <v>750</v>
      </c>
      <c r="J69" s="971">
        <v>750</v>
      </c>
      <c r="K69" s="972">
        <f t="shared" si="1"/>
        <v>2250</v>
      </c>
      <c r="L69" s="969">
        <v>750</v>
      </c>
      <c r="M69" s="970">
        <v>750</v>
      </c>
      <c r="N69" s="971">
        <v>750</v>
      </c>
      <c r="O69" s="960">
        <f t="shared" si="7"/>
        <v>2250</v>
      </c>
      <c r="P69" s="969">
        <v>750</v>
      </c>
      <c r="Q69" s="970">
        <v>750</v>
      </c>
      <c r="R69" s="971">
        <v>750</v>
      </c>
      <c r="S69" s="961">
        <f t="shared" si="8"/>
        <v>2250</v>
      </c>
      <c r="T69" s="921">
        <f t="shared" si="4"/>
        <v>9000</v>
      </c>
      <c r="U69" s="962">
        <f t="shared" si="5"/>
        <v>0</v>
      </c>
    </row>
    <row r="70" spans="1:21">
      <c r="A70" s="916">
        <v>25</v>
      </c>
      <c r="B70" s="926" t="s">
        <v>133</v>
      </c>
      <c r="C70" s="968">
        <v>9000</v>
      </c>
      <c r="D70" s="1212">
        <v>750</v>
      </c>
      <c r="E70" s="1201">
        <v>750</v>
      </c>
      <c r="F70" s="971">
        <v>750</v>
      </c>
      <c r="G70" s="972">
        <f t="shared" ref="G70:G73" si="9">SUM(D70:F70)</f>
        <v>2250</v>
      </c>
      <c r="H70" s="969">
        <v>750</v>
      </c>
      <c r="I70" s="970">
        <v>750</v>
      </c>
      <c r="J70" s="971">
        <v>750</v>
      </c>
      <c r="K70" s="972">
        <f t="shared" ref="K70:K73" si="10">SUM(H70:J70)</f>
        <v>2250</v>
      </c>
      <c r="L70" s="969">
        <v>750</v>
      </c>
      <c r="M70" s="970">
        <v>750</v>
      </c>
      <c r="N70" s="971">
        <v>750</v>
      </c>
      <c r="O70" s="960">
        <f t="shared" si="7"/>
        <v>2250</v>
      </c>
      <c r="P70" s="969">
        <v>750</v>
      </c>
      <c r="Q70" s="970">
        <v>750</v>
      </c>
      <c r="R70" s="971">
        <v>750</v>
      </c>
      <c r="S70" s="961">
        <f t="shared" si="8"/>
        <v>2250</v>
      </c>
      <c r="T70" s="921">
        <f t="shared" si="4"/>
        <v>9000</v>
      </c>
      <c r="U70" s="962">
        <f t="shared" si="5"/>
        <v>0</v>
      </c>
    </row>
    <row r="71" spans="1:21">
      <c r="A71" s="916">
        <v>26</v>
      </c>
      <c r="B71" s="917" t="s">
        <v>134</v>
      </c>
      <c r="C71" s="967">
        <v>9000</v>
      </c>
      <c r="D71" s="1212">
        <v>750</v>
      </c>
      <c r="E71" s="1201">
        <v>750</v>
      </c>
      <c r="F71" s="971">
        <v>750</v>
      </c>
      <c r="G71" s="972">
        <f t="shared" si="9"/>
        <v>2250</v>
      </c>
      <c r="H71" s="969">
        <v>750</v>
      </c>
      <c r="I71" s="970">
        <v>750</v>
      </c>
      <c r="J71" s="971">
        <v>750</v>
      </c>
      <c r="K71" s="972">
        <f t="shared" si="10"/>
        <v>2250</v>
      </c>
      <c r="L71" s="969">
        <v>750</v>
      </c>
      <c r="M71" s="970">
        <v>750</v>
      </c>
      <c r="N71" s="971">
        <v>750</v>
      </c>
      <c r="O71" s="960">
        <f t="shared" si="7"/>
        <v>2250</v>
      </c>
      <c r="P71" s="969">
        <v>750</v>
      </c>
      <c r="Q71" s="970">
        <v>750</v>
      </c>
      <c r="R71" s="971">
        <v>750</v>
      </c>
      <c r="S71" s="961">
        <f t="shared" si="8"/>
        <v>2250</v>
      </c>
      <c r="T71" s="921">
        <f t="shared" si="4"/>
        <v>9000</v>
      </c>
      <c r="U71" s="962">
        <f t="shared" si="5"/>
        <v>0</v>
      </c>
    </row>
    <row r="72" spans="1:21">
      <c r="A72" s="916">
        <v>27</v>
      </c>
      <c r="B72" s="917" t="s">
        <v>135</v>
      </c>
      <c r="C72" s="968">
        <v>9000</v>
      </c>
      <c r="D72" s="1212">
        <v>0</v>
      </c>
      <c r="E72" s="1201">
        <v>0</v>
      </c>
      <c r="F72" s="971">
        <v>750</v>
      </c>
      <c r="G72" s="972">
        <f t="shared" si="9"/>
        <v>750</v>
      </c>
      <c r="H72" s="969">
        <v>750</v>
      </c>
      <c r="I72" s="970">
        <v>750</v>
      </c>
      <c r="J72" s="971">
        <v>750</v>
      </c>
      <c r="K72" s="972">
        <f t="shared" si="10"/>
        <v>2250</v>
      </c>
      <c r="L72" s="969">
        <v>750</v>
      </c>
      <c r="M72" s="970">
        <v>750</v>
      </c>
      <c r="N72" s="971">
        <v>750</v>
      </c>
      <c r="O72" s="960">
        <f t="shared" si="7"/>
        <v>2250</v>
      </c>
      <c r="P72" s="969">
        <v>750</v>
      </c>
      <c r="Q72" s="970">
        <v>750</v>
      </c>
      <c r="R72" s="971">
        <v>750</v>
      </c>
      <c r="S72" s="961">
        <f t="shared" si="8"/>
        <v>2250</v>
      </c>
      <c r="T72" s="921">
        <f t="shared" si="4"/>
        <v>7500</v>
      </c>
      <c r="U72" s="962">
        <f t="shared" si="5"/>
        <v>1500</v>
      </c>
    </row>
    <row r="73" spans="1:21" ht="35.25" thickBot="1">
      <c r="A73" s="916">
        <v>28</v>
      </c>
      <c r="B73" s="973" t="s">
        <v>148</v>
      </c>
      <c r="C73" s="974">
        <v>54000</v>
      </c>
      <c r="D73" s="1213">
        <v>0</v>
      </c>
      <c r="E73" s="1214">
        <v>0</v>
      </c>
      <c r="F73" s="977">
        <v>0</v>
      </c>
      <c r="G73" s="978">
        <f t="shared" si="9"/>
        <v>0</v>
      </c>
      <c r="H73" s="975">
        <v>0</v>
      </c>
      <c r="I73" s="976">
        <v>0</v>
      </c>
      <c r="J73" s="977">
        <v>0</v>
      </c>
      <c r="K73" s="978">
        <f t="shared" si="10"/>
        <v>0</v>
      </c>
      <c r="L73" s="975">
        <v>54000</v>
      </c>
      <c r="M73" s="976">
        <v>0</v>
      </c>
      <c r="N73" s="977">
        <v>0</v>
      </c>
      <c r="O73" s="978">
        <f t="shared" si="7"/>
        <v>54000</v>
      </c>
      <c r="P73" s="979">
        <v>0</v>
      </c>
      <c r="Q73" s="980">
        <v>0</v>
      </c>
      <c r="R73" s="981">
        <v>0</v>
      </c>
      <c r="S73" s="961">
        <f t="shared" si="8"/>
        <v>0</v>
      </c>
      <c r="T73" s="921">
        <f t="shared" si="4"/>
        <v>54000</v>
      </c>
      <c r="U73" s="962">
        <f t="shared" si="5"/>
        <v>0</v>
      </c>
    </row>
    <row r="74" spans="1:21" ht="35.25" thickBot="1">
      <c r="A74" s="1223" t="s">
        <v>41</v>
      </c>
      <c r="B74" s="1224"/>
      <c r="C74" s="896">
        <f>SUM(C75:C77)</f>
        <v>715000</v>
      </c>
      <c r="D74" s="982">
        <f>SUM(D75:D77)</f>
        <v>0</v>
      </c>
      <c r="E74" s="983">
        <f>SUM(E75:E77)</f>
        <v>0</v>
      </c>
      <c r="F74" s="984">
        <f>SUM(F75:F77)</f>
        <v>82000</v>
      </c>
      <c r="G74" s="900">
        <f>SUM(D74:F74)</f>
        <v>82000</v>
      </c>
      <c r="H74" s="982">
        <f>SUM(H75:H77)</f>
        <v>16000</v>
      </c>
      <c r="I74" s="983">
        <f>SUM(I75:I77)</f>
        <v>16000</v>
      </c>
      <c r="J74" s="984">
        <f>SUM(J75:J77)</f>
        <v>16000</v>
      </c>
      <c r="K74" s="904">
        <f>SUM(H74:J74)</f>
        <v>48000</v>
      </c>
      <c r="L74" s="985">
        <f>SUM(L75:L77)</f>
        <v>16000</v>
      </c>
      <c r="M74" s="986">
        <f>SUM(M75:M77)</f>
        <v>16000</v>
      </c>
      <c r="N74" s="987">
        <f>SUM(N75:N77)</f>
        <v>82000</v>
      </c>
      <c r="O74" s="904">
        <f>SUM(L74:N74)</f>
        <v>114000</v>
      </c>
      <c r="P74" s="985">
        <f>SUM(P75:P77)</f>
        <v>341000</v>
      </c>
      <c r="Q74" s="986">
        <f>SUM(Q75:Q77)</f>
        <v>16000</v>
      </c>
      <c r="R74" s="987">
        <f>SUM(R75:R77)</f>
        <v>82000</v>
      </c>
      <c r="S74" s="904">
        <f>SUM(P74:R74)</f>
        <v>439000</v>
      </c>
      <c r="T74" s="988">
        <f t="shared" si="4"/>
        <v>683000</v>
      </c>
      <c r="U74" s="989">
        <f t="shared" si="5"/>
        <v>32000</v>
      </c>
    </row>
    <row r="75" spans="1:21" ht="45.75" thickTop="1">
      <c r="A75" s="990">
        <v>1</v>
      </c>
      <c r="B75" s="991" t="s">
        <v>155</v>
      </c>
      <c r="C75" s="992">
        <v>198000</v>
      </c>
      <c r="D75" s="1196">
        <v>0</v>
      </c>
      <c r="E75" s="1197">
        <v>0</v>
      </c>
      <c r="F75" s="994">
        <v>66000</v>
      </c>
      <c r="G75" s="995">
        <f>SUM(D75:F75)</f>
        <v>66000</v>
      </c>
      <c r="H75" s="996">
        <v>0</v>
      </c>
      <c r="I75" s="997">
        <v>0</v>
      </c>
      <c r="J75" s="998">
        <v>0</v>
      </c>
      <c r="K75" s="999">
        <f>SUM(H75:J75)</f>
        <v>0</v>
      </c>
      <c r="L75" s="1000">
        <v>0</v>
      </c>
      <c r="M75" s="1001">
        <v>0</v>
      </c>
      <c r="N75" s="1002">
        <v>66000</v>
      </c>
      <c r="O75" s="999">
        <f>SUM(L75:N75)</f>
        <v>66000</v>
      </c>
      <c r="P75" s="1000">
        <v>0</v>
      </c>
      <c r="Q75" s="1001">
        <v>0</v>
      </c>
      <c r="R75" s="1002">
        <v>66000</v>
      </c>
      <c r="S75" s="999">
        <f>SUM(P75:R75)</f>
        <v>66000</v>
      </c>
      <c r="T75" s="1003">
        <f t="shared" si="4"/>
        <v>198000</v>
      </c>
      <c r="U75" s="915">
        <f t="shared" si="5"/>
        <v>0</v>
      </c>
    </row>
    <row r="76" spans="1:21">
      <c r="A76" s="1004">
        <v>2</v>
      </c>
      <c r="B76" s="1005" t="s">
        <v>156</v>
      </c>
      <c r="C76" s="918">
        <v>325000</v>
      </c>
      <c r="D76" s="1198">
        <v>0</v>
      </c>
      <c r="E76" s="1199">
        <v>0</v>
      </c>
      <c r="F76" s="1006">
        <v>0</v>
      </c>
      <c r="G76" s="929">
        <f>SUM(D76:F76)</f>
        <v>0</v>
      </c>
      <c r="H76" s="927">
        <v>0</v>
      </c>
      <c r="I76" s="923">
        <v>0</v>
      </c>
      <c r="J76" s="1006">
        <v>0</v>
      </c>
      <c r="K76" s="929">
        <f t="shared" ref="K76:K77" si="11">SUM(H76:J76)</f>
        <v>0</v>
      </c>
      <c r="L76" s="927">
        <v>0</v>
      </c>
      <c r="M76" s="923">
        <v>0</v>
      </c>
      <c r="N76" s="1006">
        <v>0</v>
      </c>
      <c r="O76" s="929">
        <f t="shared" ref="O76:O77" si="12">SUM(L76:N76)</f>
        <v>0</v>
      </c>
      <c r="P76" s="1007">
        <v>325000</v>
      </c>
      <c r="Q76" s="1008">
        <v>0</v>
      </c>
      <c r="R76" s="1009">
        <v>0</v>
      </c>
      <c r="S76" s="1010">
        <f>SUM(P76:R76)</f>
        <v>325000</v>
      </c>
      <c r="T76" s="921">
        <f t="shared" si="4"/>
        <v>325000</v>
      </c>
      <c r="U76" s="915">
        <f t="shared" si="5"/>
        <v>0</v>
      </c>
    </row>
    <row r="77" spans="1:21" ht="35.25" thickBot="1">
      <c r="A77" s="1011">
        <v>3</v>
      </c>
      <c r="B77" s="1012" t="s">
        <v>157</v>
      </c>
      <c r="C77" s="940">
        <v>192000</v>
      </c>
      <c r="D77" s="1202">
        <v>0</v>
      </c>
      <c r="E77" s="1203">
        <v>0</v>
      </c>
      <c r="F77" s="1014">
        <v>16000</v>
      </c>
      <c r="G77" s="1015">
        <f>SUM(D77:F77)</f>
        <v>16000</v>
      </c>
      <c r="H77" s="1013">
        <v>16000</v>
      </c>
      <c r="I77" s="942">
        <v>16000</v>
      </c>
      <c r="J77" s="1014">
        <v>16000</v>
      </c>
      <c r="K77" s="1015">
        <f t="shared" si="11"/>
        <v>48000</v>
      </c>
      <c r="L77" s="1013">
        <v>16000</v>
      </c>
      <c r="M77" s="942">
        <v>16000</v>
      </c>
      <c r="N77" s="1014">
        <v>16000</v>
      </c>
      <c r="O77" s="1015">
        <f t="shared" si="12"/>
        <v>48000</v>
      </c>
      <c r="P77" s="1013">
        <v>16000</v>
      </c>
      <c r="Q77" s="942">
        <v>16000</v>
      </c>
      <c r="R77" s="1014">
        <v>16000</v>
      </c>
      <c r="S77" s="1015">
        <f t="shared" ref="S77" si="13">SUM(P77:R77)</f>
        <v>48000</v>
      </c>
      <c r="T77" s="1016">
        <f t="shared" si="4"/>
        <v>160000</v>
      </c>
      <c r="U77" s="1017">
        <f t="shared" si="5"/>
        <v>32000</v>
      </c>
    </row>
    <row r="78" spans="1:21" ht="35.25" thickBot="1">
      <c r="A78" s="1223" t="s">
        <v>43</v>
      </c>
      <c r="B78" s="1224"/>
      <c r="C78" s="896">
        <f>SUM(C79:C81)</f>
        <v>720000</v>
      </c>
      <c r="D78" s="1018">
        <f>SUM(D79:D81)</f>
        <v>0</v>
      </c>
      <c r="E78" s="898">
        <f>SUM(E79:E81)</f>
        <v>0</v>
      </c>
      <c r="F78" s="1019">
        <f>SUM(F79:F81)</f>
        <v>40000</v>
      </c>
      <c r="G78" s="1020">
        <f>SUM(D78:F78)</f>
        <v>40000</v>
      </c>
      <c r="H78" s="1018">
        <f>SUM(H79:H81)</f>
        <v>30000</v>
      </c>
      <c r="I78" s="898">
        <f>SUM(I79:I81)</f>
        <v>325000</v>
      </c>
      <c r="J78" s="1019">
        <f>SUM(J79:J81)</f>
        <v>0</v>
      </c>
      <c r="K78" s="1021">
        <f>SUM(H78:J78)</f>
        <v>355000</v>
      </c>
      <c r="L78" s="1022">
        <f>SUM(L79:L81)</f>
        <v>0</v>
      </c>
      <c r="M78" s="902">
        <f>SUM(M79:M81)</f>
        <v>0</v>
      </c>
      <c r="N78" s="1023">
        <f>SUM(N79:N81)</f>
        <v>325000</v>
      </c>
      <c r="O78" s="1021">
        <f>SUM(L78:N78)</f>
        <v>325000</v>
      </c>
      <c r="P78" s="1022">
        <f>SUM(P79:P81)</f>
        <v>0</v>
      </c>
      <c r="Q78" s="902">
        <f>SUM(Q79:Q81)</f>
        <v>0</v>
      </c>
      <c r="R78" s="1023">
        <f>SUM(R79:R81)</f>
        <v>0</v>
      </c>
      <c r="S78" s="1021">
        <f>SUM(P78:R78)</f>
        <v>0</v>
      </c>
      <c r="T78" s="988">
        <f t="shared" si="4"/>
        <v>720000</v>
      </c>
      <c r="U78" s="989">
        <f t="shared" si="5"/>
        <v>0</v>
      </c>
    </row>
    <row r="79" spans="1:21" ht="35.25" thickTop="1">
      <c r="A79" s="1024">
        <v>1</v>
      </c>
      <c r="B79" s="1025" t="s">
        <v>158</v>
      </c>
      <c r="C79" s="909">
        <v>650000</v>
      </c>
      <c r="D79" s="1196">
        <v>0</v>
      </c>
      <c r="E79" s="1197">
        <v>0</v>
      </c>
      <c r="F79" s="953">
        <v>0</v>
      </c>
      <c r="G79" s="995">
        <f t="shared" ref="G79:G108" si="14">SUM(D79:F79)</f>
        <v>0</v>
      </c>
      <c r="H79" s="996">
        <v>0</v>
      </c>
      <c r="I79" s="997">
        <v>325000</v>
      </c>
      <c r="J79" s="998">
        <v>0</v>
      </c>
      <c r="K79" s="999">
        <f t="shared" ref="K79:K108" si="15">SUM(H79:J79)</f>
        <v>325000</v>
      </c>
      <c r="L79" s="1000"/>
      <c r="M79" s="1001"/>
      <c r="N79" s="1002">
        <v>325000</v>
      </c>
      <c r="O79" s="999">
        <f t="shared" ref="O79:O108" si="16">SUM(L79:N79)</f>
        <v>325000</v>
      </c>
      <c r="P79" s="1000">
        <v>0</v>
      </c>
      <c r="Q79" s="1001">
        <v>0</v>
      </c>
      <c r="R79" s="1002">
        <v>0</v>
      </c>
      <c r="S79" s="999">
        <f t="shared" ref="S79:S108" si="17">SUM(P79:R79)</f>
        <v>0</v>
      </c>
      <c r="T79" s="914">
        <f t="shared" si="4"/>
        <v>650000</v>
      </c>
      <c r="U79" s="1026">
        <f t="shared" si="5"/>
        <v>0</v>
      </c>
    </row>
    <row r="80" spans="1:21">
      <c r="A80" s="1004">
        <v>2</v>
      </c>
      <c r="B80" s="1027" t="s">
        <v>46</v>
      </c>
      <c r="C80" s="918">
        <v>40000</v>
      </c>
      <c r="D80" s="1198">
        <v>0</v>
      </c>
      <c r="E80" s="1199">
        <v>0</v>
      </c>
      <c r="F80" s="928">
        <v>40000</v>
      </c>
      <c r="G80" s="929">
        <f t="shared" si="14"/>
        <v>40000</v>
      </c>
      <c r="H80" s="1028">
        <v>0</v>
      </c>
      <c r="I80" s="931">
        <v>0</v>
      </c>
      <c r="J80" s="1029"/>
      <c r="K80" s="1010">
        <f t="shared" si="15"/>
        <v>0</v>
      </c>
      <c r="L80" s="1007"/>
      <c r="M80" s="1008"/>
      <c r="N80" s="1009"/>
      <c r="O80" s="1010">
        <f t="shared" si="16"/>
        <v>0</v>
      </c>
      <c r="P80" s="1007">
        <v>0</v>
      </c>
      <c r="Q80" s="1008">
        <v>0</v>
      </c>
      <c r="R80" s="1009">
        <v>0</v>
      </c>
      <c r="S80" s="1010">
        <f t="shared" si="17"/>
        <v>0</v>
      </c>
      <c r="T80" s="921">
        <f t="shared" si="4"/>
        <v>40000</v>
      </c>
      <c r="U80" s="962">
        <f t="shared" si="5"/>
        <v>0</v>
      </c>
    </row>
    <row r="81" spans="1:21" ht="35.25" thickBot="1">
      <c r="A81" s="1011">
        <v>3</v>
      </c>
      <c r="B81" s="1030" t="s">
        <v>45</v>
      </c>
      <c r="C81" s="1031">
        <v>30000</v>
      </c>
      <c r="D81" s="1202">
        <v>0</v>
      </c>
      <c r="E81" s="1203">
        <v>0</v>
      </c>
      <c r="F81" s="1014">
        <v>0</v>
      </c>
      <c r="G81" s="1015">
        <f>SUM(D81:F81)</f>
        <v>0</v>
      </c>
      <c r="H81" s="1032">
        <v>30000</v>
      </c>
      <c r="I81" s="1033">
        <v>0</v>
      </c>
      <c r="J81" s="1034">
        <v>0</v>
      </c>
      <c r="K81" s="1035">
        <f>SUM(H81:J81)</f>
        <v>30000</v>
      </c>
      <c r="L81" s="1036">
        <v>0</v>
      </c>
      <c r="M81" s="1037">
        <v>0</v>
      </c>
      <c r="N81" s="1038">
        <v>0</v>
      </c>
      <c r="O81" s="1035">
        <f t="shared" si="16"/>
        <v>0</v>
      </c>
      <c r="P81" s="1036">
        <v>0</v>
      </c>
      <c r="Q81" s="1037">
        <v>0</v>
      </c>
      <c r="R81" s="1038">
        <v>0</v>
      </c>
      <c r="S81" s="1035">
        <f t="shared" si="17"/>
        <v>0</v>
      </c>
      <c r="T81" s="944">
        <f t="shared" si="4"/>
        <v>30000</v>
      </c>
      <c r="U81" s="1017">
        <f t="shared" si="5"/>
        <v>0</v>
      </c>
    </row>
    <row r="82" spans="1:21" ht="35.25" thickBot="1">
      <c r="A82" s="1232" t="s">
        <v>47</v>
      </c>
      <c r="B82" s="1233"/>
      <c r="C82" s="1039">
        <f>SUM(C83:C87)</f>
        <v>1678000</v>
      </c>
      <c r="D82" s="1040">
        <f>SUM(D83:D87)</f>
        <v>0</v>
      </c>
      <c r="E82" s="898">
        <f>SUM(E83:E87)</f>
        <v>0</v>
      </c>
      <c r="F82" s="1041">
        <f>SUM(F83:F87)</f>
        <v>387500</v>
      </c>
      <c r="G82" s="1042">
        <f t="shared" si="14"/>
        <v>387500</v>
      </c>
      <c r="H82" s="1040">
        <f>SUM(H83:H87)</f>
        <v>40500</v>
      </c>
      <c r="I82" s="898">
        <f>SUM(I83:I87)</f>
        <v>2500</v>
      </c>
      <c r="J82" s="1041">
        <f>SUM(J83:J87)</f>
        <v>395500</v>
      </c>
      <c r="K82" s="1043">
        <f t="shared" si="15"/>
        <v>438500</v>
      </c>
      <c r="L82" s="1044">
        <f>SUM(L83:L87)</f>
        <v>2500</v>
      </c>
      <c r="M82" s="902">
        <f>SUM(M83:M87)</f>
        <v>385500</v>
      </c>
      <c r="N82" s="1045">
        <f>SUM(N83:N87)</f>
        <v>12500</v>
      </c>
      <c r="O82" s="1043">
        <f t="shared" si="16"/>
        <v>400500</v>
      </c>
      <c r="P82" s="1044">
        <f>SUM(P83:P87)</f>
        <v>40500</v>
      </c>
      <c r="Q82" s="902">
        <f>SUM(Q83:Q87)</f>
        <v>377500</v>
      </c>
      <c r="R82" s="1045">
        <f>SUM(R83:R87)</f>
        <v>20500</v>
      </c>
      <c r="S82" s="1043">
        <f t="shared" si="17"/>
        <v>438500</v>
      </c>
      <c r="T82" s="1046">
        <f t="shared" ref="T82:T108" si="18">G82+K82+O82+S82</f>
        <v>1665000</v>
      </c>
      <c r="U82" s="1047">
        <f t="shared" si="5"/>
        <v>13000</v>
      </c>
    </row>
    <row r="83" spans="1:21" ht="35.25" thickTop="1">
      <c r="A83" s="1024">
        <v>1</v>
      </c>
      <c r="B83" s="1025" t="s">
        <v>82</v>
      </c>
      <c r="C83" s="1048">
        <v>48000</v>
      </c>
      <c r="D83" s="1206" t="s">
        <v>48</v>
      </c>
      <c r="E83" s="1197">
        <v>0</v>
      </c>
      <c r="F83" s="994">
        <v>0</v>
      </c>
      <c r="G83" s="995">
        <f t="shared" si="14"/>
        <v>0</v>
      </c>
      <c r="H83" s="996">
        <v>8000</v>
      </c>
      <c r="I83" s="997">
        <v>0</v>
      </c>
      <c r="J83" s="998">
        <v>8000</v>
      </c>
      <c r="K83" s="913">
        <f t="shared" si="15"/>
        <v>16000</v>
      </c>
      <c r="L83" s="1000">
        <v>0</v>
      </c>
      <c r="M83" s="1001">
        <v>8000</v>
      </c>
      <c r="N83" s="1050">
        <v>0</v>
      </c>
      <c r="O83" s="913">
        <f t="shared" si="16"/>
        <v>8000</v>
      </c>
      <c r="P83" s="1000">
        <v>8000</v>
      </c>
      <c r="Q83" s="1001">
        <v>0</v>
      </c>
      <c r="R83" s="1050">
        <v>8000</v>
      </c>
      <c r="S83" s="913">
        <f t="shared" si="17"/>
        <v>16000</v>
      </c>
      <c r="T83" s="1051">
        <f t="shared" si="18"/>
        <v>40000</v>
      </c>
      <c r="U83" s="1052">
        <f t="shared" ref="U83:U109" si="19">C83-T83</f>
        <v>8000</v>
      </c>
    </row>
    <row r="84" spans="1:21" ht="35.25" thickBot="1">
      <c r="A84" s="1004">
        <v>2</v>
      </c>
      <c r="B84" s="1027" t="s">
        <v>160</v>
      </c>
      <c r="C84" s="1053">
        <v>1500000</v>
      </c>
      <c r="D84" s="1207" t="s">
        <v>48</v>
      </c>
      <c r="E84" s="1199">
        <v>0</v>
      </c>
      <c r="F84" s="928">
        <v>375000</v>
      </c>
      <c r="G84" s="920">
        <f t="shared" si="14"/>
        <v>375000</v>
      </c>
      <c r="H84" s="1028">
        <v>0</v>
      </c>
      <c r="I84" s="931">
        <v>0</v>
      </c>
      <c r="J84" s="1029">
        <v>375000</v>
      </c>
      <c r="K84" s="920">
        <f t="shared" si="15"/>
        <v>375000</v>
      </c>
      <c r="L84" s="1007">
        <v>0</v>
      </c>
      <c r="M84" s="1008">
        <v>375000</v>
      </c>
      <c r="N84" s="1055">
        <v>0</v>
      </c>
      <c r="O84" s="920">
        <f t="shared" si="16"/>
        <v>375000</v>
      </c>
      <c r="P84" s="1007">
        <v>0</v>
      </c>
      <c r="Q84" s="1008">
        <v>375000</v>
      </c>
      <c r="R84" s="1055">
        <v>0</v>
      </c>
      <c r="S84" s="920">
        <f t="shared" si="17"/>
        <v>375000</v>
      </c>
      <c r="T84" s="1056">
        <f t="shared" si="18"/>
        <v>1500000</v>
      </c>
      <c r="U84" s="1057">
        <f t="shared" si="19"/>
        <v>0</v>
      </c>
    </row>
    <row r="85" spans="1:21" ht="35.25" thickTop="1">
      <c r="A85" s="1004">
        <v>3</v>
      </c>
      <c r="B85" s="1058" t="s">
        <v>159</v>
      </c>
      <c r="C85" s="1059">
        <v>40000</v>
      </c>
      <c r="D85" s="1208">
        <v>0</v>
      </c>
      <c r="E85" s="1201">
        <v>0</v>
      </c>
      <c r="F85" s="938">
        <v>10000</v>
      </c>
      <c r="G85" s="920">
        <f t="shared" si="14"/>
        <v>10000</v>
      </c>
      <c r="H85" s="1061">
        <v>0</v>
      </c>
      <c r="I85" s="1062">
        <v>0</v>
      </c>
      <c r="J85" s="1063">
        <v>10000</v>
      </c>
      <c r="K85" s="1064">
        <f t="shared" si="15"/>
        <v>10000</v>
      </c>
      <c r="L85" s="1065">
        <v>0</v>
      </c>
      <c r="M85" s="1066">
        <v>0</v>
      </c>
      <c r="N85" s="1067">
        <v>10000</v>
      </c>
      <c r="O85" s="1064">
        <f t="shared" si="16"/>
        <v>10000</v>
      </c>
      <c r="P85" s="1065">
        <v>0</v>
      </c>
      <c r="Q85" s="1066">
        <v>0</v>
      </c>
      <c r="R85" s="1067">
        <v>10000</v>
      </c>
      <c r="S85" s="1064">
        <f t="shared" si="17"/>
        <v>10000</v>
      </c>
      <c r="T85" s="1068">
        <f t="shared" si="18"/>
        <v>40000</v>
      </c>
      <c r="U85" s="1052">
        <f t="shared" si="19"/>
        <v>0</v>
      </c>
    </row>
    <row r="86" spans="1:21">
      <c r="A86" s="1004">
        <v>4</v>
      </c>
      <c r="B86" s="1058" t="s">
        <v>200</v>
      </c>
      <c r="C86" s="1059">
        <v>30000</v>
      </c>
      <c r="D86" s="1208">
        <v>0</v>
      </c>
      <c r="E86" s="1201">
        <v>0</v>
      </c>
      <c r="F86" s="938">
        <v>2500</v>
      </c>
      <c r="G86" s="920">
        <f t="shared" si="14"/>
        <v>2500</v>
      </c>
      <c r="H86" s="1060">
        <v>2500</v>
      </c>
      <c r="I86" s="970">
        <v>2500</v>
      </c>
      <c r="J86" s="938">
        <v>2500</v>
      </c>
      <c r="K86" s="920">
        <f t="shared" si="15"/>
        <v>7500</v>
      </c>
      <c r="L86" s="1060">
        <v>2500</v>
      </c>
      <c r="M86" s="970">
        <v>2500</v>
      </c>
      <c r="N86" s="938">
        <v>2500</v>
      </c>
      <c r="O86" s="920">
        <f t="shared" si="16"/>
        <v>7500</v>
      </c>
      <c r="P86" s="1060">
        <v>2500</v>
      </c>
      <c r="Q86" s="970">
        <v>2500</v>
      </c>
      <c r="R86" s="938">
        <v>2500</v>
      </c>
      <c r="S86" s="920">
        <f t="shared" si="17"/>
        <v>7500</v>
      </c>
      <c r="T86" s="1056">
        <f t="shared" si="18"/>
        <v>25000</v>
      </c>
      <c r="U86" s="1057">
        <f t="shared" si="19"/>
        <v>5000</v>
      </c>
    </row>
    <row r="87" spans="1:21" ht="35.25" thickBot="1">
      <c r="A87" s="1004">
        <v>5</v>
      </c>
      <c r="B87" s="1030" t="s">
        <v>119</v>
      </c>
      <c r="C87" s="940">
        <v>60000</v>
      </c>
      <c r="D87" s="1209" t="s">
        <v>48</v>
      </c>
      <c r="E87" s="1203">
        <v>0</v>
      </c>
      <c r="F87" s="1014">
        <v>0</v>
      </c>
      <c r="G87" s="1015">
        <f t="shared" si="14"/>
        <v>0</v>
      </c>
      <c r="H87" s="1032">
        <v>30000</v>
      </c>
      <c r="I87" s="1033">
        <v>0</v>
      </c>
      <c r="J87" s="1034">
        <v>0</v>
      </c>
      <c r="K87" s="1070">
        <f t="shared" si="15"/>
        <v>30000</v>
      </c>
      <c r="L87" s="1036">
        <v>0</v>
      </c>
      <c r="M87" s="1037">
        <v>0</v>
      </c>
      <c r="N87" s="1071">
        <v>0</v>
      </c>
      <c r="O87" s="1070">
        <f t="shared" si="16"/>
        <v>0</v>
      </c>
      <c r="P87" s="1036">
        <v>30000</v>
      </c>
      <c r="Q87" s="1037">
        <v>0</v>
      </c>
      <c r="R87" s="1071">
        <v>0</v>
      </c>
      <c r="S87" s="1070">
        <f t="shared" si="17"/>
        <v>30000</v>
      </c>
      <c r="T87" s="1072">
        <f t="shared" si="18"/>
        <v>60000</v>
      </c>
      <c r="U87" s="1073">
        <f t="shared" si="19"/>
        <v>0</v>
      </c>
    </row>
    <row r="88" spans="1:21" ht="35.25" thickBot="1">
      <c r="A88" s="1223" t="s">
        <v>52</v>
      </c>
      <c r="B88" s="1224"/>
      <c r="C88" s="896">
        <f>C89</f>
        <v>648000</v>
      </c>
      <c r="D88" s="1018">
        <f>D89</f>
        <v>0</v>
      </c>
      <c r="E88" s="898">
        <f>E89</f>
        <v>38461.5</v>
      </c>
      <c r="F88" s="1074">
        <f>F89</f>
        <v>54000</v>
      </c>
      <c r="G88" s="900">
        <f t="shared" si="14"/>
        <v>92461.5</v>
      </c>
      <c r="H88" s="1018">
        <f>H89</f>
        <v>54000</v>
      </c>
      <c r="I88" s="898">
        <f>I89</f>
        <v>54000</v>
      </c>
      <c r="J88" s="1074">
        <f>J89</f>
        <v>54000</v>
      </c>
      <c r="K88" s="904">
        <f t="shared" si="15"/>
        <v>162000</v>
      </c>
      <c r="L88" s="1022">
        <f>L89</f>
        <v>54000</v>
      </c>
      <c r="M88" s="902">
        <f>M89</f>
        <v>54000</v>
      </c>
      <c r="N88" s="1075">
        <f>N89</f>
        <v>54000</v>
      </c>
      <c r="O88" s="904">
        <f t="shared" si="16"/>
        <v>162000</v>
      </c>
      <c r="P88" s="1022">
        <f>P89</f>
        <v>54000</v>
      </c>
      <c r="Q88" s="902">
        <f>Q89</f>
        <v>54000</v>
      </c>
      <c r="R88" s="1075">
        <f>R89</f>
        <v>54000</v>
      </c>
      <c r="S88" s="904">
        <f t="shared" si="17"/>
        <v>162000</v>
      </c>
      <c r="T88" s="988">
        <f t="shared" si="18"/>
        <v>578461.5</v>
      </c>
      <c r="U88" s="989">
        <f t="shared" si="19"/>
        <v>69538.5</v>
      </c>
    </row>
    <row r="89" spans="1:21" ht="46.5" thickTop="1" thickBot="1">
      <c r="A89" s="1076">
        <v>1</v>
      </c>
      <c r="B89" s="1077" t="s">
        <v>53</v>
      </c>
      <c r="C89" s="1078">
        <v>648000</v>
      </c>
      <c r="D89" s="1204">
        <v>0</v>
      </c>
      <c r="E89" s="1205">
        <v>38461.5</v>
      </c>
      <c r="F89" s="1081">
        <v>54000</v>
      </c>
      <c r="G89" s="1082">
        <f t="shared" si="14"/>
        <v>92461.5</v>
      </c>
      <c r="H89" s="1079">
        <v>54000</v>
      </c>
      <c r="I89" s="1080">
        <v>54000</v>
      </c>
      <c r="J89" s="1081">
        <v>54000</v>
      </c>
      <c r="K89" s="1082">
        <f t="shared" si="15"/>
        <v>162000</v>
      </c>
      <c r="L89" s="1079">
        <v>54000</v>
      </c>
      <c r="M89" s="1080">
        <v>54000</v>
      </c>
      <c r="N89" s="1081">
        <v>54000</v>
      </c>
      <c r="O89" s="1082">
        <f t="shared" si="16"/>
        <v>162000</v>
      </c>
      <c r="P89" s="1079">
        <v>54000</v>
      </c>
      <c r="Q89" s="1080">
        <v>54000</v>
      </c>
      <c r="R89" s="1081">
        <v>54000</v>
      </c>
      <c r="S89" s="1082">
        <f t="shared" si="17"/>
        <v>162000</v>
      </c>
      <c r="T89" s="1083">
        <f t="shared" si="18"/>
        <v>578461.5</v>
      </c>
      <c r="U89" s="1084">
        <f t="shared" si="19"/>
        <v>69538.5</v>
      </c>
    </row>
    <row r="90" spans="1:21" ht="35.25" thickBot="1">
      <c r="A90" s="1221" t="s">
        <v>54</v>
      </c>
      <c r="B90" s="1222"/>
      <c r="C90" s="1085">
        <v>0</v>
      </c>
      <c r="D90" s="1086">
        <v>0</v>
      </c>
      <c r="E90" s="1087">
        <v>0</v>
      </c>
      <c r="F90" s="1088">
        <v>0</v>
      </c>
      <c r="G90" s="1089">
        <v>0</v>
      </c>
      <c r="H90" s="1086">
        <v>0</v>
      </c>
      <c r="I90" s="1087">
        <v>0</v>
      </c>
      <c r="J90" s="1090">
        <v>0</v>
      </c>
      <c r="K90" s="1089">
        <v>0</v>
      </c>
      <c r="L90" s="1091">
        <v>0</v>
      </c>
      <c r="M90" s="1092">
        <v>0</v>
      </c>
      <c r="N90" s="1093">
        <v>0</v>
      </c>
      <c r="O90" s="1089">
        <v>0</v>
      </c>
      <c r="P90" s="1091">
        <v>0</v>
      </c>
      <c r="Q90" s="1092">
        <v>0</v>
      </c>
      <c r="R90" s="1093">
        <v>0</v>
      </c>
      <c r="S90" s="1089">
        <v>0</v>
      </c>
      <c r="T90" s="1094">
        <v>0</v>
      </c>
      <c r="U90" s="951">
        <v>0</v>
      </c>
    </row>
    <row r="91" spans="1:21" ht="35.25" thickBot="1">
      <c r="A91" s="1223" t="s">
        <v>55</v>
      </c>
      <c r="B91" s="1224"/>
      <c r="C91" s="896">
        <f>SUM(C92:C108)</f>
        <v>2467802</v>
      </c>
      <c r="D91" s="1018">
        <f>SUM(D92:D108)</f>
        <v>11983.4</v>
      </c>
      <c r="E91" s="898">
        <f>SUM(E92:E108)</f>
        <v>126227.1</v>
      </c>
      <c r="F91" s="1074">
        <f>SUM(F92:F108)</f>
        <v>223602</v>
      </c>
      <c r="G91" s="900">
        <f t="shared" si="14"/>
        <v>361812.5</v>
      </c>
      <c r="H91" s="1018">
        <f>SUM(H92:H108)</f>
        <v>180600</v>
      </c>
      <c r="I91" s="898">
        <f>SUM(I92:I108)</f>
        <v>220600</v>
      </c>
      <c r="J91" s="1074">
        <f>SUM(J92:J108)</f>
        <v>203600</v>
      </c>
      <c r="K91" s="904">
        <f>SUM(H91:J91)</f>
        <v>604800</v>
      </c>
      <c r="L91" s="1022">
        <f>SUM(L92:L108)</f>
        <v>180600</v>
      </c>
      <c r="M91" s="902">
        <f>SUM(M92:M108)</f>
        <v>170600</v>
      </c>
      <c r="N91" s="1075">
        <f>SUM(N92:N108)</f>
        <v>287200</v>
      </c>
      <c r="O91" s="904">
        <f t="shared" ref="O91:O97" si="20">SUM(L91:N91)</f>
        <v>638400</v>
      </c>
      <c r="P91" s="1022">
        <f>SUM(P92:P108)</f>
        <v>245600</v>
      </c>
      <c r="Q91" s="902">
        <f>SUM(Q92:Q108)</f>
        <v>220600</v>
      </c>
      <c r="R91" s="1075">
        <f>SUM(R92:R108)</f>
        <v>193600</v>
      </c>
      <c r="S91" s="904">
        <f t="shared" ref="S91:S97" si="21">SUM(P91:R91)</f>
        <v>659800</v>
      </c>
      <c r="T91" s="988">
        <f t="shared" si="18"/>
        <v>2264812.5</v>
      </c>
      <c r="U91" s="989">
        <f t="shared" si="19"/>
        <v>202989.5</v>
      </c>
    </row>
    <row r="92" spans="1:21" ht="35.25" thickTop="1">
      <c r="A92" s="1024">
        <v>1</v>
      </c>
      <c r="B92" s="1095" t="s">
        <v>161</v>
      </c>
      <c r="C92" s="1048">
        <v>60000</v>
      </c>
      <c r="D92" s="1196">
        <v>0</v>
      </c>
      <c r="E92" s="1197">
        <v>4984.8</v>
      </c>
      <c r="F92" s="994">
        <v>5000</v>
      </c>
      <c r="G92" s="1096">
        <f t="shared" si="14"/>
        <v>9984.7999999999993</v>
      </c>
      <c r="H92" s="993">
        <v>5000</v>
      </c>
      <c r="I92" s="911">
        <v>5000</v>
      </c>
      <c r="J92" s="994">
        <v>5000</v>
      </c>
      <c r="K92" s="913">
        <f t="shared" ref="K92:K96" si="22">SUM(H92:J92)</f>
        <v>15000</v>
      </c>
      <c r="L92" s="993">
        <v>5000</v>
      </c>
      <c r="M92" s="911">
        <v>5000</v>
      </c>
      <c r="N92" s="994">
        <v>5000</v>
      </c>
      <c r="O92" s="913">
        <f t="shared" si="20"/>
        <v>15000</v>
      </c>
      <c r="P92" s="993">
        <v>5000</v>
      </c>
      <c r="Q92" s="911">
        <v>5000</v>
      </c>
      <c r="R92" s="994">
        <v>5000</v>
      </c>
      <c r="S92" s="913">
        <f t="shared" si="21"/>
        <v>15000</v>
      </c>
      <c r="T92" s="1051">
        <f t="shared" si="18"/>
        <v>54984.800000000003</v>
      </c>
      <c r="U92" s="1052">
        <f t="shared" si="19"/>
        <v>5015.1999999999971</v>
      </c>
    </row>
    <row r="93" spans="1:21">
      <c r="A93" s="1004">
        <v>2</v>
      </c>
      <c r="B93" s="1005" t="s">
        <v>162</v>
      </c>
      <c r="C93" s="918">
        <v>900000</v>
      </c>
      <c r="D93" s="1198">
        <v>0</v>
      </c>
      <c r="E93" s="1199">
        <v>71400</v>
      </c>
      <c r="F93" s="928">
        <v>75000</v>
      </c>
      <c r="G93" s="920">
        <f t="shared" si="14"/>
        <v>146400</v>
      </c>
      <c r="H93" s="927">
        <v>75000</v>
      </c>
      <c r="I93" s="923">
        <v>75000</v>
      </c>
      <c r="J93" s="928">
        <v>75000</v>
      </c>
      <c r="K93" s="920">
        <f t="shared" si="22"/>
        <v>225000</v>
      </c>
      <c r="L93" s="927">
        <v>75000</v>
      </c>
      <c r="M93" s="923">
        <v>75000</v>
      </c>
      <c r="N93" s="928">
        <v>75000</v>
      </c>
      <c r="O93" s="920">
        <f t="shared" si="20"/>
        <v>225000</v>
      </c>
      <c r="P93" s="927">
        <v>75000</v>
      </c>
      <c r="Q93" s="923">
        <v>75000</v>
      </c>
      <c r="R93" s="928">
        <v>75000</v>
      </c>
      <c r="S93" s="920">
        <f t="shared" si="21"/>
        <v>225000</v>
      </c>
      <c r="T93" s="1056">
        <f t="shared" si="18"/>
        <v>821400</v>
      </c>
      <c r="U93" s="1057">
        <f t="shared" si="19"/>
        <v>78600</v>
      </c>
    </row>
    <row r="94" spans="1:21">
      <c r="A94" s="1004">
        <v>3</v>
      </c>
      <c r="B94" s="1005" t="s">
        <v>167</v>
      </c>
      <c r="C94" s="918">
        <v>330000</v>
      </c>
      <c r="D94" s="1198">
        <v>0</v>
      </c>
      <c r="E94" s="1199">
        <v>24600</v>
      </c>
      <c r="F94" s="928">
        <v>27500</v>
      </c>
      <c r="G94" s="920">
        <f t="shared" si="14"/>
        <v>52100</v>
      </c>
      <c r="H94" s="927">
        <v>27500</v>
      </c>
      <c r="I94" s="923">
        <v>27500</v>
      </c>
      <c r="J94" s="928">
        <v>27500</v>
      </c>
      <c r="K94" s="920">
        <f t="shared" si="22"/>
        <v>82500</v>
      </c>
      <c r="L94" s="927">
        <v>27500</v>
      </c>
      <c r="M94" s="923">
        <v>27500</v>
      </c>
      <c r="N94" s="928">
        <v>27500</v>
      </c>
      <c r="O94" s="920">
        <f t="shared" si="20"/>
        <v>82500</v>
      </c>
      <c r="P94" s="927">
        <v>27500</v>
      </c>
      <c r="Q94" s="923">
        <v>27500</v>
      </c>
      <c r="R94" s="928">
        <v>27500</v>
      </c>
      <c r="S94" s="920">
        <f t="shared" si="21"/>
        <v>82500</v>
      </c>
      <c r="T94" s="1056">
        <f>G94+K94+O94+S94</f>
        <v>299600</v>
      </c>
      <c r="U94" s="1057">
        <f t="shared" si="19"/>
        <v>30400</v>
      </c>
    </row>
    <row r="95" spans="1:21">
      <c r="A95" s="1004">
        <v>4</v>
      </c>
      <c r="B95" s="1005" t="s">
        <v>163</v>
      </c>
      <c r="C95" s="918">
        <v>96000</v>
      </c>
      <c r="D95" s="1198">
        <v>0</v>
      </c>
      <c r="E95" s="1199">
        <v>5000</v>
      </c>
      <c r="F95" s="928">
        <v>8000</v>
      </c>
      <c r="G95" s="1097">
        <f t="shared" si="14"/>
        <v>13000</v>
      </c>
      <c r="H95" s="927">
        <v>8000</v>
      </c>
      <c r="I95" s="923">
        <v>8000</v>
      </c>
      <c r="J95" s="928">
        <v>8000</v>
      </c>
      <c r="K95" s="1097">
        <f t="shared" si="22"/>
        <v>24000</v>
      </c>
      <c r="L95" s="927">
        <v>8000</v>
      </c>
      <c r="M95" s="923">
        <v>8000</v>
      </c>
      <c r="N95" s="928">
        <v>8000</v>
      </c>
      <c r="O95" s="1097">
        <f t="shared" si="20"/>
        <v>24000</v>
      </c>
      <c r="P95" s="927">
        <v>8000</v>
      </c>
      <c r="Q95" s="923">
        <v>8000</v>
      </c>
      <c r="R95" s="928">
        <v>8000</v>
      </c>
      <c r="S95" s="1097">
        <f t="shared" si="21"/>
        <v>24000</v>
      </c>
      <c r="T95" s="1056">
        <f t="shared" ref="T95:T96" si="23">G95+K95+O95+S95</f>
        <v>85000</v>
      </c>
      <c r="U95" s="1057">
        <f t="shared" si="19"/>
        <v>11000</v>
      </c>
    </row>
    <row r="96" spans="1:21">
      <c r="A96" s="1004">
        <v>5</v>
      </c>
      <c r="B96" s="1005" t="s">
        <v>164</v>
      </c>
      <c r="C96" s="918">
        <v>420000</v>
      </c>
      <c r="D96" s="1198">
        <v>0</v>
      </c>
      <c r="E96" s="1199">
        <v>8260</v>
      </c>
      <c r="F96" s="928">
        <v>35000</v>
      </c>
      <c r="G96" s="920">
        <f t="shared" si="14"/>
        <v>43260</v>
      </c>
      <c r="H96" s="927">
        <v>35000</v>
      </c>
      <c r="I96" s="923">
        <v>35000</v>
      </c>
      <c r="J96" s="928">
        <v>35000</v>
      </c>
      <c r="K96" s="920">
        <f t="shared" si="22"/>
        <v>105000</v>
      </c>
      <c r="L96" s="927">
        <v>35000</v>
      </c>
      <c r="M96" s="923">
        <v>35000</v>
      </c>
      <c r="N96" s="928">
        <v>35000</v>
      </c>
      <c r="O96" s="920">
        <f t="shared" si="20"/>
        <v>105000</v>
      </c>
      <c r="P96" s="927">
        <v>35000</v>
      </c>
      <c r="Q96" s="923">
        <v>35000</v>
      </c>
      <c r="R96" s="928">
        <v>35000</v>
      </c>
      <c r="S96" s="920">
        <f t="shared" si="21"/>
        <v>105000</v>
      </c>
      <c r="T96" s="1056">
        <f t="shared" si="23"/>
        <v>358260</v>
      </c>
      <c r="U96" s="1057">
        <f t="shared" si="19"/>
        <v>61740</v>
      </c>
    </row>
    <row r="97" spans="1:21">
      <c r="A97" s="1004">
        <v>6</v>
      </c>
      <c r="B97" s="1098" t="s">
        <v>165</v>
      </c>
      <c r="C97" s="1053">
        <v>48000</v>
      </c>
      <c r="D97" s="1198">
        <v>0</v>
      </c>
      <c r="E97" s="1199">
        <v>1750</v>
      </c>
      <c r="F97" s="928">
        <v>4000</v>
      </c>
      <c r="G97" s="920">
        <f t="shared" si="14"/>
        <v>5750</v>
      </c>
      <c r="H97" s="927">
        <v>4000</v>
      </c>
      <c r="I97" s="923">
        <v>4000</v>
      </c>
      <c r="J97" s="928">
        <v>4000</v>
      </c>
      <c r="K97" s="920">
        <f t="shared" si="15"/>
        <v>12000</v>
      </c>
      <c r="L97" s="927">
        <v>4000</v>
      </c>
      <c r="M97" s="923">
        <v>4000</v>
      </c>
      <c r="N97" s="928">
        <v>4000</v>
      </c>
      <c r="O97" s="920">
        <f t="shared" si="20"/>
        <v>12000</v>
      </c>
      <c r="P97" s="927">
        <v>4000</v>
      </c>
      <c r="Q97" s="923">
        <v>4000</v>
      </c>
      <c r="R97" s="928">
        <v>4000</v>
      </c>
      <c r="S97" s="920">
        <f t="shared" si="21"/>
        <v>12000</v>
      </c>
      <c r="T97" s="1056">
        <f t="shared" si="18"/>
        <v>41750</v>
      </c>
      <c r="U97" s="1057">
        <f t="shared" si="19"/>
        <v>6250</v>
      </c>
    </row>
    <row r="98" spans="1:21">
      <c r="A98" s="1004">
        <v>7</v>
      </c>
      <c r="B98" s="1005" t="s">
        <v>88</v>
      </c>
      <c r="C98" s="918">
        <v>72000</v>
      </c>
      <c r="D98" s="1198">
        <v>0</v>
      </c>
      <c r="E98" s="1199">
        <v>0</v>
      </c>
      <c r="F98" s="928">
        <v>18000</v>
      </c>
      <c r="G98" s="920">
        <f t="shared" si="14"/>
        <v>18000</v>
      </c>
      <c r="H98" s="1028">
        <v>0</v>
      </c>
      <c r="I98" s="931">
        <v>0</v>
      </c>
      <c r="J98" s="1029">
        <v>18000</v>
      </c>
      <c r="K98" s="920">
        <f t="shared" si="15"/>
        <v>18000</v>
      </c>
      <c r="L98" s="1007">
        <v>0</v>
      </c>
      <c r="M98" s="1008">
        <v>0</v>
      </c>
      <c r="N98" s="1055">
        <v>18000</v>
      </c>
      <c r="O98" s="920">
        <f t="shared" si="16"/>
        <v>18000</v>
      </c>
      <c r="P98" s="1007">
        <v>0</v>
      </c>
      <c r="Q98" s="1008">
        <v>0</v>
      </c>
      <c r="R98" s="1055">
        <v>18000</v>
      </c>
      <c r="S98" s="920">
        <f t="shared" si="17"/>
        <v>18000</v>
      </c>
      <c r="T98" s="1056">
        <f t="shared" si="18"/>
        <v>72000</v>
      </c>
      <c r="U98" s="1057">
        <f t="shared" si="19"/>
        <v>0</v>
      </c>
    </row>
    <row r="99" spans="1:21" ht="42.75">
      <c r="A99" s="1004">
        <v>8</v>
      </c>
      <c r="B99" s="1005" t="s">
        <v>205</v>
      </c>
      <c r="C99" s="1053">
        <v>60000</v>
      </c>
      <c r="D99" s="1198">
        <v>0</v>
      </c>
      <c r="E99" s="1199">
        <v>0</v>
      </c>
      <c r="F99" s="928">
        <v>0</v>
      </c>
      <c r="G99" s="920">
        <f t="shared" si="14"/>
        <v>0</v>
      </c>
      <c r="H99" s="927">
        <v>0</v>
      </c>
      <c r="I99" s="923">
        <v>0</v>
      </c>
      <c r="J99" s="928">
        <v>0</v>
      </c>
      <c r="K99" s="920">
        <f t="shared" si="15"/>
        <v>0</v>
      </c>
      <c r="L99" s="927">
        <v>0</v>
      </c>
      <c r="M99" s="923">
        <v>0</v>
      </c>
      <c r="N99" s="928">
        <v>0</v>
      </c>
      <c r="O99" s="920">
        <f t="shared" si="16"/>
        <v>0</v>
      </c>
      <c r="P99" s="1007">
        <v>60000</v>
      </c>
      <c r="Q99" s="1008">
        <v>0</v>
      </c>
      <c r="R99" s="1055">
        <v>0</v>
      </c>
      <c r="S99" s="920">
        <f t="shared" si="17"/>
        <v>60000</v>
      </c>
      <c r="T99" s="1056">
        <f t="shared" si="18"/>
        <v>60000</v>
      </c>
      <c r="U99" s="1057">
        <f t="shared" si="19"/>
        <v>0</v>
      </c>
    </row>
    <row r="100" spans="1:21" ht="45">
      <c r="A100" s="1004">
        <v>9</v>
      </c>
      <c r="B100" s="1005" t="s">
        <v>168</v>
      </c>
      <c r="C100" s="918">
        <v>33600</v>
      </c>
      <c r="D100" s="1198">
        <v>0</v>
      </c>
      <c r="E100" s="1199">
        <v>0</v>
      </c>
      <c r="F100" s="928">
        <v>0</v>
      </c>
      <c r="G100" s="920">
        <f t="shared" si="14"/>
        <v>0</v>
      </c>
      <c r="H100" s="927">
        <v>0</v>
      </c>
      <c r="I100" s="923">
        <v>0</v>
      </c>
      <c r="J100" s="928">
        <v>0</v>
      </c>
      <c r="K100" s="920">
        <f t="shared" si="15"/>
        <v>0</v>
      </c>
      <c r="L100" s="1007">
        <v>0</v>
      </c>
      <c r="M100" s="1008">
        <v>0</v>
      </c>
      <c r="N100" s="1055">
        <v>33600</v>
      </c>
      <c r="O100" s="920">
        <f t="shared" si="16"/>
        <v>33600</v>
      </c>
      <c r="P100" s="1007">
        <v>0</v>
      </c>
      <c r="Q100" s="1008">
        <v>0</v>
      </c>
      <c r="R100" s="1055">
        <v>0</v>
      </c>
      <c r="S100" s="920">
        <f t="shared" si="17"/>
        <v>0</v>
      </c>
      <c r="T100" s="1056">
        <f t="shared" si="18"/>
        <v>33600</v>
      </c>
      <c r="U100" s="1057">
        <f t="shared" si="19"/>
        <v>0</v>
      </c>
    </row>
    <row r="101" spans="1:21">
      <c r="A101" s="1004">
        <v>10</v>
      </c>
      <c r="B101" s="1005" t="s">
        <v>91</v>
      </c>
      <c r="C101" s="918">
        <v>25000</v>
      </c>
      <c r="D101" s="1198">
        <v>0</v>
      </c>
      <c r="E101" s="1199">
        <v>0</v>
      </c>
      <c r="F101" s="928">
        <v>5000</v>
      </c>
      <c r="G101" s="920">
        <f t="shared" si="14"/>
        <v>5000</v>
      </c>
      <c r="H101" s="1028">
        <v>0</v>
      </c>
      <c r="I101" s="931">
        <v>0</v>
      </c>
      <c r="J101" s="1029">
        <v>5000</v>
      </c>
      <c r="K101" s="920">
        <f t="shared" si="15"/>
        <v>5000</v>
      </c>
      <c r="L101" s="1007">
        <v>0</v>
      </c>
      <c r="M101" s="1008">
        <v>0</v>
      </c>
      <c r="N101" s="1055">
        <v>5000</v>
      </c>
      <c r="O101" s="920">
        <f t="shared" si="16"/>
        <v>5000</v>
      </c>
      <c r="P101" s="1007">
        <v>5000</v>
      </c>
      <c r="Q101" s="1008">
        <v>0</v>
      </c>
      <c r="R101" s="1055">
        <v>5000</v>
      </c>
      <c r="S101" s="920">
        <f t="shared" si="17"/>
        <v>10000</v>
      </c>
      <c r="T101" s="1056">
        <f t="shared" si="18"/>
        <v>25000</v>
      </c>
      <c r="U101" s="1057">
        <f t="shared" si="19"/>
        <v>0</v>
      </c>
    </row>
    <row r="102" spans="1:21">
      <c r="A102" s="1004">
        <v>11</v>
      </c>
      <c r="B102" s="1005" t="s">
        <v>169</v>
      </c>
      <c r="C102" s="1053">
        <v>108000</v>
      </c>
      <c r="D102" s="1198">
        <v>5183.3999999999996</v>
      </c>
      <c r="E102" s="1195">
        <v>5232.3</v>
      </c>
      <c r="F102" s="928">
        <v>9000</v>
      </c>
      <c r="G102" s="920">
        <f t="shared" si="14"/>
        <v>19415.7</v>
      </c>
      <c r="H102" s="927">
        <v>9000</v>
      </c>
      <c r="I102" s="923">
        <v>9000</v>
      </c>
      <c r="J102" s="928">
        <v>9000</v>
      </c>
      <c r="K102" s="920">
        <f t="shared" si="15"/>
        <v>27000</v>
      </c>
      <c r="L102" s="927">
        <v>9000</v>
      </c>
      <c r="M102" s="923">
        <v>9000</v>
      </c>
      <c r="N102" s="928">
        <v>9000</v>
      </c>
      <c r="O102" s="920">
        <f t="shared" si="16"/>
        <v>27000</v>
      </c>
      <c r="P102" s="927">
        <v>9000</v>
      </c>
      <c r="Q102" s="923">
        <v>9000</v>
      </c>
      <c r="R102" s="928">
        <v>9000</v>
      </c>
      <c r="S102" s="920">
        <f t="shared" si="17"/>
        <v>27000</v>
      </c>
      <c r="T102" s="1056">
        <f t="shared" si="18"/>
        <v>100415.7</v>
      </c>
      <c r="U102" s="1057">
        <f t="shared" si="19"/>
        <v>7584.3000000000029</v>
      </c>
    </row>
    <row r="103" spans="1:21">
      <c r="A103" s="1004">
        <v>12</v>
      </c>
      <c r="B103" s="1005" t="s">
        <v>93</v>
      </c>
      <c r="C103" s="918">
        <v>150000</v>
      </c>
      <c r="D103" s="1198">
        <v>0</v>
      </c>
      <c r="E103" s="1199">
        <v>0</v>
      </c>
      <c r="F103" s="1099">
        <v>0</v>
      </c>
      <c r="G103" s="920">
        <f t="shared" si="14"/>
        <v>0</v>
      </c>
      <c r="H103" s="1028">
        <v>0</v>
      </c>
      <c r="I103" s="931">
        <v>50000</v>
      </c>
      <c r="J103" s="1029">
        <v>0</v>
      </c>
      <c r="K103" s="920">
        <f t="shared" si="15"/>
        <v>50000</v>
      </c>
      <c r="L103" s="1007">
        <v>0</v>
      </c>
      <c r="M103" s="1008">
        <v>0</v>
      </c>
      <c r="N103" s="1055">
        <v>50000</v>
      </c>
      <c r="O103" s="920">
        <f t="shared" si="16"/>
        <v>50000</v>
      </c>
      <c r="P103" s="1007">
        <v>0</v>
      </c>
      <c r="Q103" s="1008">
        <v>50000</v>
      </c>
      <c r="R103" s="1055">
        <v>0</v>
      </c>
      <c r="S103" s="920">
        <f t="shared" si="17"/>
        <v>50000</v>
      </c>
      <c r="T103" s="1056">
        <f t="shared" si="18"/>
        <v>150000</v>
      </c>
      <c r="U103" s="1057">
        <f t="shared" si="19"/>
        <v>0</v>
      </c>
    </row>
    <row r="104" spans="1:21">
      <c r="A104" s="1004">
        <v>13</v>
      </c>
      <c r="B104" s="1005" t="s">
        <v>56</v>
      </c>
      <c r="C104" s="1053">
        <v>60000</v>
      </c>
      <c r="D104" s="1198">
        <v>5000</v>
      </c>
      <c r="E104" s="1199">
        <v>5000</v>
      </c>
      <c r="F104" s="928">
        <v>5000</v>
      </c>
      <c r="G104" s="920">
        <f t="shared" si="14"/>
        <v>15000</v>
      </c>
      <c r="H104" s="927">
        <v>5000</v>
      </c>
      <c r="I104" s="923">
        <v>5000</v>
      </c>
      <c r="J104" s="928">
        <v>5000</v>
      </c>
      <c r="K104" s="920">
        <f t="shared" si="15"/>
        <v>15000</v>
      </c>
      <c r="L104" s="927">
        <v>5000</v>
      </c>
      <c r="M104" s="923">
        <v>5000</v>
      </c>
      <c r="N104" s="928">
        <v>5000</v>
      </c>
      <c r="O104" s="920">
        <f t="shared" si="16"/>
        <v>15000</v>
      </c>
      <c r="P104" s="927">
        <v>5000</v>
      </c>
      <c r="Q104" s="923">
        <v>5000</v>
      </c>
      <c r="R104" s="928">
        <v>5000</v>
      </c>
      <c r="S104" s="920">
        <f t="shared" si="17"/>
        <v>15000</v>
      </c>
      <c r="T104" s="1056">
        <f t="shared" si="18"/>
        <v>60000</v>
      </c>
      <c r="U104" s="1057">
        <f t="shared" si="19"/>
        <v>0</v>
      </c>
    </row>
    <row r="105" spans="1:21" ht="45">
      <c r="A105" s="1004">
        <v>14</v>
      </c>
      <c r="B105" s="1005" t="s">
        <v>170</v>
      </c>
      <c r="C105" s="1053">
        <v>25200</v>
      </c>
      <c r="D105" s="1198">
        <v>1800</v>
      </c>
      <c r="E105" s="1199">
        <v>0</v>
      </c>
      <c r="F105" s="928">
        <v>2100</v>
      </c>
      <c r="G105" s="920">
        <f t="shared" si="14"/>
        <v>3900</v>
      </c>
      <c r="H105" s="927">
        <v>2100</v>
      </c>
      <c r="I105" s="923">
        <v>2100</v>
      </c>
      <c r="J105" s="928">
        <v>2100</v>
      </c>
      <c r="K105" s="920">
        <f t="shared" si="15"/>
        <v>6300</v>
      </c>
      <c r="L105" s="927">
        <v>2100</v>
      </c>
      <c r="M105" s="923">
        <v>2100</v>
      </c>
      <c r="N105" s="928">
        <v>2100</v>
      </c>
      <c r="O105" s="920">
        <f t="shared" si="16"/>
        <v>6300</v>
      </c>
      <c r="P105" s="927">
        <v>2100</v>
      </c>
      <c r="Q105" s="923">
        <v>2100</v>
      </c>
      <c r="R105" s="928">
        <v>2100</v>
      </c>
      <c r="S105" s="920">
        <f t="shared" si="17"/>
        <v>6300</v>
      </c>
      <c r="T105" s="1056">
        <f t="shared" si="18"/>
        <v>22800</v>
      </c>
      <c r="U105" s="1057">
        <f t="shared" si="19"/>
        <v>2400</v>
      </c>
    </row>
    <row r="106" spans="1:21">
      <c r="A106" s="1004">
        <v>15</v>
      </c>
      <c r="B106" s="1100" t="s">
        <v>171</v>
      </c>
      <c r="C106" s="1059">
        <v>20002</v>
      </c>
      <c r="D106" s="1200">
        <v>0</v>
      </c>
      <c r="E106" s="1201">
        <v>0</v>
      </c>
      <c r="F106" s="938">
        <v>20002</v>
      </c>
      <c r="G106" s="920">
        <f t="shared" si="14"/>
        <v>20002</v>
      </c>
      <c r="H106" s="1061">
        <v>0</v>
      </c>
      <c r="I106" s="1062">
        <v>0</v>
      </c>
      <c r="J106" s="1063">
        <v>0</v>
      </c>
      <c r="K106" s="920">
        <f t="shared" si="15"/>
        <v>0</v>
      </c>
      <c r="L106" s="1061">
        <v>0</v>
      </c>
      <c r="M106" s="1062">
        <v>0</v>
      </c>
      <c r="N106" s="1063">
        <v>0</v>
      </c>
      <c r="O106" s="920">
        <f t="shared" si="16"/>
        <v>0</v>
      </c>
      <c r="P106" s="1061">
        <v>0</v>
      </c>
      <c r="Q106" s="1062">
        <v>0</v>
      </c>
      <c r="R106" s="1063">
        <v>0</v>
      </c>
      <c r="S106" s="920">
        <f t="shared" si="17"/>
        <v>0</v>
      </c>
      <c r="T106" s="1056">
        <f t="shared" si="18"/>
        <v>20002</v>
      </c>
      <c r="U106" s="1057">
        <f t="shared" si="19"/>
        <v>0</v>
      </c>
    </row>
    <row r="107" spans="1:21">
      <c r="A107" s="1004">
        <v>16</v>
      </c>
      <c r="B107" s="1100" t="s">
        <v>172</v>
      </c>
      <c r="C107" s="1059">
        <v>60000</v>
      </c>
      <c r="D107" s="1200">
        <v>0</v>
      </c>
      <c r="E107" s="1201">
        <v>0</v>
      </c>
      <c r="F107" s="938">
        <v>10000</v>
      </c>
      <c r="G107" s="920">
        <f t="shared" si="14"/>
        <v>10000</v>
      </c>
      <c r="H107" s="1061">
        <v>10000</v>
      </c>
      <c r="I107" s="1062">
        <v>0</v>
      </c>
      <c r="J107" s="1063">
        <v>10000</v>
      </c>
      <c r="K107" s="920">
        <f t="shared" si="15"/>
        <v>20000</v>
      </c>
      <c r="L107" s="1061">
        <v>10000</v>
      </c>
      <c r="M107" s="1062">
        <v>0</v>
      </c>
      <c r="N107" s="1101">
        <v>10000</v>
      </c>
      <c r="O107" s="1064">
        <f t="shared" si="16"/>
        <v>20000</v>
      </c>
      <c r="P107" s="1061">
        <v>10000</v>
      </c>
      <c r="Q107" s="1062">
        <v>0</v>
      </c>
      <c r="R107" s="1101">
        <v>0</v>
      </c>
      <c r="S107" s="1064">
        <f t="shared" si="17"/>
        <v>10000</v>
      </c>
      <c r="T107" s="1056">
        <f t="shared" si="18"/>
        <v>60000</v>
      </c>
      <c r="U107" s="1057">
        <f t="shared" si="19"/>
        <v>0</v>
      </c>
    </row>
    <row r="108" spans="1:21" ht="35.25" thickBot="1">
      <c r="A108" s="1004">
        <v>16</v>
      </c>
      <c r="B108" s="1012" t="s">
        <v>59</v>
      </c>
      <c r="C108" s="1102">
        <v>0</v>
      </c>
      <c r="D108" s="1202">
        <v>0</v>
      </c>
      <c r="E108" s="1203">
        <v>0</v>
      </c>
      <c r="F108" s="1014">
        <v>0</v>
      </c>
      <c r="G108" s="1070">
        <f t="shared" si="14"/>
        <v>0</v>
      </c>
      <c r="H108" s="1013">
        <v>0</v>
      </c>
      <c r="I108" s="942">
        <v>0</v>
      </c>
      <c r="J108" s="1014">
        <v>0</v>
      </c>
      <c r="K108" s="1070">
        <f t="shared" si="15"/>
        <v>0</v>
      </c>
      <c r="L108" s="1013">
        <v>0</v>
      </c>
      <c r="M108" s="942">
        <v>0</v>
      </c>
      <c r="N108" s="1014">
        <v>0</v>
      </c>
      <c r="O108" s="1070">
        <f t="shared" si="16"/>
        <v>0</v>
      </c>
      <c r="P108" s="1013">
        <v>0</v>
      </c>
      <c r="Q108" s="942">
        <v>0</v>
      </c>
      <c r="R108" s="1014">
        <v>0</v>
      </c>
      <c r="S108" s="1070">
        <f t="shared" si="17"/>
        <v>0</v>
      </c>
      <c r="T108" s="1056">
        <f t="shared" si="18"/>
        <v>0</v>
      </c>
      <c r="U108" s="1073">
        <f t="shared" si="19"/>
        <v>0</v>
      </c>
    </row>
    <row r="109" spans="1:21" ht="35.25" thickBot="1">
      <c r="A109" s="1225" t="s">
        <v>60</v>
      </c>
      <c r="B109" s="1226"/>
      <c r="C109" s="1103">
        <f t="shared" ref="C109:T109" si="24">C6+C45+C74+C78+C82+C88+C90+C91</f>
        <v>15304522</v>
      </c>
      <c r="D109" s="1104">
        <f t="shared" si="24"/>
        <v>389092.4</v>
      </c>
      <c r="E109" s="1105">
        <f t="shared" si="24"/>
        <v>649298.6</v>
      </c>
      <c r="F109" s="1106">
        <f t="shared" si="24"/>
        <v>1540872</v>
      </c>
      <c r="G109" s="1107">
        <f t="shared" si="24"/>
        <v>2579263</v>
      </c>
      <c r="H109" s="1104">
        <f t="shared" si="24"/>
        <v>1068990</v>
      </c>
      <c r="I109" s="1105">
        <f t="shared" si="24"/>
        <v>1371870</v>
      </c>
      <c r="J109" s="1106">
        <f t="shared" si="24"/>
        <v>1422870</v>
      </c>
      <c r="K109" s="1107">
        <f t="shared" si="24"/>
        <v>3863730</v>
      </c>
      <c r="L109" s="1108">
        <f t="shared" si="24"/>
        <v>1060870</v>
      </c>
      <c r="M109" s="1109">
        <f t="shared" si="24"/>
        <v>1373990</v>
      </c>
      <c r="N109" s="1110">
        <f t="shared" si="24"/>
        <v>1514470</v>
      </c>
      <c r="O109" s="1111">
        <f t="shared" si="24"/>
        <v>3949330</v>
      </c>
      <c r="P109" s="1108">
        <f t="shared" si="24"/>
        <v>1434870</v>
      </c>
      <c r="Q109" s="1109">
        <f t="shared" si="24"/>
        <v>1421870</v>
      </c>
      <c r="R109" s="1110">
        <f t="shared" si="24"/>
        <v>1097990</v>
      </c>
      <c r="S109" s="1111">
        <f t="shared" si="24"/>
        <v>3954730</v>
      </c>
      <c r="T109" s="1111">
        <f t="shared" si="24"/>
        <v>14347053</v>
      </c>
      <c r="U109" s="1112">
        <f t="shared" si="19"/>
        <v>957469</v>
      </c>
    </row>
  </sheetData>
  <mergeCells count="18">
    <mergeCell ref="A90:B90"/>
    <mergeCell ref="A91:B91"/>
    <mergeCell ref="A109:B109"/>
    <mergeCell ref="P4:S4"/>
    <mergeCell ref="T4:T5"/>
    <mergeCell ref="U4:U5"/>
    <mergeCell ref="A6:B6"/>
    <mergeCell ref="A45:B45"/>
    <mergeCell ref="A74:B74"/>
    <mergeCell ref="A4:A5"/>
    <mergeCell ref="B4:B5"/>
    <mergeCell ref="C4:C5"/>
    <mergeCell ref="D4:G4"/>
    <mergeCell ref="H4:K4"/>
    <mergeCell ref="L4:O4"/>
    <mergeCell ref="A78:B78"/>
    <mergeCell ref="A82:B82"/>
    <mergeCell ref="A88:B8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U124"/>
  <sheetViews>
    <sheetView tabSelected="1" topLeftCell="C109" zoomScale="120" zoomScaleNormal="120" workbookViewId="0">
      <selection activeCell="M127" sqref="M127"/>
    </sheetView>
  </sheetViews>
  <sheetFormatPr defaultRowHeight="9.75"/>
  <cols>
    <col min="1" max="1" width="3.25" style="1331" customWidth="1"/>
    <col min="2" max="2" width="17.75" style="1331" customWidth="1"/>
    <col min="3" max="3" width="9.25" style="1608" customWidth="1"/>
    <col min="4" max="5" width="7.25" style="1331" customWidth="1"/>
    <col min="6" max="6" width="7.625" style="1331" customWidth="1"/>
    <col min="7" max="7" width="8.375" style="1609" customWidth="1"/>
    <col min="8" max="8" width="7.75" style="1331" customWidth="1"/>
    <col min="9" max="10" width="8" style="1331" customWidth="1"/>
    <col min="11" max="11" width="8.5" style="1609" customWidth="1"/>
    <col min="12" max="13" width="8" style="1331" customWidth="1"/>
    <col min="14" max="14" width="7.625" style="1331" customWidth="1"/>
    <col min="15" max="15" width="8.5" style="1609" customWidth="1"/>
    <col min="16" max="17" width="8" style="1331" customWidth="1"/>
    <col min="18" max="18" width="7.75" style="1331" customWidth="1"/>
    <col min="19" max="19" width="8.875" style="1609" customWidth="1"/>
    <col min="20" max="20" width="9.125" style="1331" customWidth="1"/>
    <col min="21" max="21" width="8.25" style="1331" customWidth="1"/>
    <col min="22" max="16384" width="9" style="1331"/>
  </cols>
  <sheetData>
    <row r="1" spans="1:21">
      <c r="A1" s="1327" t="s">
        <v>239</v>
      </c>
      <c r="B1" s="1328"/>
      <c r="C1" s="1329"/>
      <c r="D1" s="1329"/>
      <c r="E1" s="1329"/>
      <c r="F1" s="1329"/>
      <c r="G1" s="1330"/>
      <c r="H1" s="1329"/>
      <c r="I1" s="1329"/>
      <c r="J1" s="1329"/>
      <c r="K1" s="1330"/>
      <c r="L1" s="1329"/>
      <c r="M1" s="1329"/>
      <c r="N1" s="1329"/>
      <c r="O1" s="1330"/>
      <c r="P1" s="1329"/>
      <c r="Q1" s="1329"/>
      <c r="R1" s="1329"/>
      <c r="S1" s="1330"/>
      <c r="T1" s="1329"/>
      <c r="U1" s="1329"/>
    </row>
    <row r="2" spans="1:21">
      <c r="A2" s="1332" t="s">
        <v>240</v>
      </c>
      <c r="B2" s="1328"/>
      <c r="C2" s="1329"/>
      <c r="D2" s="1329"/>
      <c r="E2" s="1329"/>
      <c r="F2" s="1329"/>
      <c r="G2" s="1330"/>
      <c r="H2" s="1329"/>
      <c r="I2" s="1329"/>
      <c r="J2" s="1329"/>
      <c r="K2" s="1330"/>
      <c r="L2" s="1329"/>
      <c r="M2" s="1329"/>
      <c r="N2" s="1329"/>
      <c r="O2" s="1330"/>
      <c r="P2" s="1329"/>
      <c r="Q2" s="1329"/>
      <c r="R2" s="1329"/>
      <c r="S2" s="1330"/>
      <c r="T2" s="1329"/>
      <c r="U2" s="1329"/>
    </row>
    <row r="3" spans="1:21" ht="10.5" thickBot="1">
      <c r="A3" s="1332" t="s">
        <v>241</v>
      </c>
      <c r="B3" s="1328"/>
      <c r="C3" s="1329"/>
      <c r="D3" s="1329"/>
      <c r="E3" s="1329"/>
      <c r="F3" s="1329"/>
      <c r="G3" s="1330"/>
      <c r="H3" s="1329"/>
      <c r="I3" s="1329"/>
      <c r="J3" s="1329"/>
      <c r="K3" s="1330"/>
      <c r="L3" s="1329"/>
      <c r="M3" s="1329"/>
      <c r="N3" s="1329"/>
      <c r="O3" s="1330"/>
      <c r="P3" s="1329"/>
      <c r="Q3" s="1329"/>
      <c r="R3" s="1329"/>
      <c r="S3" s="1330"/>
      <c r="T3" s="1329"/>
      <c r="U3" s="1329"/>
    </row>
    <row r="4" spans="1:21">
      <c r="A4" s="1333" t="s">
        <v>3</v>
      </c>
      <c r="B4" s="1334" t="s">
        <v>4</v>
      </c>
      <c r="C4" s="1335" t="s">
        <v>5</v>
      </c>
      <c r="D4" s="1336" t="s">
        <v>6</v>
      </c>
      <c r="E4" s="1337"/>
      <c r="F4" s="1337"/>
      <c r="G4" s="1338"/>
      <c r="H4" s="1336" t="s">
        <v>7</v>
      </c>
      <c r="I4" s="1337"/>
      <c r="J4" s="1337"/>
      <c r="K4" s="1338"/>
      <c r="L4" s="1336" t="s">
        <v>8</v>
      </c>
      <c r="M4" s="1337"/>
      <c r="N4" s="1337"/>
      <c r="O4" s="1338"/>
      <c r="P4" s="1336" t="s">
        <v>9</v>
      </c>
      <c r="Q4" s="1337"/>
      <c r="R4" s="1337"/>
      <c r="S4" s="1338"/>
      <c r="T4" s="1339" t="s">
        <v>10</v>
      </c>
      <c r="U4" s="1340" t="s">
        <v>11</v>
      </c>
    </row>
    <row r="5" spans="1:21" ht="18.75" customHeight="1" thickBot="1">
      <c r="A5" s="1341"/>
      <c r="B5" s="1342"/>
      <c r="C5" s="1343"/>
      <c r="D5" s="1344">
        <v>42614</v>
      </c>
      <c r="E5" s="1345">
        <v>42644</v>
      </c>
      <c r="F5" s="1346">
        <v>42675</v>
      </c>
      <c r="G5" s="1347" t="s">
        <v>12</v>
      </c>
      <c r="H5" s="1344">
        <v>42705</v>
      </c>
      <c r="I5" s="1348">
        <v>42736</v>
      </c>
      <c r="J5" s="1345">
        <v>42767</v>
      </c>
      <c r="K5" s="1349" t="s">
        <v>12</v>
      </c>
      <c r="L5" s="1344">
        <v>42430</v>
      </c>
      <c r="M5" s="1348">
        <v>42461</v>
      </c>
      <c r="N5" s="1345">
        <v>42491</v>
      </c>
      <c r="O5" s="1349" t="s">
        <v>12</v>
      </c>
      <c r="P5" s="1344">
        <v>42522</v>
      </c>
      <c r="Q5" s="1348">
        <v>42552</v>
      </c>
      <c r="R5" s="1345">
        <v>42583</v>
      </c>
      <c r="S5" s="1349" t="s">
        <v>12</v>
      </c>
      <c r="T5" s="1350"/>
      <c r="U5" s="1351"/>
    </row>
    <row r="6" spans="1:21" ht="20.25" customHeight="1" thickBot="1">
      <c r="A6" s="1352" t="s">
        <v>13</v>
      </c>
      <c r="B6" s="1353"/>
      <c r="C6" s="1354">
        <f>SUM(C7:C49)</f>
        <v>8211840</v>
      </c>
      <c r="D6" s="1355">
        <f>SUM(D7:D49)</f>
        <v>365109</v>
      </c>
      <c r="E6" s="1356">
        <f>SUM(E7:E49)</f>
        <v>472610</v>
      </c>
      <c r="F6" s="1357">
        <f>SUM(F7:F49)</f>
        <v>476470</v>
      </c>
      <c r="G6" s="1358">
        <f t="shared" ref="G6:G72" si="0">SUM(D6:F6)</f>
        <v>1314189</v>
      </c>
      <c r="H6" s="1355">
        <f t="shared" ref="H6:J6" si="1">SUM(H7:H49)</f>
        <v>679880</v>
      </c>
      <c r="I6" s="1356">
        <f t="shared" si="1"/>
        <v>679880</v>
      </c>
      <c r="J6" s="1357">
        <f t="shared" si="1"/>
        <v>750800</v>
      </c>
      <c r="K6" s="1358">
        <f t="shared" ref="K6" si="2">SUM(H6:J6)</f>
        <v>2110560</v>
      </c>
      <c r="L6" s="1355">
        <f t="shared" ref="L6:N6" si="3">SUM(L7:L49)</f>
        <v>679880</v>
      </c>
      <c r="M6" s="1356">
        <f t="shared" si="3"/>
        <v>674000</v>
      </c>
      <c r="N6" s="1357">
        <f t="shared" si="3"/>
        <v>679880</v>
      </c>
      <c r="O6" s="1358">
        <f t="shared" ref="O6" si="4">SUM(L6:N6)</f>
        <v>2033760</v>
      </c>
      <c r="P6" s="1355">
        <f t="shared" ref="P6:R6" si="5">SUM(P7:P49)</f>
        <v>679880</v>
      </c>
      <c r="Q6" s="1356">
        <f t="shared" si="5"/>
        <v>679880</v>
      </c>
      <c r="R6" s="1357">
        <f t="shared" si="5"/>
        <v>679880</v>
      </c>
      <c r="S6" s="1358">
        <f t="shared" ref="S6" si="6">SUM(P6:R6)</f>
        <v>2039640</v>
      </c>
      <c r="T6" s="1359">
        <f>G6+K6+O6+S6</f>
        <v>7498149</v>
      </c>
      <c r="U6" s="1360">
        <f>C6-T6</f>
        <v>713691</v>
      </c>
    </row>
    <row r="7" spans="1:21" ht="20.25" thickTop="1">
      <c r="A7" s="1361">
        <v>1</v>
      </c>
      <c r="B7" s="1362" t="s">
        <v>188</v>
      </c>
      <c r="C7" s="1363">
        <v>36000</v>
      </c>
      <c r="D7" s="1364">
        <v>0</v>
      </c>
      <c r="E7" s="1365">
        <v>6000</v>
      </c>
      <c r="F7" s="1366">
        <v>3000</v>
      </c>
      <c r="G7" s="1367">
        <f t="shared" si="0"/>
        <v>9000</v>
      </c>
      <c r="H7" s="1368">
        <v>3000</v>
      </c>
      <c r="I7" s="1369">
        <v>3000</v>
      </c>
      <c r="J7" s="1370">
        <v>3000</v>
      </c>
      <c r="K7" s="1367">
        <f t="shared" ref="K7:K73" si="7">SUM(H7:J7)</f>
        <v>9000</v>
      </c>
      <c r="L7" s="1368">
        <v>3000</v>
      </c>
      <c r="M7" s="1369">
        <v>3000</v>
      </c>
      <c r="N7" s="1370">
        <v>3000</v>
      </c>
      <c r="O7" s="1367">
        <f t="shared" ref="O7:O71" si="8">SUM(L7:N7)</f>
        <v>9000</v>
      </c>
      <c r="P7" s="1368">
        <v>3000</v>
      </c>
      <c r="Q7" s="1369">
        <v>3000</v>
      </c>
      <c r="R7" s="1370">
        <v>3000</v>
      </c>
      <c r="S7" s="1367">
        <f t="shared" ref="S7:S39" si="9">SUM(P7:R7)</f>
        <v>9000</v>
      </c>
      <c r="T7" s="1371">
        <f t="shared" ref="T7:T92" si="10">G7+K7+O7+S7</f>
        <v>36000</v>
      </c>
      <c r="U7" s="1372">
        <f>C7-T7</f>
        <v>0</v>
      </c>
    </row>
    <row r="8" spans="1:21" ht="19.5">
      <c r="A8" s="1373">
        <v>2</v>
      </c>
      <c r="B8" s="1374" t="s">
        <v>189</v>
      </c>
      <c r="C8" s="1375">
        <v>60000</v>
      </c>
      <c r="D8" s="1364">
        <v>0</v>
      </c>
      <c r="E8" s="1365">
        <v>6000</v>
      </c>
      <c r="F8" s="1366">
        <v>3000</v>
      </c>
      <c r="G8" s="1376">
        <f t="shared" si="0"/>
        <v>9000</v>
      </c>
      <c r="H8" s="1368">
        <v>5000</v>
      </c>
      <c r="I8" s="1369">
        <v>5000</v>
      </c>
      <c r="J8" s="1370">
        <v>5000</v>
      </c>
      <c r="K8" s="1376">
        <f t="shared" ref="K8:K9" si="11">SUM(H8:J8)</f>
        <v>15000</v>
      </c>
      <c r="L8" s="1368">
        <v>5000</v>
      </c>
      <c r="M8" s="1369">
        <v>5000</v>
      </c>
      <c r="N8" s="1370">
        <v>5000</v>
      </c>
      <c r="O8" s="1376">
        <f t="shared" si="8"/>
        <v>15000</v>
      </c>
      <c r="P8" s="1368">
        <v>5000</v>
      </c>
      <c r="Q8" s="1369">
        <v>5000</v>
      </c>
      <c r="R8" s="1370">
        <v>5000</v>
      </c>
      <c r="S8" s="1376">
        <f t="shared" si="9"/>
        <v>15000</v>
      </c>
      <c r="T8" s="1377">
        <f t="shared" si="10"/>
        <v>54000</v>
      </c>
      <c r="U8" s="1372">
        <f t="shared" ref="U8:U93" si="12">C8-T8</f>
        <v>6000</v>
      </c>
    </row>
    <row r="9" spans="1:21" ht="29.25">
      <c r="A9" s="1373">
        <v>3</v>
      </c>
      <c r="B9" s="1374" t="s">
        <v>190</v>
      </c>
      <c r="C9" s="1375">
        <v>60000</v>
      </c>
      <c r="D9" s="1364">
        <v>0</v>
      </c>
      <c r="E9" s="1365">
        <v>6000</v>
      </c>
      <c r="F9" s="1366">
        <v>3000</v>
      </c>
      <c r="G9" s="1376">
        <f t="shared" si="0"/>
        <v>9000</v>
      </c>
      <c r="H9" s="1368">
        <v>5000</v>
      </c>
      <c r="I9" s="1369">
        <v>5000</v>
      </c>
      <c r="J9" s="1370">
        <v>5000</v>
      </c>
      <c r="K9" s="1376">
        <f t="shared" si="11"/>
        <v>15000</v>
      </c>
      <c r="L9" s="1368">
        <v>5000</v>
      </c>
      <c r="M9" s="1369">
        <v>5000</v>
      </c>
      <c r="N9" s="1370">
        <v>5000</v>
      </c>
      <c r="O9" s="1376">
        <f t="shared" si="8"/>
        <v>15000</v>
      </c>
      <c r="P9" s="1368">
        <v>5000</v>
      </c>
      <c r="Q9" s="1369">
        <v>5000</v>
      </c>
      <c r="R9" s="1370">
        <v>5000</v>
      </c>
      <c r="S9" s="1376">
        <f t="shared" si="9"/>
        <v>15000</v>
      </c>
      <c r="T9" s="1377">
        <f t="shared" si="10"/>
        <v>54000</v>
      </c>
      <c r="U9" s="1372">
        <f t="shared" si="12"/>
        <v>6000</v>
      </c>
    </row>
    <row r="10" spans="1:21" ht="29.25">
      <c r="A10" s="1373">
        <v>4</v>
      </c>
      <c r="B10" s="1374" t="s">
        <v>192</v>
      </c>
      <c r="C10" s="1378">
        <v>36000</v>
      </c>
      <c r="D10" s="1364">
        <v>0</v>
      </c>
      <c r="E10" s="1365">
        <v>6000</v>
      </c>
      <c r="F10" s="1366">
        <v>3000</v>
      </c>
      <c r="G10" s="1376">
        <f t="shared" si="0"/>
        <v>9000</v>
      </c>
      <c r="H10" s="1368">
        <v>3000</v>
      </c>
      <c r="I10" s="1369">
        <v>3000</v>
      </c>
      <c r="J10" s="1370">
        <v>3000</v>
      </c>
      <c r="K10" s="1376">
        <f t="shared" si="7"/>
        <v>9000</v>
      </c>
      <c r="L10" s="1368">
        <v>3000</v>
      </c>
      <c r="M10" s="1369">
        <v>3000</v>
      </c>
      <c r="N10" s="1370">
        <v>3000</v>
      </c>
      <c r="O10" s="1376">
        <f t="shared" si="8"/>
        <v>9000</v>
      </c>
      <c r="P10" s="1368">
        <v>3000</v>
      </c>
      <c r="Q10" s="1369">
        <v>3000</v>
      </c>
      <c r="R10" s="1370">
        <v>3000</v>
      </c>
      <c r="S10" s="1376">
        <f t="shared" si="9"/>
        <v>9000</v>
      </c>
      <c r="T10" s="1377">
        <f t="shared" si="10"/>
        <v>36000</v>
      </c>
      <c r="U10" s="1372">
        <f t="shared" si="12"/>
        <v>0</v>
      </c>
    </row>
    <row r="11" spans="1:21" ht="19.5">
      <c r="A11" s="1373">
        <v>5</v>
      </c>
      <c r="B11" s="1374" t="s">
        <v>191</v>
      </c>
      <c r="C11" s="1378">
        <v>36000</v>
      </c>
      <c r="D11" s="1364">
        <v>0</v>
      </c>
      <c r="E11" s="1365">
        <v>6000</v>
      </c>
      <c r="F11" s="1366">
        <v>3000</v>
      </c>
      <c r="G11" s="1376">
        <f t="shared" si="0"/>
        <v>9000</v>
      </c>
      <c r="H11" s="1368">
        <v>3000</v>
      </c>
      <c r="I11" s="1369">
        <v>3000</v>
      </c>
      <c r="J11" s="1370">
        <v>3000</v>
      </c>
      <c r="K11" s="1376">
        <f t="shared" si="7"/>
        <v>9000</v>
      </c>
      <c r="L11" s="1368">
        <v>3000</v>
      </c>
      <c r="M11" s="1369">
        <v>3000</v>
      </c>
      <c r="N11" s="1370">
        <v>3000</v>
      </c>
      <c r="O11" s="1376">
        <f t="shared" si="8"/>
        <v>9000</v>
      </c>
      <c r="P11" s="1368">
        <v>3000</v>
      </c>
      <c r="Q11" s="1369">
        <v>3000</v>
      </c>
      <c r="R11" s="1370">
        <v>3000</v>
      </c>
      <c r="S11" s="1376">
        <f t="shared" si="9"/>
        <v>9000</v>
      </c>
      <c r="T11" s="1377">
        <f t="shared" si="10"/>
        <v>36000</v>
      </c>
      <c r="U11" s="1372">
        <f t="shared" si="12"/>
        <v>0</v>
      </c>
    </row>
    <row r="12" spans="1:21" ht="21.75" customHeight="1">
      <c r="A12" s="1373">
        <v>6</v>
      </c>
      <c r="B12" s="1374" t="s">
        <v>19</v>
      </c>
      <c r="C12" s="1378">
        <v>465120</v>
      </c>
      <c r="D12" s="1379">
        <v>38189</v>
      </c>
      <c r="E12" s="1380">
        <v>38760</v>
      </c>
      <c r="F12" s="1381">
        <v>38760</v>
      </c>
      <c r="G12" s="1376">
        <f t="shared" si="0"/>
        <v>115709</v>
      </c>
      <c r="H12" s="1382">
        <v>38760</v>
      </c>
      <c r="I12" s="1383">
        <v>38760</v>
      </c>
      <c r="J12" s="1384">
        <v>38760</v>
      </c>
      <c r="K12" s="1376">
        <f t="shared" si="7"/>
        <v>116280</v>
      </c>
      <c r="L12" s="1382">
        <v>38760</v>
      </c>
      <c r="M12" s="1383">
        <v>38760</v>
      </c>
      <c r="N12" s="1384">
        <v>38760</v>
      </c>
      <c r="O12" s="1376">
        <f t="shared" si="8"/>
        <v>116280</v>
      </c>
      <c r="P12" s="1382">
        <v>38760</v>
      </c>
      <c r="Q12" s="1383">
        <v>38760</v>
      </c>
      <c r="R12" s="1384">
        <v>38760</v>
      </c>
      <c r="S12" s="1376">
        <f t="shared" si="9"/>
        <v>116280</v>
      </c>
      <c r="T12" s="1377">
        <f t="shared" si="10"/>
        <v>464549</v>
      </c>
      <c r="U12" s="1372">
        <f t="shared" si="12"/>
        <v>571</v>
      </c>
    </row>
    <row r="13" spans="1:21" ht="19.5">
      <c r="A13" s="1373">
        <v>7</v>
      </c>
      <c r="B13" s="1374" t="s">
        <v>149</v>
      </c>
      <c r="C13" s="1378">
        <v>276000</v>
      </c>
      <c r="D13" s="1385">
        <v>23000</v>
      </c>
      <c r="E13" s="1386">
        <v>23000</v>
      </c>
      <c r="F13" s="1387">
        <v>23000</v>
      </c>
      <c r="G13" s="1376">
        <f t="shared" si="0"/>
        <v>69000</v>
      </c>
      <c r="H13" s="1388">
        <v>23000</v>
      </c>
      <c r="I13" s="1389">
        <v>23000</v>
      </c>
      <c r="J13" s="1390">
        <v>23000</v>
      </c>
      <c r="K13" s="1376">
        <f t="shared" si="7"/>
        <v>69000</v>
      </c>
      <c r="L13" s="1388">
        <v>23000</v>
      </c>
      <c r="M13" s="1389">
        <v>23000</v>
      </c>
      <c r="N13" s="1390">
        <v>23000</v>
      </c>
      <c r="O13" s="1376">
        <f t="shared" si="8"/>
        <v>69000</v>
      </c>
      <c r="P13" s="1388">
        <v>23000</v>
      </c>
      <c r="Q13" s="1389">
        <v>23000</v>
      </c>
      <c r="R13" s="1390">
        <v>23000</v>
      </c>
      <c r="S13" s="1376">
        <f t="shared" si="9"/>
        <v>69000</v>
      </c>
      <c r="T13" s="1377">
        <f t="shared" si="10"/>
        <v>276000</v>
      </c>
      <c r="U13" s="1372">
        <f t="shared" si="12"/>
        <v>0</v>
      </c>
    </row>
    <row r="14" spans="1:21">
      <c r="A14" s="1373">
        <v>8</v>
      </c>
      <c r="B14" s="1374" t="s">
        <v>20</v>
      </c>
      <c r="C14" s="1378">
        <v>192000</v>
      </c>
      <c r="D14" s="1385">
        <v>16000</v>
      </c>
      <c r="E14" s="1386">
        <v>16000</v>
      </c>
      <c r="F14" s="1387">
        <v>16000</v>
      </c>
      <c r="G14" s="1376">
        <f t="shared" si="0"/>
        <v>48000</v>
      </c>
      <c r="H14" s="1388">
        <v>16000</v>
      </c>
      <c r="I14" s="1389">
        <v>16000</v>
      </c>
      <c r="J14" s="1390">
        <v>16000</v>
      </c>
      <c r="K14" s="1376">
        <f t="shared" si="7"/>
        <v>48000</v>
      </c>
      <c r="L14" s="1388">
        <v>16000</v>
      </c>
      <c r="M14" s="1389">
        <v>16000</v>
      </c>
      <c r="N14" s="1390">
        <v>16000</v>
      </c>
      <c r="O14" s="1376">
        <f t="shared" si="8"/>
        <v>48000</v>
      </c>
      <c r="P14" s="1388">
        <v>16000</v>
      </c>
      <c r="Q14" s="1389">
        <v>16000</v>
      </c>
      <c r="R14" s="1390">
        <v>16000</v>
      </c>
      <c r="S14" s="1376">
        <f t="shared" si="9"/>
        <v>48000</v>
      </c>
      <c r="T14" s="1377">
        <f t="shared" si="10"/>
        <v>192000</v>
      </c>
      <c r="U14" s="1372">
        <f t="shared" si="12"/>
        <v>0</v>
      </c>
    </row>
    <row r="15" spans="1:21" ht="28.5" customHeight="1">
      <c r="A15" s="1373">
        <v>9</v>
      </c>
      <c r="B15" s="1374" t="s">
        <v>227</v>
      </c>
      <c r="C15" s="1378">
        <v>264000</v>
      </c>
      <c r="D15" s="1385">
        <v>22000</v>
      </c>
      <c r="E15" s="1386">
        <v>22000</v>
      </c>
      <c r="F15" s="1387">
        <v>22000</v>
      </c>
      <c r="G15" s="1376">
        <f t="shared" si="0"/>
        <v>66000</v>
      </c>
      <c r="H15" s="1388">
        <v>22000</v>
      </c>
      <c r="I15" s="1389">
        <v>22000</v>
      </c>
      <c r="J15" s="1390">
        <v>22000</v>
      </c>
      <c r="K15" s="1376">
        <f t="shared" si="7"/>
        <v>66000</v>
      </c>
      <c r="L15" s="1388">
        <v>22000</v>
      </c>
      <c r="M15" s="1389">
        <v>22000</v>
      </c>
      <c r="N15" s="1390">
        <v>22000</v>
      </c>
      <c r="O15" s="1376">
        <f t="shared" si="8"/>
        <v>66000</v>
      </c>
      <c r="P15" s="1388">
        <v>22000</v>
      </c>
      <c r="Q15" s="1389">
        <v>22000</v>
      </c>
      <c r="R15" s="1390">
        <v>22000</v>
      </c>
      <c r="S15" s="1376">
        <f t="shared" si="9"/>
        <v>66000</v>
      </c>
      <c r="T15" s="1377">
        <f t="shared" si="10"/>
        <v>264000</v>
      </c>
      <c r="U15" s="1372">
        <f t="shared" si="12"/>
        <v>0</v>
      </c>
    </row>
    <row r="16" spans="1:21" ht="28.5" customHeight="1">
      <c r="A16" s="1373">
        <v>10</v>
      </c>
      <c r="B16" s="1391" t="s">
        <v>242</v>
      </c>
      <c r="C16" s="1378">
        <v>240000</v>
      </c>
      <c r="D16" s="1385">
        <v>20000</v>
      </c>
      <c r="E16" s="1386">
        <v>20000</v>
      </c>
      <c r="F16" s="1387">
        <v>20000</v>
      </c>
      <c r="G16" s="1376">
        <f t="shared" si="0"/>
        <v>60000</v>
      </c>
      <c r="H16" s="1388">
        <v>20000</v>
      </c>
      <c r="I16" s="1389">
        <v>20000</v>
      </c>
      <c r="J16" s="1390">
        <v>20000</v>
      </c>
      <c r="K16" s="1376">
        <f t="shared" si="7"/>
        <v>60000</v>
      </c>
      <c r="L16" s="1388">
        <v>20000</v>
      </c>
      <c r="M16" s="1389">
        <v>20000</v>
      </c>
      <c r="N16" s="1390">
        <v>20000</v>
      </c>
      <c r="O16" s="1376">
        <f t="shared" si="8"/>
        <v>60000</v>
      </c>
      <c r="P16" s="1388">
        <v>20000</v>
      </c>
      <c r="Q16" s="1389">
        <v>20000</v>
      </c>
      <c r="R16" s="1390">
        <v>20000</v>
      </c>
      <c r="S16" s="1376">
        <f t="shared" si="9"/>
        <v>60000</v>
      </c>
      <c r="T16" s="1377">
        <f t="shared" si="10"/>
        <v>240000</v>
      </c>
      <c r="U16" s="1372">
        <f t="shared" si="12"/>
        <v>0</v>
      </c>
    </row>
    <row r="17" spans="1:21" ht="28.5" customHeight="1">
      <c r="A17" s="1373">
        <v>11</v>
      </c>
      <c r="B17" s="1391" t="s">
        <v>138</v>
      </c>
      <c r="C17" s="1378">
        <v>240000</v>
      </c>
      <c r="D17" s="1385">
        <v>20000</v>
      </c>
      <c r="E17" s="1386">
        <v>20000</v>
      </c>
      <c r="F17" s="1387">
        <v>20000</v>
      </c>
      <c r="G17" s="1376">
        <f t="shared" si="0"/>
        <v>60000</v>
      </c>
      <c r="H17" s="1388">
        <v>20000</v>
      </c>
      <c r="I17" s="1389">
        <v>20000</v>
      </c>
      <c r="J17" s="1390">
        <v>20000</v>
      </c>
      <c r="K17" s="1376">
        <f t="shared" si="7"/>
        <v>60000</v>
      </c>
      <c r="L17" s="1388">
        <v>20000</v>
      </c>
      <c r="M17" s="1389">
        <v>20000</v>
      </c>
      <c r="N17" s="1390">
        <v>20000</v>
      </c>
      <c r="O17" s="1376">
        <f t="shared" si="8"/>
        <v>60000</v>
      </c>
      <c r="P17" s="1388">
        <v>20000</v>
      </c>
      <c r="Q17" s="1389">
        <v>20000</v>
      </c>
      <c r="R17" s="1390">
        <v>20000</v>
      </c>
      <c r="S17" s="1376">
        <f t="shared" si="9"/>
        <v>60000</v>
      </c>
      <c r="T17" s="1377">
        <f t="shared" si="10"/>
        <v>240000</v>
      </c>
      <c r="U17" s="1372">
        <f t="shared" si="12"/>
        <v>0</v>
      </c>
    </row>
    <row r="18" spans="1:21" ht="28.5" customHeight="1">
      <c r="A18" s="1373">
        <v>12</v>
      </c>
      <c r="B18" s="1391" t="s">
        <v>137</v>
      </c>
      <c r="C18" s="1378">
        <v>244800</v>
      </c>
      <c r="D18" s="1385">
        <v>20400</v>
      </c>
      <c r="E18" s="1386">
        <v>20400</v>
      </c>
      <c r="F18" s="1387">
        <v>20400</v>
      </c>
      <c r="G18" s="1376">
        <f t="shared" ref="G18" si="13">SUM(D18:F18)</f>
        <v>61200</v>
      </c>
      <c r="H18" s="1388">
        <v>20400</v>
      </c>
      <c r="I18" s="1389">
        <v>20400</v>
      </c>
      <c r="J18" s="1390">
        <v>20400</v>
      </c>
      <c r="K18" s="1376">
        <f t="shared" ref="K18" si="14">SUM(H18:J18)</f>
        <v>61200</v>
      </c>
      <c r="L18" s="1388">
        <v>20400</v>
      </c>
      <c r="M18" s="1389">
        <v>20400</v>
      </c>
      <c r="N18" s="1390">
        <v>20400</v>
      </c>
      <c r="O18" s="1376">
        <f t="shared" si="8"/>
        <v>61200</v>
      </c>
      <c r="P18" s="1388">
        <v>20400</v>
      </c>
      <c r="Q18" s="1389">
        <v>20400</v>
      </c>
      <c r="R18" s="1390">
        <v>20400</v>
      </c>
      <c r="S18" s="1376">
        <f t="shared" si="9"/>
        <v>61200</v>
      </c>
      <c r="T18" s="1377">
        <f t="shared" si="10"/>
        <v>244800</v>
      </c>
      <c r="U18" s="1372">
        <f t="shared" si="12"/>
        <v>0</v>
      </c>
    </row>
    <row r="19" spans="1:21" ht="28.5" customHeight="1">
      <c r="A19" s="1373">
        <v>13</v>
      </c>
      <c r="B19" s="1391" t="s">
        <v>139</v>
      </c>
      <c r="C19" s="1378">
        <v>240000</v>
      </c>
      <c r="D19" s="1385">
        <v>20000</v>
      </c>
      <c r="E19" s="1386">
        <v>20000</v>
      </c>
      <c r="F19" s="1387">
        <v>20000</v>
      </c>
      <c r="G19" s="1376">
        <f t="shared" si="0"/>
        <v>60000</v>
      </c>
      <c r="H19" s="1388">
        <v>20000</v>
      </c>
      <c r="I19" s="1389">
        <v>20000</v>
      </c>
      <c r="J19" s="1390">
        <v>20000</v>
      </c>
      <c r="K19" s="1376">
        <f t="shared" si="7"/>
        <v>60000</v>
      </c>
      <c r="L19" s="1388">
        <v>20000</v>
      </c>
      <c r="M19" s="1389">
        <v>20000</v>
      </c>
      <c r="N19" s="1390">
        <v>20000</v>
      </c>
      <c r="O19" s="1376">
        <f t="shared" si="8"/>
        <v>60000</v>
      </c>
      <c r="P19" s="1388">
        <v>20000</v>
      </c>
      <c r="Q19" s="1389">
        <v>20000</v>
      </c>
      <c r="R19" s="1390">
        <v>20000</v>
      </c>
      <c r="S19" s="1376">
        <f t="shared" si="9"/>
        <v>60000</v>
      </c>
      <c r="T19" s="1377">
        <f t="shared" si="10"/>
        <v>240000</v>
      </c>
      <c r="U19" s="1372">
        <f t="shared" si="12"/>
        <v>0</v>
      </c>
    </row>
    <row r="20" spans="1:21" ht="28.5" customHeight="1">
      <c r="A20" s="1373">
        <v>14</v>
      </c>
      <c r="B20" s="1391" t="s">
        <v>140</v>
      </c>
      <c r="C20" s="1378">
        <v>240000</v>
      </c>
      <c r="D20" s="1385">
        <v>20000</v>
      </c>
      <c r="E20" s="1386">
        <v>20000</v>
      </c>
      <c r="F20" s="1387">
        <v>20000</v>
      </c>
      <c r="G20" s="1376">
        <f t="shared" si="0"/>
        <v>60000</v>
      </c>
      <c r="H20" s="1388">
        <v>20000</v>
      </c>
      <c r="I20" s="1389">
        <v>20000</v>
      </c>
      <c r="J20" s="1390">
        <v>20000</v>
      </c>
      <c r="K20" s="1376">
        <f t="shared" si="7"/>
        <v>60000</v>
      </c>
      <c r="L20" s="1388">
        <v>20000</v>
      </c>
      <c r="M20" s="1389">
        <v>20000</v>
      </c>
      <c r="N20" s="1390">
        <v>20000</v>
      </c>
      <c r="O20" s="1376">
        <f t="shared" si="8"/>
        <v>60000</v>
      </c>
      <c r="P20" s="1388">
        <v>20000</v>
      </c>
      <c r="Q20" s="1389">
        <v>20000</v>
      </c>
      <c r="R20" s="1390">
        <v>20000</v>
      </c>
      <c r="S20" s="1376">
        <f t="shared" si="9"/>
        <v>60000</v>
      </c>
      <c r="T20" s="1377">
        <f t="shared" si="10"/>
        <v>240000</v>
      </c>
      <c r="U20" s="1372">
        <f t="shared" si="12"/>
        <v>0</v>
      </c>
    </row>
    <row r="21" spans="1:21" ht="27" customHeight="1">
      <c r="A21" s="1373">
        <v>15</v>
      </c>
      <c r="B21" s="1391" t="s">
        <v>150</v>
      </c>
      <c r="C21" s="1378">
        <v>240000</v>
      </c>
      <c r="D21" s="1385">
        <v>0</v>
      </c>
      <c r="E21" s="1386">
        <v>0</v>
      </c>
      <c r="F21" s="1387">
        <v>0</v>
      </c>
      <c r="G21" s="1376">
        <f t="shared" si="0"/>
        <v>0</v>
      </c>
      <c r="H21" s="1388">
        <v>20000</v>
      </c>
      <c r="I21" s="1389">
        <v>20000</v>
      </c>
      <c r="J21" s="1390">
        <v>20000</v>
      </c>
      <c r="K21" s="1376">
        <f t="shared" si="7"/>
        <v>60000</v>
      </c>
      <c r="L21" s="1388">
        <v>20000</v>
      </c>
      <c r="M21" s="1389">
        <v>20000</v>
      </c>
      <c r="N21" s="1390">
        <v>20000</v>
      </c>
      <c r="O21" s="1376">
        <f t="shared" si="8"/>
        <v>60000</v>
      </c>
      <c r="P21" s="1388">
        <v>20000</v>
      </c>
      <c r="Q21" s="1389">
        <v>20000</v>
      </c>
      <c r="R21" s="1390">
        <v>20000</v>
      </c>
      <c r="S21" s="1376">
        <f t="shared" si="9"/>
        <v>60000</v>
      </c>
      <c r="T21" s="1377">
        <f t="shared" si="10"/>
        <v>180000</v>
      </c>
      <c r="U21" s="1372">
        <f t="shared" si="12"/>
        <v>60000</v>
      </c>
    </row>
    <row r="22" spans="1:21" ht="27" customHeight="1">
      <c r="A22" s="1373">
        <v>16</v>
      </c>
      <c r="B22" s="1391" t="s">
        <v>229</v>
      </c>
      <c r="C22" s="1378">
        <v>293760</v>
      </c>
      <c r="D22" s="1385">
        <v>23520</v>
      </c>
      <c r="E22" s="1386">
        <v>24480</v>
      </c>
      <c r="F22" s="1387">
        <v>24480</v>
      </c>
      <c r="G22" s="1376">
        <f t="shared" si="0"/>
        <v>72480</v>
      </c>
      <c r="H22" s="1388">
        <v>24480</v>
      </c>
      <c r="I22" s="1389">
        <v>24480</v>
      </c>
      <c r="J22" s="1390">
        <v>24480</v>
      </c>
      <c r="K22" s="1376">
        <f t="shared" si="7"/>
        <v>73440</v>
      </c>
      <c r="L22" s="1388">
        <v>24480</v>
      </c>
      <c r="M22" s="1389">
        <v>24480</v>
      </c>
      <c r="N22" s="1390">
        <v>24480</v>
      </c>
      <c r="O22" s="1376">
        <f t="shared" si="8"/>
        <v>73440</v>
      </c>
      <c r="P22" s="1388">
        <v>24480</v>
      </c>
      <c r="Q22" s="1389">
        <v>24480</v>
      </c>
      <c r="R22" s="1390">
        <v>24480</v>
      </c>
      <c r="S22" s="1376">
        <f t="shared" si="9"/>
        <v>73440</v>
      </c>
      <c r="T22" s="1377">
        <f t="shared" si="10"/>
        <v>292800</v>
      </c>
      <c r="U22" s="1372">
        <f t="shared" si="12"/>
        <v>960</v>
      </c>
    </row>
    <row r="23" spans="1:21" ht="27" customHeight="1">
      <c r="A23" s="1373">
        <v>17</v>
      </c>
      <c r="B23" s="1391" t="s">
        <v>230</v>
      </c>
      <c r="C23" s="1378">
        <v>288000</v>
      </c>
      <c r="D23" s="1385">
        <v>24000</v>
      </c>
      <c r="E23" s="1386">
        <v>24000</v>
      </c>
      <c r="F23" s="1387">
        <v>24000</v>
      </c>
      <c r="G23" s="1376">
        <f t="shared" si="0"/>
        <v>72000</v>
      </c>
      <c r="H23" s="1388">
        <v>24000</v>
      </c>
      <c r="I23" s="1389">
        <v>24000</v>
      </c>
      <c r="J23" s="1390">
        <v>24000</v>
      </c>
      <c r="K23" s="1376">
        <f t="shared" si="7"/>
        <v>72000</v>
      </c>
      <c r="L23" s="1388">
        <v>24000</v>
      </c>
      <c r="M23" s="1389">
        <v>24000</v>
      </c>
      <c r="N23" s="1390">
        <v>24000</v>
      </c>
      <c r="O23" s="1376">
        <f t="shared" si="8"/>
        <v>72000</v>
      </c>
      <c r="P23" s="1388">
        <v>24000</v>
      </c>
      <c r="Q23" s="1389">
        <v>24000</v>
      </c>
      <c r="R23" s="1390">
        <v>24000</v>
      </c>
      <c r="S23" s="1376">
        <f t="shared" si="9"/>
        <v>72000</v>
      </c>
      <c r="T23" s="1377">
        <f t="shared" si="10"/>
        <v>288000</v>
      </c>
      <c r="U23" s="1372">
        <f t="shared" si="12"/>
        <v>0</v>
      </c>
    </row>
    <row r="24" spans="1:21" ht="27" customHeight="1">
      <c r="A24" s="1373">
        <v>18</v>
      </c>
      <c r="B24" s="1391" t="s">
        <v>151</v>
      </c>
      <c r="C24" s="1378">
        <v>0</v>
      </c>
      <c r="D24" s="1385">
        <v>0</v>
      </c>
      <c r="E24" s="1386">
        <v>0</v>
      </c>
      <c r="F24" s="1387">
        <v>0</v>
      </c>
      <c r="G24" s="1376">
        <f t="shared" si="0"/>
        <v>0</v>
      </c>
      <c r="H24" s="1388">
        <v>0</v>
      </c>
      <c r="I24" s="1389">
        <v>0</v>
      </c>
      <c r="J24" s="1390">
        <v>0</v>
      </c>
      <c r="K24" s="1376">
        <f t="shared" si="7"/>
        <v>0</v>
      </c>
      <c r="L24" s="1388">
        <v>0</v>
      </c>
      <c r="M24" s="1389">
        <v>0</v>
      </c>
      <c r="N24" s="1390">
        <v>0</v>
      </c>
      <c r="O24" s="1376">
        <f t="shared" si="8"/>
        <v>0</v>
      </c>
      <c r="P24" s="1388">
        <v>0</v>
      </c>
      <c r="Q24" s="1389">
        <v>0</v>
      </c>
      <c r="R24" s="1390">
        <v>0</v>
      </c>
      <c r="S24" s="1376">
        <f t="shared" si="9"/>
        <v>0</v>
      </c>
      <c r="T24" s="1377">
        <f t="shared" si="10"/>
        <v>0</v>
      </c>
      <c r="U24" s="1372">
        <f t="shared" si="12"/>
        <v>0</v>
      </c>
    </row>
    <row r="25" spans="1:21" ht="18" customHeight="1">
      <c r="A25" s="1373">
        <v>19</v>
      </c>
      <c r="B25" s="1391" t="s">
        <v>152</v>
      </c>
      <c r="C25" s="1378">
        <v>0</v>
      </c>
      <c r="D25" s="1385">
        <v>0</v>
      </c>
      <c r="E25" s="1386">
        <v>0</v>
      </c>
      <c r="F25" s="1387">
        <v>0</v>
      </c>
      <c r="G25" s="1376">
        <f t="shared" ref="G25:G27" si="15">SUM(D25:F25)</f>
        <v>0</v>
      </c>
      <c r="H25" s="1388">
        <v>0</v>
      </c>
      <c r="I25" s="1389">
        <v>0</v>
      </c>
      <c r="J25" s="1390">
        <v>0</v>
      </c>
      <c r="K25" s="1376">
        <f t="shared" si="7"/>
        <v>0</v>
      </c>
      <c r="L25" s="1388">
        <v>0</v>
      </c>
      <c r="M25" s="1389">
        <v>0</v>
      </c>
      <c r="N25" s="1390">
        <v>0</v>
      </c>
      <c r="O25" s="1376">
        <f t="shared" si="8"/>
        <v>0</v>
      </c>
      <c r="P25" s="1388">
        <v>0</v>
      </c>
      <c r="Q25" s="1389">
        <v>0</v>
      </c>
      <c r="R25" s="1390">
        <v>0</v>
      </c>
      <c r="S25" s="1376">
        <f t="shared" si="9"/>
        <v>0</v>
      </c>
      <c r="T25" s="1377">
        <f t="shared" si="10"/>
        <v>0</v>
      </c>
      <c r="U25" s="1372">
        <f t="shared" si="12"/>
        <v>0</v>
      </c>
    </row>
    <row r="26" spans="1:21" ht="13.5" customHeight="1">
      <c r="A26" s="1373">
        <v>20</v>
      </c>
      <c r="B26" s="1391" t="s">
        <v>153</v>
      </c>
      <c r="C26" s="1378">
        <v>0</v>
      </c>
      <c r="D26" s="1385">
        <v>0</v>
      </c>
      <c r="E26" s="1386">
        <v>0</v>
      </c>
      <c r="F26" s="1387">
        <v>0</v>
      </c>
      <c r="G26" s="1376">
        <f t="shared" si="15"/>
        <v>0</v>
      </c>
      <c r="H26" s="1388">
        <v>0</v>
      </c>
      <c r="I26" s="1389">
        <v>0</v>
      </c>
      <c r="J26" s="1390">
        <v>0</v>
      </c>
      <c r="K26" s="1376">
        <f t="shared" si="7"/>
        <v>0</v>
      </c>
      <c r="L26" s="1388">
        <v>0</v>
      </c>
      <c r="M26" s="1389">
        <v>0</v>
      </c>
      <c r="N26" s="1390">
        <v>0</v>
      </c>
      <c r="O26" s="1376">
        <f t="shared" si="8"/>
        <v>0</v>
      </c>
      <c r="P26" s="1388">
        <v>0</v>
      </c>
      <c r="Q26" s="1389">
        <v>0</v>
      </c>
      <c r="R26" s="1390">
        <v>0</v>
      </c>
      <c r="S26" s="1376">
        <f t="shared" si="9"/>
        <v>0</v>
      </c>
      <c r="T26" s="1377">
        <f t="shared" si="10"/>
        <v>0</v>
      </c>
      <c r="U26" s="1372">
        <f t="shared" si="12"/>
        <v>0</v>
      </c>
    </row>
    <row r="27" spans="1:21" ht="13.5" customHeight="1">
      <c r="A27" s="1373">
        <v>21</v>
      </c>
      <c r="B27" s="1391" t="s">
        <v>154</v>
      </c>
      <c r="C27" s="1378">
        <v>0</v>
      </c>
      <c r="D27" s="1385">
        <v>0</v>
      </c>
      <c r="E27" s="1386">
        <v>0</v>
      </c>
      <c r="F27" s="1387">
        <v>0</v>
      </c>
      <c r="G27" s="1376">
        <f t="shared" si="15"/>
        <v>0</v>
      </c>
      <c r="H27" s="1388">
        <v>0</v>
      </c>
      <c r="I27" s="1389">
        <v>0</v>
      </c>
      <c r="J27" s="1390">
        <v>0</v>
      </c>
      <c r="K27" s="1376">
        <f t="shared" si="7"/>
        <v>0</v>
      </c>
      <c r="L27" s="1388">
        <v>0</v>
      </c>
      <c r="M27" s="1389">
        <v>0</v>
      </c>
      <c r="N27" s="1390">
        <v>0</v>
      </c>
      <c r="O27" s="1376">
        <f t="shared" si="8"/>
        <v>0</v>
      </c>
      <c r="P27" s="1388">
        <v>0</v>
      </c>
      <c r="Q27" s="1389">
        <v>0</v>
      </c>
      <c r="R27" s="1390">
        <v>0</v>
      </c>
      <c r="S27" s="1376">
        <f t="shared" si="9"/>
        <v>0</v>
      </c>
      <c r="T27" s="1377">
        <f t="shared" si="10"/>
        <v>0</v>
      </c>
      <c r="U27" s="1372">
        <f t="shared" si="12"/>
        <v>0</v>
      </c>
    </row>
    <row r="28" spans="1:21" ht="19.5" customHeight="1">
      <c r="A28" s="1373">
        <v>22</v>
      </c>
      <c r="B28" s="1391" t="s">
        <v>231</v>
      </c>
      <c r="C28" s="1378">
        <v>144000</v>
      </c>
      <c r="D28" s="1385">
        <v>0</v>
      </c>
      <c r="E28" s="1386">
        <v>0</v>
      </c>
      <c r="F28" s="1387">
        <v>0</v>
      </c>
      <c r="G28" s="1376">
        <f t="shared" si="0"/>
        <v>0</v>
      </c>
      <c r="H28" s="1388">
        <v>12000</v>
      </c>
      <c r="I28" s="1389">
        <v>12000</v>
      </c>
      <c r="J28" s="1390">
        <v>12000</v>
      </c>
      <c r="K28" s="1376">
        <f t="shared" si="7"/>
        <v>36000</v>
      </c>
      <c r="L28" s="1388">
        <v>12000</v>
      </c>
      <c r="M28" s="1389">
        <v>12000</v>
      </c>
      <c r="N28" s="1390">
        <v>12000</v>
      </c>
      <c r="O28" s="1376">
        <f t="shared" si="8"/>
        <v>36000</v>
      </c>
      <c r="P28" s="1388">
        <v>12000</v>
      </c>
      <c r="Q28" s="1389">
        <v>12000</v>
      </c>
      <c r="R28" s="1390">
        <v>12000</v>
      </c>
      <c r="S28" s="1376">
        <f t="shared" si="9"/>
        <v>36000</v>
      </c>
      <c r="T28" s="1377">
        <f t="shared" si="10"/>
        <v>108000</v>
      </c>
      <c r="U28" s="1372">
        <f t="shared" si="12"/>
        <v>36000</v>
      </c>
    </row>
    <row r="29" spans="1:21" ht="19.5" customHeight="1">
      <c r="A29" s="1373">
        <v>23</v>
      </c>
      <c r="B29" s="1391" t="s">
        <v>232</v>
      </c>
      <c r="C29" s="1378">
        <v>144000</v>
      </c>
      <c r="D29" s="1385">
        <v>0</v>
      </c>
      <c r="E29" s="1386">
        <v>0</v>
      </c>
      <c r="F29" s="1387">
        <v>0</v>
      </c>
      <c r="G29" s="1376">
        <f t="shared" si="0"/>
        <v>0</v>
      </c>
      <c r="H29" s="1388">
        <v>12000</v>
      </c>
      <c r="I29" s="1389">
        <v>12000</v>
      </c>
      <c r="J29" s="1390">
        <v>12000</v>
      </c>
      <c r="K29" s="1376">
        <f t="shared" ref="K29" si="16">SUM(H29:J29)</f>
        <v>36000</v>
      </c>
      <c r="L29" s="1388">
        <v>12000</v>
      </c>
      <c r="M29" s="1389">
        <v>12000</v>
      </c>
      <c r="N29" s="1390">
        <v>12000</v>
      </c>
      <c r="O29" s="1376">
        <f t="shared" si="8"/>
        <v>36000</v>
      </c>
      <c r="P29" s="1388">
        <v>12000</v>
      </c>
      <c r="Q29" s="1389">
        <v>12000</v>
      </c>
      <c r="R29" s="1390">
        <v>12000</v>
      </c>
      <c r="S29" s="1376">
        <f t="shared" si="9"/>
        <v>36000</v>
      </c>
      <c r="T29" s="1377">
        <f t="shared" si="10"/>
        <v>108000</v>
      </c>
      <c r="U29" s="1372">
        <f t="shared" si="12"/>
        <v>36000</v>
      </c>
    </row>
    <row r="30" spans="1:21" ht="18.75" customHeight="1">
      <c r="A30" s="1373">
        <v>24</v>
      </c>
      <c r="B30" s="1391" t="s">
        <v>233</v>
      </c>
      <c r="C30" s="1378">
        <v>144000</v>
      </c>
      <c r="D30" s="1385">
        <v>0</v>
      </c>
      <c r="E30" s="1386">
        <v>0</v>
      </c>
      <c r="F30" s="1387">
        <v>0</v>
      </c>
      <c r="G30" s="1376">
        <f t="shared" ref="G30:G32" si="17">SUM(D30:F30)</f>
        <v>0</v>
      </c>
      <c r="H30" s="1388">
        <v>12000</v>
      </c>
      <c r="I30" s="1389">
        <v>12000</v>
      </c>
      <c r="J30" s="1390">
        <v>12000</v>
      </c>
      <c r="K30" s="1376">
        <f t="shared" si="7"/>
        <v>36000</v>
      </c>
      <c r="L30" s="1388">
        <v>12000</v>
      </c>
      <c r="M30" s="1389">
        <v>12000</v>
      </c>
      <c r="N30" s="1390">
        <v>12000</v>
      </c>
      <c r="O30" s="1376">
        <f t="shared" si="8"/>
        <v>36000</v>
      </c>
      <c r="P30" s="1388">
        <v>12000</v>
      </c>
      <c r="Q30" s="1389">
        <v>12000</v>
      </c>
      <c r="R30" s="1390">
        <v>12000</v>
      </c>
      <c r="S30" s="1376">
        <f t="shared" si="9"/>
        <v>36000</v>
      </c>
      <c r="T30" s="1377">
        <f t="shared" si="10"/>
        <v>108000</v>
      </c>
      <c r="U30" s="1372">
        <f t="shared" si="12"/>
        <v>36000</v>
      </c>
    </row>
    <row r="31" spans="1:21" ht="19.5" customHeight="1">
      <c r="A31" s="1373">
        <v>25</v>
      </c>
      <c r="B31" s="1391" t="s">
        <v>234</v>
      </c>
      <c r="C31" s="1378">
        <v>144000</v>
      </c>
      <c r="D31" s="1385">
        <v>0</v>
      </c>
      <c r="E31" s="1386">
        <v>0</v>
      </c>
      <c r="F31" s="1387">
        <v>0</v>
      </c>
      <c r="G31" s="1376">
        <f t="shared" si="17"/>
        <v>0</v>
      </c>
      <c r="H31" s="1388">
        <v>12000</v>
      </c>
      <c r="I31" s="1389">
        <v>12000</v>
      </c>
      <c r="J31" s="1390">
        <v>12000</v>
      </c>
      <c r="K31" s="1376">
        <f t="shared" si="7"/>
        <v>36000</v>
      </c>
      <c r="L31" s="1388">
        <v>12000</v>
      </c>
      <c r="M31" s="1389">
        <v>12000</v>
      </c>
      <c r="N31" s="1390">
        <v>12000</v>
      </c>
      <c r="O31" s="1376">
        <f t="shared" si="8"/>
        <v>36000</v>
      </c>
      <c r="P31" s="1388">
        <v>12000</v>
      </c>
      <c r="Q31" s="1389">
        <v>12000</v>
      </c>
      <c r="R31" s="1390">
        <v>12000</v>
      </c>
      <c r="S31" s="1376">
        <f t="shared" si="9"/>
        <v>36000</v>
      </c>
      <c r="T31" s="1377">
        <f t="shared" si="10"/>
        <v>108000</v>
      </c>
      <c r="U31" s="1372">
        <f t="shared" si="12"/>
        <v>36000</v>
      </c>
    </row>
    <row r="32" spans="1:21" ht="19.5" customHeight="1">
      <c r="A32" s="1373">
        <v>26</v>
      </c>
      <c r="B32" s="1391" t="s">
        <v>130</v>
      </c>
      <c r="C32" s="1378">
        <v>360000</v>
      </c>
      <c r="D32" s="1385">
        <v>30000</v>
      </c>
      <c r="E32" s="1386">
        <v>30000</v>
      </c>
      <c r="F32" s="1387">
        <v>30000</v>
      </c>
      <c r="G32" s="1376">
        <f t="shared" si="17"/>
        <v>90000</v>
      </c>
      <c r="H32" s="1388">
        <v>30000</v>
      </c>
      <c r="I32" s="1389">
        <v>30000</v>
      </c>
      <c r="J32" s="1390">
        <v>30000</v>
      </c>
      <c r="K32" s="1376">
        <f t="shared" ref="K32" si="18">SUM(H32:J32)</f>
        <v>90000</v>
      </c>
      <c r="L32" s="1388">
        <v>30000</v>
      </c>
      <c r="M32" s="1389">
        <v>30000</v>
      </c>
      <c r="N32" s="1390">
        <v>30000</v>
      </c>
      <c r="O32" s="1376">
        <f t="shared" si="8"/>
        <v>90000</v>
      </c>
      <c r="P32" s="1388">
        <v>30000</v>
      </c>
      <c r="Q32" s="1389">
        <v>30000</v>
      </c>
      <c r="R32" s="1390">
        <v>30000</v>
      </c>
      <c r="S32" s="1376">
        <f t="shared" si="9"/>
        <v>90000</v>
      </c>
      <c r="T32" s="1377">
        <f t="shared" si="10"/>
        <v>360000</v>
      </c>
      <c r="U32" s="1372">
        <f t="shared" si="12"/>
        <v>0</v>
      </c>
    </row>
    <row r="33" spans="1:21" ht="20.25" customHeight="1">
      <c r="A33" s="1373">
        <v>27</v>
      </c>
      <c r="B33" s="1391" t="s">
        <v>131</v>
      </c>
      <c r="C33" s="1378">
        <v>264000</v>
      </c>
      <c r="D33" s="1385">
        <v>22000</v>
      </c>
      <c r="E33" s="1386">
        <v>22000</v>
      </c>
      <c r="F33" s="1387">
        <v>22000</v>
      </c>
      <c r="G33" s="1376">
        <f t="shared" si="0"/>
        <v>66000</v>
      </c>
      <c r="H33" s="1388">
        <v>22000</v>
      </c>
      <c r="I33" s="1389">
        <v>22000</v>
      </c>
      <c r="J33" s="1390">
        <v>22000</v>
      </c>
      <c r="K33" s="1376">
        <f t="shared" si="7"/>
        <v>66000</v>
      </c>
      <c r="L33" s="1388">
        <v>22000</v>
      </c>
      <c r="M33" s="1389">
        <v>22000</v>
      </c>
      <c r="N33" s="1390">
        <v>22000</v>
      </c>
      <c r="O33" s="1376">
        <f t="shared" si="8"/>
        <v>66000</v>
      </c>
      <c r="P33" s="1388">
        <v>22000</v>
      </c>
      <c r="Q33" s="1389">
        <v>22000</v>
      </c>
      <c r="R33" s="1390">
        <v>22000</v>
      </c>
      <c r="S33" s="1376">
        <f t="shared" si="9"/>
        <v>66000</v>
      </c>
      <c r="T33" s="1377">
        <f t="shared" si="10"/>
        <v>264000</v>
      </c>
      <c r="U33" s="1372">
        <f t="shared" si="12"/>
        <v>0</v>
      </c>
    </row>
    <row r="34" spans="1:21" ht="19.5" customHeight="1">
      <c r="A34" s="1373">
        <v>28</v>
      </c>
      <c r="B34" s="1391" t="s">
        <v>223</v>
      </c>
      <c r="C34" s="1378">
        <v>264000</v>
      </c>
      <c r="D34" s="1385">
        <v>0</v>
      </c>
      <c r="E34" s="1386">
        <v>0</v>
      </c>
      <c r="F34" s="1387">
        <v>22000</v>
      </c>
      <c r="G34" s="1376">
        <f t="shared" ref="G34:G39" si="19">SUM(D34:F34)</f>
        <v>22000</v>
      </c>
      <c r="H34" s="1388">
        <v>22000</v>
      </c>
      <c r="I34" s="1389">
        <v>22000</v>
      </c>
      <c r="J34" s="1390">
        <v>22000</v>
      </c>
      <c r="K34" s="1376">
        <f t="shared" si="7"/>
        <v>66000</v>
      </c>
      <c r="L34" s="1388">
        <v>22000</v>
      </c>
      <c r="M34" s="1389">
        <v>22000</v>
      </c>
      <c r="N34" s="1390">
        <v>22000</v>
      </c>
      <c r="O34" s="1376">
        <f t="shared" si="8"/>
        <v>66000</v>
      </c>
      <c r="P34" s="1388">
        <v>22000</v>
      </c>
      <c r="Q34" s="1389">
        <v>22000</v>
      </c>
      <c r="R34" s="1390">
        <v>22000</v>
      </c>
      <c r="S34" s="1376">
        <f t="shared" si="9"/>
        <v>66000</v>
      </c>
      <c r="T34" s="1377">
        <f t="shared" si="10"/>
        <v>220000</v>
      </c>
      <c r="U34" s="1372">
        <f t="shared" si="12"/>
        <v>44000</v>
      </c>
    </row>
    <row r="35" spans="1:21" ht="19.5" customHeight="1">
      <c r="A35" s="1373">
        <v>29</v>
      </c>
      <c r="B35" s="1391" t="s">
        <v>132</v>
      </c>
      <c r="C35" s="1378">
        <v>264000</v>
      </c>
      <c r="D35" s="1385">
        <v>22000</v>
      </c>
      <c r="E35" s="1386">
        <v>22000</v>
      </c>
      <c r="F35" s="1387">
        <v>22000</v>
      </c>
      <c r="G35" s="1376">
        <f t="shared" si="19"/>
        <v>66000</v>
      </c>
      <c r="H35" s="1388">
        <v>22000</v>
      </c>
      <c r="I35" s="1389">
        <v>22000</v>
      </c>
      <c r="J35" s="1390">
        <v>22000</v>
      </c>
      <c r="K35" s="1376">
        <f t="shared" si="7"/>
        <v>66000</v>
      </c>
      <c r="L35" s="1388">
        <v>22000</v>
      </c>
      <c r="M35" s="1389">
        <v>22000</v>
      </c>
      <c r="N35" s="1390">
        <v>22000</v>
      </c>
      <c r="O35" s="1376">
        <f t="shared" si="8"/>
        <v>66000</v>
      </c>
      <c r="P35" s="1388">
        <v>22000</v>
      </c>
      <c r="Q35" s="1389">
        <v>22000</v>
      </c>
      <c r="R35" s="1390">
        <v>22000</v>
      </c>
      <c r="S35" s="1376">
        <f t="shared" si="9"/>
        <v>66000</v>
      </c>
      <c r="T35" s="1377">
        <f t="shared" si="10"/>
        <v>264000</v>
      </c>
      <c r="U35" s="1372">
        <f t="shared" si="12"/>
        <v>0</v>
      </c>
    </row>
    <row r="36" spans="1:21" ht="19.5" customHeight="1">
      <c r="A36" s="1373">
        <v>30</v>
      </c>
      <c r="B36" s="1391" t="s">
        <v>133</v>
      </c>
      <c r="C36" s="1378">
        <v>264000</v>
      </c>
      <c r="D36" s="1385">
        <v>22000</v>
      </c>
      <c r="E36" s="1386">
        <v>22000</v>
      </c>
      <c r="F36" s="1387">
        <v>22000</v>
      </c>
      <c r="G36" s="1376">
        <f t="shared" si="19"/>
        <v>66000</v>
      </c>
      <c r="H36" s="1388">
        <v>22000</v>
      </c>
      <c r="I36" s="1389">
        <v>22000</v>
      </c>
      <c r="J36" s="1390">
        <v>22000</v>
      </c>
      <c r="K36" s="1376">
        <f t="shared" si="7"/>
        <v>66000</v>
      </c>
      <c r="L36" s="1388">
        <v>22000</v>
      </c>
      <c r="M36" s="1389">
        <v>22000</v>
      </c>
      <c r="N36" s="1390">
        <v>22000</v>
      </c>
      <c r="O36" s="1376">
        <f t="shared" si="8"/>
        <v>66000</v>
      </c>
      <c r="P36" s="1388">
        <v>22000</v>
      </c>
      <c r="Q36" s="1389">
        <v>22000</v>
      </c>
      <c r="R36" s="1390">
        <v>22000</v>
      </c>
      <c r="S36" s="1376">
        <f t="shared" si="9"/>
        <v>66000</v>
      </c>
      <c r="T36" s="1377">
        <f t="shared" si="10"/>
        <v>264000</v>
      </c>
      <c r="U36" s="1372">
        <f t="shared" si="12"/>
        <v>0</v>
      </c>
    </row>
    <row r="37" spans="1:21" ht="21.75" customHeight="1">
      <c r="A37" s="1373">
        <v>31</v>
      </c>
      <c r="B37" s="1374" t="s">
        <v>134</v>
      </c>
      <c r="C37" s="1378">
        <v>264000</v>
      </c>
      <c r="D37" s="1385">
        <v>22000</v>
      </c>
      <c r="E37" s="1386">
        <v>22000</v>
      </c>
      <c r="F37" s="1387">
        <v>22000</v>
      </c>
      <c r="G37" s="1376">
        <f t="shared" si="19"/>
        <v>66000</v>
      </c>
      <c r="H37" s="1388">
        <v>22000</v>
      </c>
      <c r="I37" s="1389">
        <v>22000</v>
      </c>
      <c r="J37" s="1390">
        <v>22000</v>
      </c>
      <c r="K37" s="1376">
        <f t="shared" si="7"/>
        <v>66000</v>
      </c>
      <c r="L37" s="1388">
        <v>22000</v>
      </c>
      <c r="M37" s="1389">
        <v>22000</v>
      </c>
      <c r="N37" s="1390">
        <v>22000</v>
      </c>
      <c r="O37" s="1376">
        <f t="shared" si="8"/>
        <v>66000</v>
      </c>
      <c r="P37" s="1388">
        <v>22000</v>
      </c>
      <c r="Q37" s="1389">
        <v>22000</v>
      </c>
      <c r="R37" s="1390">
        <v>22000</v>
      </c>
      <c r="S37" s="1376">
        <f t="shared" si="9"/>
        <v>66000</v>
      </c>
      <c r="T37" s="1377">
        <f t="shared" si="10"/>
        <v>264000</v>
      </c>
      <c r="U37" s="1372">
        <f t="shared" si="12"/>
        <v>0</v>
      </c>
    </row>
    <row r="38" spans="1:21" ht="15.75" customHeight="1">
      <c r="A38" s="1373">
        <v>32</v>
      </c>
      <c r="B38" s="1392" t="s">
        <v>135</v>
      </c>
      <c r="C38" s="1378">
        <v>264000</v>
      </c>
      <c r="D38" s="1385">
        <v>0</v>
      </c>
      <c r="E38" s="1386">
        <v>0</v>
      </c>
      <c r="F38" s="1387">
        <v>0</v>
      </c>
      <c r="G38" s="1376">
        <f t="shared" si="19"/>
        <v>0</v>
      </c>
      <c r="H38" s="1388">
        <v>22000</v>
      </c>
      <c r="I38" s="1389">
        <v>22000</v>
      </c>
      <c r="J38" s="1390">
        <v>22000</v>
      </c>
      <c r="K38" s="1376">
        <f t="shared" si="7"/>
        <v>66000</v>
      </c>
      <c r="L38" s="1388">
        <v>22000</v>
      </c>
      <c r="M38" s="1389">
        <v>22000</v>
      </c>
      <c r="N38" s="1390">
        <v>22000</v>
      </c>
      <c r="O38" s="1376">
        <f t="shared" si="8"/>
        <v>66000</v>
      </c>
      <c r="P38" s="1388">
        <v>22000</v>
      </c>
      <c r="Q38" s="1389">
        <v>22000</v>
      </c>
      <c r="R38" s="1390">
        <v>22000</v>
      </c>
      <c r="S38" s="1376">
        <f t="shared" si="9"/>
        <v>66000</v>
      </c>
      <c r="T38" s="1377">
        <f t="shared" si="10"/>
        <v>198000</v>
      </c>
      <c r="U38" s="1372">
        <f t="shared" si="12"/>
        <v>66000</v>
      </c>
    </row>
    <row r="39" spans="1:21" ht="15.75" customHeight="1">
      <c r="A39" s="1373">
        <v>33</v>
      </c>
      <c r="B39" s="1374" t="s">
        <v>187</v>
      </c>
      <c r="C39" s="1378">
        <v>72000</v>
      </c>
      <c r="D39" s="1385">
        <v>0</v>
      </c>
      <c r="E39" s="1386">
        <v>8000</v>
      </c>
      <c r="F39" s="1387">
        <v>5000</v>
      </c>
      <c r="G39" s="1376">
        <f t="shared" si="19"/>
        <v>13000</v>
      </c>
      <c r="H39" s="1388">
        <v>6000</v>
      </c>
      <c r="I39" s="1389">
        <v>6000</v>
      </c>
      <c r="J39" s="1390">
        <v>6000</v>
      </c>
      <c r="K39" s="1376">
        <f t="shared" si="7"/>
        <v>18000</v>
      </c>
      <c r="L39" s="1388">
        <v>6000</v>
      </c>
      <c r="M39" s="1389">
        <v>6000</v>
      </c>
      <c r="N39" s="1390">
        <v>6000</v>
      </c>
      <c r="O39" s="1376">
        <f t="shared" si="8"/>
        <v>18000</v>
      </c>
      <c r="P39" s="1388">
        <v>6000</v>
      </c>
      <c r="Q39" s="1389">
        <v>6000</v>
      </c>
      <c r="R39" s="1390">
        <v>6000</v>
      </c>
      <c r="S39" s="1376">
        <f t="shared" si="9"/>
        <v>18000</v>
      </c>
      <c r="T39" s="1377">
        <f t="shared" si="10"/>
        <v>67000</v>
      </c>
      <c r="U39" s="1372">
        <f t="shared" si="12"/>
        <v>5000</v>
      </c>
    </row>
    <row r="40" spans="1:21" ht="19.5">
      <c r="A40" s="1373">
        <v>34</v>
      </c>
      <c r="B40" s="1374" t="s">
        <v>142</v>
      </c>
      <c r="C40" s="1378">
        <v>47040</v>
      </c>
      <c r="D40" s="1385">
        <v>0</v>
      </c>
      <c r="E40" s="1386">
        <v>0</v>
      </c>
      <c r="F40" s="1387">
        <v>0</v>
      </c>
      <c r="G40" s="1376">
        <f t="shared" si="0"/>
        <v>0</v>
      </c>
      <c r="H40" s="1393">
        <v>5880</v>
      </c>
      <c r="I40" s="1394">
        <v>5880</v>
      </c>
      <c r="J40" s="1395">
        <v>0</v>
      </c>
      <c r="K40" s="1396">
        <f t="shared" si="7"/>
        <v>11760</v>
      </c>
      <c r="L40" s="1393">
        <v>5880</v>
      </c>
      <c r="M40" s="1394">
        <v>0</v>
      </c>
      <c r="N40" s="1395">
        <v>5880</v>
      </c>
      <c r="O40" s="1396">
        <f t="shared" si="8"/>
        <v>11760</v>
      </c>
      <c r="P40" s="1393">
        <v>5880</v>
      </c>
      <c r="Q40" s="1394">
        <v>5880</v>
      </c>
      <c r="R40" s="1395">
        <v>5880</v>
      </c>
      <c r="S40" s="1376">
        <f>SUM(P40:R40)</f>
        <v>17640</v>
      </c>
      <c r="T40" s="1377">
        <f t="shared" si="10"/>
        <v>41160</v>
      </c>
      <c r="U40" s="1372">
        <f t="shared" si="12"/>
        <v>5880</v>
      </c>
    </row>
    <row r="41" spans="1:21" ht="29.25">
      <c r="A41" s="1373">
        <v>35</v>
      </c>
      <c r="B41" s="1374" t="s">
        <v>143</v>
      </c>
      <c r="C41" s="1378">
        <v>739200</v>
      </c>
      <c r="D41" s="1397">
        <v>0</v>
      </c>
      <c r="E41" s="1380">
        <v>19420</v>
      </c>
      <c r="F41" s="1387">
        <v>16140</v>
      </c>
      <c r="G41" s="1376">
        <f t="shared" si="0"/>
        <v>35560</v>
      </c>
      <c r="H41" s="1398">
        <v>61600</v>
      </c>
      <c r="I41" s="1383">
        <v>61600</v>
      </c>
      <c r="J41" s="1390">
        <v>61600</v>
      </c>
      <c r="K41" s="1376">
        <f t="shared" si="7"/>
        <v>184800</v>
      </c>
      <c r="L41" s="1398">
        <v>61600</v>
      </c>
      <c r="M41" s="1383">
        <v>61600</v>
      </c>
      <c r="N41" s="1390">
        <v>61600</v>
      </c>
      <c r="O41" s="1376">
        <f t="shared" si="8"/>
        <v>184800</v>
      </c>
      <c r="P41" s="1398">
        <v>61600</v>
      </c>
      <c r="Q41" s="1383">
        <v>61600</v>
      </c>
      <c r="R41" s="1390">
        <v>61600</v>
      </c>
      <c r="S41" s="1376">
        <f t="shared" ref="S41:S80" si="20">SUM(P41:R41)</f>
        <v>184800</v>
      </c>
      <c r="T41" s="1377">
        <f t="shared" si="10"/>
        <v>589960</v>
      </c>
      <c r="U41" s="1372">
        <f t="shared" si="12"/>
        <v>149240</v>
      </c>
    </row>
    <row r="42" spans="1:21" ht="19.5">
      <c r="A42" s="1373">
        <v>36</v>
      </c>
      <c r="B42" s="1391" t="s">
        <v>243</v>
      </c>
      <c r="C42" s="1378">
        <v>134400</v>
      </c>
      <c r="D42" s="1385">
        <v>0</v>
      </c>
      <c r="E42" s="1380">
        <v>9940</v>
      </c>
      <c r="F42" s="1387">
        <v>7500</v>
      </c>
      <c r="G42" s="1376">
        <f t="shared" si="0"/>
        <v>17440</v>
      </c>
      <c r="H42" s="1398">
        <v>11200</v>
      </c>
      <c r="I42" s="1383">
        <v>11200</v>
      </c>
      <c r="J42" s="1390">
        <v>11200</v>
      </c>
      <c r="K42" s="1376">
        <f t="shared" si="7"/>
        <v>33600</v>
      </c>
      <c r="L42" s="1398">
        <v>11200</v>
      </c>
      <c r="M42" s="1383">
        <v>11200</v>
      </c>
      <c r="N42" s="1390">
        <v>11200</v>
      </c>
      <c r="O42" s="1376">
        <f t="shared" si="8"/>
        <v>33600</v>
      </c>
      <c r="P42" s="1398">
        <v>11200</v>
      </c>
      <c r="Q42" s="1383">
        <v>11200</v>
      </c>
      <c r="R42" s="1390">
        <v>11200</v>
      </c>
      <c r="S42" s="1376">
        <f t="shared" si="20"/>
        <v>33600</v>
      </c>
      <c r="T42" s="1377">
        <f t="shared" si="10"/>
        <v>118240</v>
      </c>
      <c r="U42" s="1372">
        <f t="shared" si="12"/>
        <v>16160</v>
      </c>
    </row>
    <row r="43" spans="1:21" ht="19.5">
      <c r="A43" s="1399">
        <v>37</v>
      </c>
      <c r="B43" s="1400" t="s">
        <v>209</v>
      </c>
      <c r="C43" s="1401">
        <v>756000</v>
      </c>
      <c r="D43" s="1397">
        <v>0</v>
      </c>
      <c r="E43" s="1380">
        <v>34200</v>
      </c>
      <c r="F43" s="1387">
        <v>40200</v>
      </c>
      <c r="G43" s="1376">
        <f t="shared" ref="G43" si="21">SUM(D43:F43)</f>
        <v>74400</v>
      </c>
      <c r="H43" s="1398">
        <v>63000</v>
      </c>
      <c r="I43" s="1383">
        <v>63000</v>
      </c>
      <c r="J43" s="1390">
        <v>63000</v>
      </c>
      <c r="K43" s="1376">
        <f t="shared" ref="K43:K50" si="22">SUM(H43:J43)</f>
        <v>189000</v>
      </c>
      <c r="L43" s="1398">
        <v>63000</v>
      </c>
      <c r="M43" s="1383">
        <v>63000</v>
      </c>
      <c r="N43" s="1390">
        <v>63000</v>
      </c>
      <c r="O43" s="1376">
        <f t="shared" si="8"/>
        <v>189000</v>
      </c>
      <c r="P43" s="1398">
        <v>63000</v>
      </c>
      <c r="Q43" s="1383">
        <v>63000</v>
      </c>
      <c r="R43" s="1390">
        <v>63000</v>
      </c>
      <c r="S43" s="1376">
        <f t="shared" si="20"/>
        <v>189000</v>
      </c>
      <c r="T43" s="1377">
        <f t="shared" si="10"/>
        <v>641400</v>
      </c>
      <c r="U43" s="1372">
        <f t="shared" si="12"/>
        <v>114600</v>
      </c>
    </row>
    <row r="44" spans="1:21" ht="29.25">
      <c r="A44" s="1373">
        <v>38</v>
      </c>
      <c r="B44" s="1391" t="s">
        <v>201</v>
      </c>
      <c r="C44" s="1378">
        <v>50400</v>
      </c>
      <c r="D44" s="1379">
        <v>0</v>
      </c>
      <c r="E44" s="1380">
        <v>4410</v>
      </c>
      <c r="F44" s="1402">
        <v>3990</v>
      </c>
      <c r="G44" s="1376">
        <f t="shared" si="0"/>
        <v>8400</v>
      </c>
      <c r="H44" s="1382">
        <v>4200</v>
      </c>
      <c r="I44" s="1383">
        <v>4200</v>
      </c>
      <c r="J44" s="1403">
        <v>4200</v>
      </c>
      <c r="K44" s="1376">
        <f t="shared" si="22"/>
        <v>12600</v>
      </c>
      <c r="L44" s="1382">
        <v>4200</v>
      </c>
      <c r="M44" s="1383">
        <v>4200</v>
      </c>
      <c r="N44" s="1403">
        <v>4200</v>
      </c>
      <c r="O44" s="1376">
        <f t="shared" si="8"/>
        <v>12600</v>
      </c>
      <c r="P44" s="1382">
        <v>4200</v>
      </c>
      <c r="Q44" s="1383">
        <v>4200</v>
      </c>
      <c r="R44" s="1403">
        <v>4200</v>
      </c>
      <c r="S44" s="1376">
        <f t="shared" si="20"/>
        <v>12600</v>
      </c>
      <c r="T44" s="1377">
        <f t="shared" si="10"/>
        <v>46200</v>
      </c>
      <c r="U44" s="1404">
        <f t="shared" si="12"/>
        <v>4200</v>
      </c>
    </row>
    <row r="45" spans="1:21" ht="29.25">
      <c r="A45" s="1373">
        <v>39</v>
      </c>
      <c r="B45" s="1405" t="s">
        <v>226</v>
      </c>
      <c r="C45" s="1406">
        <v>60000</v>
      </c>
      <c r="D45" s="1364">
        <v>0</v>
      </c>
      <c r="E45" s="1365">
        <v>0</v>
      </c>
      <c r="F45" s="1366">
        <v>0</v>
      </c>
      <c r="G45" s="1407">
        <f t="shared" ref="G45:G49" si="23">SUM(D45:F45)</f>
        <v>0</v>
      </c>
      <c r="H45" s="1368">
        <v>5000</v>
      </c>
      <c r="I45" s="1369">
        <v>5000</v>
      </c>
      <c r="J45" s="1370">
        <v>5000</v>
      </c>
      <c r="K45" s="1407">
        <f t="shared" si="22"/>
        <v>15000</v>
      </c>
      <c r="L45" s="1368">
        <v>5000</v>
      </c>
      <c r="M45" s="1369">
        <v>5000</v>
      </c>
      <c r="N45" s="1370">
        <v>5000</v>
      </c>
      <c r="O45" s="1407">
        <f t="shared" si="8"/>
        <v>15000</v>
      </c>
      <c r="P45" s="1368">
        <v>5000</v>
      </c>
      <c r="Q45" s="1369">
        <v>5000</v>
      </c>
      <c r="R45" s="1370">
        <v>5000</v>
      </c>
      <c r="S45" s="1407">
        <f t="shared" si="20"/>
        <v>15000</v>
      </c>
      <c r="T45" s="1408">
        <f t="shared" si="10"/>
        <v>45000</v>
      </c>
      <c r="U45" s="1372">
        <f t="shared" si="12"/>
        <v>15000</v>
      </c>
    </row>
    <row r="46" spans="1:21" ht="24.75" customHeight="1">
      <c r="A46" s="1373">
        <v>40</v>
      </c>
      <c r="B46" s="1391" t="s">
        <v>177</v>
      </c>
      <c r="C46" s="1378">
        <v>240000</v>
      </c>
      <c r="D46" s="1385">
        <v>0</v>
      </c>
      <c r="E46" s="1386">
        <v>0</v>
      </c>
      <c r="F46" s="1387">
        <v>0</v>
      </c>
      <c r="G46" s="1376">
        <f t="shared" si="23"/>
        <v>0</v>
      </c>
      <c r="H46" s="1388">
        <v>20000</v>
      </c>
      <c r="I46" s="1389">
        <v>20000</v>
      </c>
      <c r="J46" s="1390">
        <v>20000</v>
      </c>
      <c r="K46" s="1376">
        <f t="shared" si="22"/>
        <v>60000</v>
      </c>
      <c r="L46" s="1388">
        <v>20000</v>
      </c>
      <c r="M46" s="1389">
        <v>20000</v>
      </c>
      <c r="N46" s="1390">
        <v>20000</v>
      </c>
      <c r="O46" s="1376">
        <f t="shared" si="8"/>
        <v>60000</v>
      </c>
      <c r="P46" s="1388">
        <v>20000</v>
      </c>
      <c r="Q46" s="1389">
        <v>20000</v>
      </c>
      <c r="R46" s="1390">
        <v>20000</v>
      </c>
      <c r="S46" s="1376">
        <f t="shared" si="20"/>
        <v>60000</v>
      </c>
      <c r="T46" s="1377">
        <f t="shared" si="10"/>
        <v>180000</v>
      </c>
      <c r="U46" s="1372">
        <f t="shared" si="12"/>
        <v>60000</v>
      </c>
    </row>
    <row r="47" spans="1:21" ht="24.75" customHeight="1">
      <c r="A47" s="1373">
        <v>41</v>
      </c>
      <c r="B47" s="1391" t="s">
        <v>207</v>
      </c>
      <c r="C47" s="1378">
        <v>24000</v>
      </c>
      <c r="D47" s="1385">
        <v>0</v>
      </c>
      <c r="E47" s="1386">
        <v>0</v>
      </c>
      <c r="F47" s="1386">
        <v>0</v>
      </c>
      <c r="G47" s="1376">
        <f t="shared" si="23"/>
        <v>0</v>
      </c>
      <c r="H47" s="1388">
        <v>2000</v>
      </c>
      <c r="I47" s="1389">
        <v>2000</v>
      </c>
      <c r="J47" s="1389">
        <v>2000</v>
      </c>
      <c r="K47" s="1376">
        <f t="shared" si="22"/>
        <v>6000</v>
      </c>
      <c r="L47" s="1388">
        <v>2000</v>
      </c>
      <c r="M47" s="1389">
        <v>2000</v>
      </c>
      <c r="N47" s="1389">
        <v>2000</v>
      </c>
      <c r="O47" s="1376">
        <f t="shared" si="8"/>
        <v>6000</v>
      </c>
      <c r="P47" s="1388">
        <v>2000</v>
      </c>
      <c r="Q47" s="1389">
        <v>2000</v>
      </c>
      <c r="R47" s="1389">
        <v>2000</v>
      </c>
      <c r="S47" s="1376">
        <f t="shared" si="20"/>
        <v>6000</v>
      </c>
      <c r="T47" s="1377">
        <f t="shared" si="10"/>
        <v>18000</v>
      </c>
      <c r="U47" s="1404">
        <f t="shared" si="12"/>
        <v>6000</v>
      </c>
    </row>
    <row r="48" spans="1:21" ht="29.25">
      <c r="A48" s="1409">
        <v>42</v>
      </c>
      <c r="B48" s="1400" t="s">
        <v>235</v>
      </c>
      <c r="C48" s="1401">
        <v>76800</v>
      </c>
      <c r="D48" s="1385">
        <v>0</v>
      </c>
      <c r="E48" s="1386">
        <v>0</v>
      </c>
      <c r="F48" s="1386">
        <v>0</v>
      </c>
      <c r="G48" s="1376">
        <f t="shared" si="23"/>
        <v>0</v>
      </c>
      <c r="H48" s="1388">
        <v>0</v>
      </c>
      <c r="I48" s="1389">
        <v>0</v>
      </c>
      <c r="J48" s="1389">
        <v>76800</v>
      </c>
      <c r="K48" s="1376">
        <f t="shared" si="22"/>
        <v>76800</v>
      </c>
      <c r="L48" s="1388">
        <v>0</v>
      </c>
      <c r="M48" s="1389">
        <v>0</v>
      </c>
      <c r="N48" s="1389">
        <v>0</v>
      </c>
      <c r="O48" s="1376">
        <f t="shared" si="8"/>
        <v>0</v>
      </c>
      <c r="P48" s="1388">
        <v>0</v>
      </c>
      <c r="Q48" s="1389">
        <v>0</v>
      </c>
      <c r="R48" s="1389">
        <v>0</v>
      </c>
      <c r="S48" s="1376">
        <f t="shared" si="20"/>
        <v>0</v>
      </c>
      <c r="T48" s="1377">
        <f t="shared" si="10"/>
        <v>76800</v>
      </c>
      <c r="U48" s="1404">
        <f t="shared" si="12"/>
        <v>0</v>
      </c>
    </row>
    <row r="49" spans="1:21" ht="30" thickBot="1">
      <c r="A49" s="1399">
        <v>43</v>
      </c>
      <c r="B49" s="1410" t="s">
        <v>210</v>
      </c>
      <c r="C49" s="1411">
        <v>40320</v>
      </c>
      <c r="D49" s="1412">
        <v>0</v>
      </c>
      <c r="E49" s="1413">
        <v>0</v>
      </c>
      <c r="F49" s="1413">
        <v>0</v>
      </c>
      <c r="G49" s="1414">
        <f t="shared" si="23"/>
        <v>0</v>
      </c>
      <c r="H49" s="1415">
        <v>3360</v>
      </c>
      <c r="I49" s="1416">
        <v>3360</v>
      </c>
      <c r="J49" s="1416">
        <v>3360</v>
      </c>
      <c r="K49" s="1414">
        <f t="shared" si="22"/>
        <v>10080</v>
      </c>
      <c r="L49" s="1415">
        <v>3360</v>
      </c>
      <c r="M49" s="1416">
        <v>3360</v>
      </c>
      <c r="N49" s="1416">
        <v>3360</v>
      </c>
      <c r="O49" s="1414">
        <f t="shared" si="8"/>
        <v>10080</v>
      </c>
      <c r="P49" s="1415">
        <v>3360</v>
      </c>
      <c r="Q49" s="1416">
        <v>3360</v>
      </c>
      <c r="R49" s="1416">
        <v>3360</v>
      </c>
      <c r="S49" s="1414">
        <f t="shared" si="20"/>
        <v>10080</v>
      </c>
      <c r="T49" s="1377">
        <f t="shared" si="10"/>
        <v>30240</v>
      </c>
      <c r="U49" s="1404">
        <f t="shared" si="12"/>
        <v>10080</v>
      </c>
    </row>
    <row r="50" spans="1:21" ht="10.5" thickBot="1">
      <c r="A50" s="1417" t="s">
        <v>39</v>
      </c>
      <c r="B50" s="1417"/>
      <c r="C50" s="1354">
        <f>SUM(C51:C79)</f>
        <v>256800</v>
      </c>
      <c r="D50" s="1418">
        <f>SUM(D51:D79)</f>
        <v>12000</v>
      </c>
      <c r="E50" s="1356">
        <f>SUM(E51:E79)</f>
        <v>12000</v>
      </c>
      <c r="F50" s="1419">
        <f>SUM(F51:F79)</f>
        <v>12750</v>
      </c>
      <c r="G50" s="1358">
        <f t="shared" si="0"/>
        <v>36750</v>
      </c>
      <c r="H50" s="1418">
        <f>SUM(H51:H79)</f>
        <v>17400</v>
      </c>
      <c r="I50" s="1356">
        <f>SUM(I51:I79)</f>
        <v>17400</v>
      </c>
      <c r="J50" s="1419">
        <f>SUM(J51:J79)</f>
        <v>17400</v>
      </c>
      <c r="K50" s="1358">
        <f t="shared" si="22"/>
        <v>52200</v>
      </c>
      <c r="L50" s="1418">
        <f>SUM(L51:L79)</f>
        <v>17400</v>
      </c>
      <c r="M50" s="1356">
        <f>SUM(M51:M79)</f>
        <v>17400</v>
      </c>
      <c r="N50" s="1419">
        <f>SUM(N51:N79)</f>
        <v>65400</v>
      </c>
      <c r="O50" s="1358">
        <f t="shared" si="8"/>
        <v>100200</v>
      </c>
      <c r="P50" s="1418">
        <f>SUM(P51:P79)</f>
        <v>17400</v>
      </c>
      <c r="Q50" s="1356">
        <f>SUM(Q51:Q79)</f>
        <v>17400</v>
      </c>
      <c r="R50" s="1419">
        <f>SUM(R51:R79)</f>
        <v>17400</v>
      </c>
      <c r="S50" s="1358">
        <f t="shared" si="20"/>
        <v>52200</v>
      </c>
      <c r="T50" s="1420">
        <f t="shared" si="10"/>
        <v>241350</v>
      </c>
      <c r="U50" s="1421">
        <f t="shared" si="12"/>
        <v>15450</v>
      </c>
    </row>
    <row r="51" spans="1:21" ht="10.5" thickTop="1">
      <c r="A51" s="1361">
        <v>1</v>
      </c>
      <c r="B51" s="1374" t="s">
        <v>19</v>
      </c>
      <c r="C51" s="1363">
        <v>9000</v>
      </c>
      <c r="D51" s="1422">
        <v>750</v>
      </c>
      <c r="E51" s="1423">
        <v>750</v>
      </c>
      <c r="F51" s="1424">
        <v>750</v>
      </c>
      <c r="G51" s="1425">
        <f t="shared" si="0"/>
        <v>2250</v>
      </c>
      <c r="H51" s="1426">
        <v>750</v>
      </c>
      <c r="I51" s="1427">
        <v>750</v>
      </c>
      <c r="J51" s="1428">
        <v>750</v>
      </c>
      <c r="K51" s="1425">
        <f t="shared" si="7"/>
        <v>2250</v>
      </c>
      <c r="L51" s="1426">
        <v>750</v>
      </c>
      <c r="M51" s="1427">
        <v>750</v>
      </c>
      <c r="N51" s="1428">
        <v>750</v>
      </c>
      <c r="O51" s="1425">
        <f t="shared" si="8"/>
        <v>2250</v>
      </c>
      <c r="P51" s="1426">
        <v>750</v>
      </c>
      <c r="Q51" s="1427">
        <v>750</v>
      </c>
      <c r="R51" s="1428">
        <v>750</v>
      </c>
      <c r="S51" s="1425">
        <f t="shared" si="20"/>
        <v>2250</v>
      </c>
      <c r="T51" s="1429">
        <f t="shared" si="10"/>
        <v>9000</v>
      </c>
      <c r="U51" s="1372">
        <f t="shared" si="12"/>
        <v>0</v>
      </c>
    </row>
    <row r="52" spans="1:21" ht="19.5">
      <c r="A52" s="1373">
        <v>2</v>
      </c>
      <c r="B52" s="1374" t="s">
        <v>149</v>
      </c>
      <c r="C52" s="1378">
        <v>9000</v>
      </c>
      <c r="D52" s="1385">
        <v>750</v>
      </c>
      <c r="E52" s="1380">
        <v>750</v>
      </c>
      <c r="F52" s="1387">
        <v>750</v>
      </c>
      <c r="G52" s="1430">
        <f t="shared" si="0"/>
        <v>2250</v>
      </c>
      <c r="H52" s="1388">
        <v>750</v>
      </c>
      <c r="I52" s="1383">
        <v>750</v>
      </c>
      <c r="J52" s="1390">
        <v>750</v>
      </c>
      <c r="K52" s="1430">
        <f t="shared" si="7"/>
        <v>2250</v>
      </c>
      <c r="L52" s="1388">
        <v>750</v>
      </c>
      <c r="M52" s="1383">
        <v>750</v>
      </c>
      <c r="N52" s="1390">
        <v>750</v>
      </c>
      <c r="O52" s="1430">
        <f t="shared" si="8"/>
        <v>2250</v>
      </c>
      <c r="P52" s="1388">
        <v>750</v>
      </c>
      <c r="Q52" s="1383">
        <v>750</v>
      </c>
      <c r="R52" s="1390">
        <v>750</v>
      </c>
      <c r="S52" s="1430">
        <f t="shared" si="20"/>
        <v>2250</v>
      </c>
      <c r="T52" s="1377">
        <f t="shared" si="10"/>
        <v>9000</v>
      </c>
      <c r="U52" s="1404">
        <f t="shared" si="12"/>
        <v>0</v>
      </c>
    </row>
    <row r="53" spans="1:21">
      <c r="A53" s="1373">
        <v>3</v>
      </c>
      <c r="B53" s="1374" t="s">
        <v>20</v>
      </c>
      <c r="C53" s="1378">
        <v>9000</v>
      </c>
      <c r="D53" s="1385">
        <v>750</v>
      </c>
      <c r="E53" s="1380">
        <v>750</v>
      </c>
      <c r="F53" s="1387">
        <v>750</v>
      </c>
      <c r="G53" s="1430">
        <f t="shared" ref="G53:G62" si="24">SUM(D53:F53)</f>
        <v>2250</v>
      </c>
      <c r="H53" s="1388">
        <v>750</v>
      </c>
      <c r="I53" s="1383">
        <v>750</v>
      </c>
      <c r="J53" s="1390">
        <v>750</v>
      </c>
      <c r="K53" s="1430">
        <f t="shared" si="7"/>
        <v>2250</v>
      </c>
      <c r="L53" s="1388">
        <v>750</v>
      </c>
      <c r="M53" s="1383">
        <v>750</v>
      </c>
      <c r="N53" s="1390">
        <v>750</v>
      </c>
      <c r="O53" s="1430">
        <f t="shared" si="8"/>
        <v>2250</v>
      </c>
      <c r="P53" s="1388">
        <v>750</v>
      </c>
      <c r="Q53" s="1383">
        <v>750</v>
      </c>
      <c r="R53" s="1390">
        <v>750</v>
      </c>
      <c r="S53" s="1430">
        <f t="shared" si="20"/>
        <v>2250</v>
      </c>
      <c r="T53" s="1377">
        <f t="shared" si="10"/>
        <v>9000</v>
      </c>
      <c r="U53" s="1404">
        <f t="shared" si="12"/>
        <v>0</v>
      </c>
    </row>
    <row r="54" spans="1:21" ht="19.5">
      <c r="A54" s="1373">
        <v>4</v>
      </c>
      <c r="B54" s="1374" t="s">
        <v>227</v>
      </c>
      <c r="C54" s="1378">
        <v>9000</v>
      </c>
      <c r="D54" s="1385">
        <v>750</v>
      </c>
      <c r="E54" s="1380">
        <v>750</v>
      </c>
      <c r="F54" s="1387">
        <v>750</v>
      </c>
      <c r="G54" s="1430">
        <f t="shared" si="24"/>
        <v>2250</v>
      </c>
      <c r="H54" s="1388">
        <v>750</v>
      </c>
      <c r="I54" s="1383">
        <v>750</v>
      </c>
      <c r="J54" s="1390">
        <v>750</v>
      </c>
      <c r="K54" s="1430">
        <f t="shared" si="7"/>
        <v>2250</v>
      </c>
      <c r="L54" s="1388">
        <v>750</v>
      </c>
      <c r="M54" s="1383">
        <v>750</v>
      </c>
      <c r="N54" s="1390">
        <v>750</v>
      </c>
      <c r="O54" s="1430">
        <f t="shared" si="8"/>
        <v>2250</v>
      </c>
      <c r="P54" s="1388">
        <v>750</v>
      </c>
      <c r="Q54" s="1383">
        <v>750</v>
      </c>
      <c r="R54" s="1390">
        <v>750</v>
      </c>
      <c r="S54" s="1430">
        <f t="shared" si="20"/>
        <v>2250</v>
      </c>
      <c r="T54" s="1377">
        <f t="shared" si="10"/>
        <v>9000</v>
      </c>
      <c r="U54" s="1404">
        <f t="shared" si="12"/>
        <v>0</v>
      </c>
    </row>
    <row r="55" spans="1:21" ht="19.5">
      <c r="A55" s="1373">
        <v>5</v>
      </c>
      <c r="B55" s="1391" t="s">
        <v>244</v>
      </c>
      <c r="C55" s="1378">
        <v>9000</v>
      </c>
      <c r="D55" s="1385">
        <v>750</v>
      </c>
      <c r="E55" s="1380">
        <v>750</v>
      </c>
      <c r="F55" s="1387">
        <v>750</v>
      </c>
      <c r="G55" s="1430">
        <f t="shared" si="24"/>
        <v>2250</v>
      </c>
      <c r="H55" s="1388">
        <v>750</v>
      </c>
      <c r="I55" s="1383">
        <v>750</v>
      </c>
      <c r="J55" s="1390">
        <v>750</v>
      </c>
      <c r="K55" s="1430">
        <f t="shared" ref="K55" si="25">SUM(H55:J55)</f>
        <v>2250</v>
      </c>
      <c r="L55" s="1388">
        <v>750</v>
      </c>
      <c r="M55" s="1383">
        <v>750</v>
      </c>
      <c r="N55" s="1390">
        <v>750</v>
      </c>
      <c r="O55" s="1430">
        <f t="shared" si="8"/>
        <v>2250</v>
      </c>
      <c r="P55" s="1388">
        <v>750</v>
      </c>
      <c r="Q55" s="1383">
        <v>750</v>
      </c>
      <c r="R55" s="1390">
        <v>750</v>
      </c>
      <c r="S55" s="1430">
        <f t="shared" si="20"/>
        <v>2250</v>
      </c>
      <c r="T55" s="1377">
        <f t="shared" si="10"/>
        <v>9000</v>
      </c>
      <c r="U55" s="1404">
        <f t="shared" si="12"/>
        <v>0</v>
      </c>
    </row>
    <row r="56" spans="1:21" ht="19.5">
      <c r="A56" s="1373">
        <v>6</v>
      </c>
      <c r="B56" s="1391" t="s">
        <v>138</v>
      </c>
      <c r="C56" s="1378">
        <v>9000</v>
      </c>
      <c r="D56" s="1385">
        <v>750</v>
      </c>
      <c r="E56" s="1380">
        <v>750</v>
      </c>
      <c r="F56" s="1387">
        <v>750</v>
      </c>
      <c r="G56" s="1430">
        <f>SUM(D56:F56)</f>
        <v>2250</v>
      </c>
      <c r="H56" s="1388">
        <v>750</v>
      </c>
      <c r="I56" s="1383">
        <v>750</v>
      </c>
      <c r="J56" s="1390">
        <v>750</v>
      </c>
      <c r="K56" s="1430">
        <f>SUM(H56:J56)</f>
        <v>2250</v>
      </c>
      <c r="L56" s="1388">
        <v>750</v>
      </c>
      <c r="M56" s="1383">
        <v>750</v>
      </c>
      <c r="N56" s="1390">
        <v>750</v>
      </c>
      <c r="O56" s="1430">
        <f>SUM(L56:N56)</f>
        <v>2250</v>
      </c>
      <c r="P56" s="1388">
        <v>750</v>
      </c>
      <c r="Q56" s="1383">
        <v>750</v>
      </c>
      <c r="R56" s="1390">
        <v>750</v>
      </c>
      <c r="S56" s="1430">
        <f>SUM(P56:R56)</f>
        <v>2250</v>
      </c>
      <c r="T56" s="1377">
        <f>G56+K56+O56+S56</f>
        <v>9000</v>
      </c>
      <c r="U56" s="1404">
        <f>C56-T56</f>
        <v>0</v>
      </c>
    </row>
    <row r="57" spans="1:21" ht="19.5">
      <c r="A57" s="1373">
        <v>7</v>
      </c>
      <c r="B57" s="1391" t="s">
        <v>137</v>
      </c>
      <c r="C57" s="1378">
        <v>9000</v>
      </c>
      <c r="D57" s="1385">
        <v>750</v>
      </c>
      <c r="E57" s="1380">
        <v>750</v>
      </c>
      <c r="F57" s="1387">
        <v>750</v>
      </c>
      <c r="G57" s="1430">
        <f t="shared" si="24"/>
        <v>2250</v>
      </c>
      <c r="H57" s="1388">
        <v>750</v>
      </c>
      <c r="I57" s="1383">
        <v>750</v>
      </c>
      <c r="J57" s="1390">
        <v>750</v>
      </c>
      <c r="K57" s="1430">
        <f t="shared" si="7"/>
        <v>2250</v>
      </c>
      <c r="L57" s="1388">
        <v>750</v>
      </c>
      <c r="M57" s="1383">
        <v>750</v>
      </c>
      <c r="N57" s="1390">
        <v>750</v>
      </c>
      <c r="O57" s="1430">
        <f t="shared" si="8"/>
        <v>2250</v>
      </c>
      <c r="P57" s="1388">
        <v>750</v>
      </c>
      <c r="Q57" s="1383">
        <v>750</v>
      </c>
      <c r="R57" s="1390">
        <v>750</v>
      </c>
      <c r="S57" s="1430">
        <f t="shared" si="20"/>
        <v>2250</v>
      </c>
      <c r="T57" s="1377">
        <f t="shared" si="10"/>
        <v>9000</v>
      </c>
      <c r="U57" s="1404">
        <f t="shared" si="12"/>
        <v>0</v>
      </c>
    </row>
    <row r="58" spans="1:21" ht="19.5">
      <c r="A58" s="1373">
        <v>8</v>
      </c>
      <c r="B58" s="1391" t="s">
        <v>139</v>
      </c>
      <c r="C58" s="1378">
        <v>9000</v>
      </c>
      <c r="D58" s="1385">
        <v>750</v>
      </c>
      <c r="E58" s="1380">
        <v>750</v>
      </c>
      <c r="F58" s="1387">
        <v>750</v>
      </c>
      <c r="G58" s="1430">
        <f t="shared" si="24"/>
        <v>2250</v>
      </c>
      <c r="H58" s="1388">
        <v>750</v>
      </c>
      <c r="I58" s="1383">
        <v>750</v>
      </c>
      <c r="J58" s="1390">
        <v>750</v>
      </c>
      <c r="K58" s="1430">
        <f t="shared" si="7"/>
        <v>2250</v>
      </c>
      <c r="L58" s="1388">
        <v>750</v>
      </c>
      <c r="M58" s="1383">
        <v>750</v>
      </c>
      <c r="N58" s="1390">
        <v>750</v>
      </c>
      <c r="O58" s="1430">
        <f t="shared" si="8"/>
        <v>2250</v>
      </c>
      <c r="P58" s="1388">
        <v>750</v>
      </c>
      <c r="Q58" s="1383">
        <v>750</v>
      </c>
      <c r="R58" s="1390">
        <v>750</v>
      </c>
      <c r="S58" s="1430">
        <f t="shared" si="20"/>
        <v>2250</v>
      </c>
      <c r="T58" s="1377">
        <f t="shared" si="10"/>
        <v>9000</v>
      </c>
      <c r="U58" s="1404">
        <f t="shared" si="12"/>
        <v>0</v>
      </c>
    </row>
    <row r="59" spans="1:21" ht="19.5">
      <c r="A59" s="1373">
        <v>9</v>
      </c>
      <c r="B59" s="1391" t="s">
        <v>140</v>
      </c>
      <c r="C59" s="1378">
        <v>9000</v>
      </c>
      <c r="D59" s="1385">
        <v>750</v>
      </c>
      <c r="E59" s="1380">
        <v>750</v>
      </c>
      <c r="F59" s="1387">
        <v>750</v>
      </c>
      <c r="G59" s="1430">
        <f t="shared" si="24"/>
        <v>2250</v>
      </c>
      <c r="H59" s="1388">
        <v>750</v>
      </c>
      <c r="I59" s="1383">
        <v>750</v>
      </c>
      <c r="J59" s="1390">
        <v>750</v>
      </c>
      <c r="K59" s="1430">
        <f t="shared" si="7"/>
        <v>2250</v>
      </c>
      <c r="L59" s="1388">
        <v>750</v>
      </c>
      <c r="M59" s="1383">
        <v>750</v>
      </c>
      <c r="N59" s="1390">
        <v>750</v>
      </c>
      <c r="O59" s="1430">
        <f t="shared" si="8"/>
        <v>2250</v>
      </c>
      <c r="P59" s="1388">
        <v>750</v>
      </c>
      <c r="Q59" s="1383">
        <v>750</v>
      </c>
      <c r="R59" s="1390">
        <v>750</v>
      </c>
      <c r="S59" s="1430">
        <f t="shared" si="20"/>
        <v>2250</v>
      </c>
      <c r="T59" s="1377">
        <f t="shared" si="10"/>
        <v>9000</v>
      </c>
      <c r="U59" s="1404">
        <f t="shared" si="12"/>
        <v>0</v>
      </c>
    </row>
    <row r="60" spans="1:21" ht="27" customHeight="1">
      <c r="A60" s="1373">
        <v>10</v>
      </c>
      <c r="B60" s="1391" t="s">
        <v>150</v>
      </c>
      <c r="C60" s="1378">
        <v>9000</v>
      </c>
      <c r="D60" s="1385">
        <v>0</v>
      </c>
      <c r="E60" s="1380">
        <v>0</v>
      </c>
      <c r="F60" s="1387">
        <v>0</v>
      </c>
      <c r="G60" s="1430">
        <f t="shared" si="24"/>
        <v>0</v>
      </c>
      <c r="H60" s="1388">
        <v>750</v>
      </c>
      <c r="I60" s="1383">
        <v>750</v>
      </c>
      <c r="J60" s="1390">
        <v>750</v>
      </c>
      <c r="K60" s="1430">
        <f t="shared" si="7"/>
        <v>2250</v>
      </c>
      <c r="L60" s="1388">
        <v>750</v>
      </c>
      <c r="M60" s="1383">
        <v>750</v>
      </c>
      <c r="N60" s="1390">
        <v>750</v>
      </c>
      <c r="O60" s="1430">
        <f t="shared" si="8"/>
        <v>2250</v>
      </c>
      <c r="P60" s="1388">
        <v>750</v>
      </c>
      <c r="Q60" s="1383">
        <v>750</v>
      </c>
      <c r="R60" s="1390">
        <v>750</v>
      </c>
      <c r="S60" s="1430">
        <f t="shared" si="20"/>
        <v>2250</v>
      </c>
      <c r="T60" s="1377">
        <f t="shared" si="10"/>
        <v>6750</v>
      </c>
      <c r="U60" s="1404">
        <f t="shared" si="12"/>
        <v>2250</v>
      </c>
    </row>
    <row r="61" spans="1:21" ht="25.5" customHeight="1">
      <c r="A61" s="1373">
        <v>11</v>
      </c>
      <c r="B61" s="1391" t="s">
        <v>229</v>
      </c>
      <c r="C61" s="1378">
        <v>9000</v>
      </c>
      <c r="D61" s="1385">
        <v>750</v>
      </c>
      <c r="E61" s="1380">
        <v>750</v>
      </c>
      <c r="F61" s="1387">
        <v>750</v>
      </c>
      <c r="G61" s="1430">
        <f t="shared" si="24"/>
        <v>2250</v>
      </c>
      <c r="H61" s="1388">
        <v>750</v>
      </c>
      <c r="I61" s="1383">
        <v>750</v>
      </c>
      <c r="J61" s="1390">
        <v>750</v>
      </c>
      <c r="K61" s="1430">
        <f t="shared" si="7"/>
        <v>2250</v>
      </c>
      <c r="L61" s="1388">
        <v>750</v>
      </c>
      <c r="M61" s="1383">
        <v>750</v>
      </c>
      <c r="N61" s="1390">
        <v>750</v>
      </c>
      <c r="O61" s="1430">
        <f t="shared" si="8"/>
        <v>2250</v>
      </c>
      <c r="P61" s="1388">
        <v>750</v>
      </c>
      <c r="Q61" s="1383">
        <v>750</v>
      </c>
      <c r="R61" s="1390">
        <v>750</v>
      </c>
      <c r="S61" s="1430">
        <f t="shared" si="20"/>
        <v>2250</v>
      </c>
      <c r="T61" s="1377">
        <f t="shared" si="10"/>
        <v>9000</v>
      </c>
      <c r="U61" s="1404">
        <f t="shared" si="12"/>
        <v>0</v>
      </c>
    </row>
    <row r="62" spans="1:21" ht="25.5" customHeight="1">
      <c r="A62" s="1373">
        <v>12</v>
      </c>
      <c r="B62" s="1391" t="s">
        <v>237</v>
      </c>
      <c r="C62" s="1378">
        <v>9000</v>
      </c>
      <c r="D62" s="1385">
        <v>750</v>
      </c>
      <c r="E62" s="1380">
        <v>750</v>
      </c>
      <c r="F62" s="1387">
        <v>750</v>
      </c>
      <c r="G62" s="1430">
        <f t="shared" si="24"/>
        <v>2250</v>
      </c>
      <c r="H62" s="1388">
        <v>750</v>
      </c>
      <c r="I62" s="1383">
        <v>750</v>
      </c>
      <c r="J62" s="1390">
        <v>750</v>
      </c>
      <c r="K62" s="1430">
        <f t="shared" si="7"/>
        <v>2250</v>
      </c>
      <c r="L62" s="1388">
        <v>750</v>
      </c>
      <c r="M62" s="1383">
        <v>750</v>
      </c>
      <c r="N62" s="1390">
        <v>750</v>
      </c>
      <c r="O62" s="1430">
        <f t="shared" si="8"/>
        <v>2250</v>
      </c>
      <c r="P62" s="1388">
        <v>750</v>
      </c>
      <c r="Q62" s="1383">
        <v>750</v>
      </c>
      <c r="R62" s="1390">
        <v>750</v>
      </c>
      <c r="S62" s="1430">
        <f t="shared" si="20"/>
        <v>2250</v>
      </c>
      <c r="T62" s="1377">
        <f t="shared" si="10"/>
        <v>9000</v>
      </c>
      <c r="U62" s="1404">
        <f t="shared" si="12"/>
        <v>0</v>
      </c>
    </row>
    <row r="63" spans="1:21">
      <c r="A63" s="1373">
        <v>13</v>
      </c>
      <c r="B63" s="1391" t="s">
        <v>151</v>
      </c>
      <c r="C63" s="1378">
        <v>0</v>
      </c>
      <c r="D63" s="1385">
        <v>0</v>
      </c>
      <c r="E63" s="1380">
        <v>0</v>
      </c>
      <c r="F63" s="1387">
        <v>0</v>
      </c>
      <c r="G63" s="1430">
        <f t="shared" si="0"/>
        <v>0</v>
      </c>
      <c r="H63" s="1388">
        <v>0</v>
      </c>
      <c r="I63" s="1383">
        <v>0</v>
      </c>
      <c r="J63" s="1390">
        <v>0</v>
      </c>
      <c r="K63" s="1430">
        <f t="shared" si="7"/>
        <v>0</v>
      </c>
      <c r="L63" s="1388">
        <v>0</v>
      </c>
      <c r="M63" s="1383">
        <v>0</v>
      </c>
      <c r="N63" s="1390">
        <v>0</v>
      </c>
      <c r="O63" s="1430">
        <f t="shared" si="8"/>
        <v>0</v>
      </c>
      <c r="P63" s="1388">
        <v>0</v>
      </c>
      <c r="Q63" s="1383">
        <v>0</v>
      </c>
      <c r="R63" s="1390">
        <v>0</v>
      </c>
      <c r="S63" s="1430">
        <f t="shared" si="20"/>
        <v>0</v>
      </c>
      <c r="T63" s="1377">
        <f t="shared" si="10"/>
        <v>0</v>
      </c>
      <c r="U63" s="1404">
        <f t="shared" si="12"/>
        <v>0</v>
      </c>
    </row>
    <row r="64" spans="1:21">
      <c r="A64" s="1373">
        <v>14</v>
      </c>
      <c r="B64" s="1391" t="s">
        <v>152</v>
      </c>
      <c r="C64" s="1378">
        <v>0</v>
      </c>
      <c r="D64" s="1385">
        <v>0</v>
      </c>
      <c r="E64" s="1380">
        <v>0</v>
      </c>
      <c r="F64" s="1387">
        <v>0</v>
      </c>
      <c r="G64" s="1430">
        <f t="shared" si="0"/>
        <v>0</v>
      </c>
      <c r="H64" s="1388">
        <v>0</v>
      </c>
      <c r="I64" s="1383">
        <v>0</v>
      </c>
      <c r="J64" s="1390">
        <v>0</v>
      </c>
      <c r="K64" s="1430">
        <f t="shared" si="7"/>
        <v>0</v>
      </c>
      <c r="L64" s="1388">
        <v>0</v>
      </c>
      <c r="M64" s="1383">
        <v>0</v>
      </c>
      <c r="N64" s="1390">
        <v>0</v>
      </c>
      <c r="O64" s="1430">
        <f t="shared" si="8"/>
        <v>0</v>
      </c>
      <c r="P64" s="1388">
        <v>0</v>
      </c>
      <c r="Q64" s="1383">
        <v>0</v>
      </c>
      <c r="R64" s="1390">
        <v>0</v>
      </c>
      <c r="S64" s="1430">
        <f t="shared" si="20"/>
        <v>0</v>
      </c>
      <c r="T64" s="1377">
        <f t="shared" si="10"/>
        <v>0</v>
      </c>
      <c r="U64" s="1404">
        <f t="shared" si="12"/>
        <v>0</v>
      </c>
    </row>
    <row r="65" spans="1:21">
      <c r="A65" s="1373">
        <v>15</v>
      </c>
      <c r="B65" s="1391" t="s">
        <v>153</v>
      </c>
      <c r="C65" s="1378">
        <v>0</v>
      </c>
      <c r="D65" s="1385">
        <v>0</v>
      </c>
      <c r="E65" s="1380">
        <v>0</v>
      </c>
      <c r="F65" s="1387">
        <v>0</v>
      </c>
      <c r="G65" s="1430">
        <f t="shared" si="0"/>
        <v>0</v>
      </c>
      <c r="H65" s="1388">
        <v>0</v>
      </c>
      <c r="I65" s="1383">
        <v>0</v>
      </c>
      <c r="J65" s="1390">
        <v>0</v>
      </c>
      <c r="K65" s="1430">
        <f t="shared" si="7"/>
        <v>0</v>
      </c>
      <c r="L65" s="1388">
        <v>0</v>
      </c>
      <c r="M65" s="1383">
        <v>0</v>
      </c>
      <c r="N65" s="1390">
        <v>0</v>
      </c>
      <c r="O65" s="1430">
        <f t="shared" si="8"/>
        <v>0</v>
      </c>
      <c r="P65" s="1388">
        <v>0</v>
      </c>
      <c r="Q65" s="1383">
        <v>0</v>
      </c>
      <c r="R65" s="1390">
        <v>0</v>
      </c>
      <c r="S65" s="1430">
        <f t="shared" si="20"/>
        <v>0</v>
      </c>
      <c r="T65" s="1377">
        <f t="shared" si="10"/>
        <v>0</v>
      </c>
      <c r="U65" s="1404">
        <f t="shared" si="12"/>
        <v>0</v>
      </c>
    </row>
    <row r="66" spans="1:21">
      <c r="A66" s="1373">
        <v>16</v>
      </c>
      <c r="B66" s="1391" t="s">
        <v>154</v>
      </c>
      <c r="C66" s="1378">
        <v>0</v>
      </c>
      <c r="D66" s="1385">
        <v>0</v>
      </c>
      <c r="E66" s="1380">
        <v>0</v>
      </c>
      <c r="F66" s="1387">
        <v>0</v>
      </c>
      <c r="G66" s="1430">
        <f t="shared" si="0"/>
        <v>0</v>
      </c>
      <c r="H66" s="1388">
        <v>0</v>
      </c>
      <c r="I66" s="1383">
        <v>0</v>
      </c>
      <c r="J66" s="1390">
        <v>0</v>
      </c>
      <c r="K66" s="1430">
        <f t="shared" si="7"/>
        <v>0</v>
      </c>
      <c r="L66" s="1388">
        <v>0</v>
      </c>
      <c r="M66" s="1383">
        <v>0</v>
      </c>
      <c r="N66" s="1390">
        <v>0</v>
      </c>
      <c r="O66" s="1430">
        <f t="shared" si="8"/>
        <v>0</v>
      </c>
      <c r="P66" s="1388">
        <v>0</v>
      </c>
      <c r="Q66" s="1383">
        <v>0</v>
      </c>
      <c r="R66" s="1390">
        <v>0</v>
      </c>
      <c r="S66" s="1430">
        <f t="shared" si="20"/>
        <v>0</v>
      </c>
      <c r="T66" s="1377">
        <f t="shared" si="10"/>
        <v>0</v>
      </c>
      <c r="U66" s="1404">
        <f t="shared" si="12"/>
        <v>0</v>
      </c>
    </row>
    <row r="67" spans="1:21" ht="27" customHeight="1">
      <c r="A67" s="1373">
        <v>17</v>
      </c>
      <c r="B67" s="1391" t="s">
        <v>231</v>
      </c>
      <c r="C67" s="1378">
        <v>7200</v>
      </c>
      <c r="D67" s="1385">
        <v>0</v>
      </c>
      <c r="E67" s="1380">
        <v>0</v>
      </c>
      <c r="F67" s="1387">
        <v>0</v>
      </c>
      <c r="G67" s="1430">
        <f t="shared" si="0"/>
        <v>0</v>
      </c>
      <c r="H67" s="1388">
        <v>600</v>
      </c>
      <c r="I67" s="1383">
        <v>600</v>
      </c>
      <c r="J67" s="1390">
        <v>600</v>
      </c>
      <c r="K67" s="1430">
        <f t="shared" si="7"/>
        <v>1800</v>
      </c>
      <c r="L67" s="1388">
        <v>600</v>
      </c>
      <c r="M67" s="1383">
        <v>600</v>
      </c>
      <c r="N67" s="1390">
        <v>600</v>
      </c>
      <c r="O67" s="1430">
        <f t="shared" si="8"/>
        <v>1800</v>
      </c>
      <c r="P67" s="1388">
        <v>600</v>
      </c>
      <c r="Q67" s="1383">
        <v>600</v>
      </c>
      <c r="R67" s="1390">
        <v>600</v>
      </c>
      <c r="S67" s="1430">
        <f t="shared" si="20"/>
        <v>1800</v>
      </c>
      <c r="T67" s="1377">
        <f t="shared" si="10"/>
        <v>5400</v>
      </c>
      <c r="U67" s="1404">
        <f t="shared" si="12"/>
        <v>1800</v>
      </c>
    </row>
    <row r="68" spans="1:21" ht="27" customHeight="1">
      <c r="A68" s="1373">
        <v>18</v>
      </c>
      <c r="B68" s="1391" t="s">
        <v>232</v>
      </c>
      <c r="C68" s="1378">
        <v>7200</v>
      </c>
      <c r="D68" s="1385">
        <v>0</v>
      </c>
      <c r="E68" s="1380">
        <v>0</v>
      </c>
      <c r="F68" s="1387">
        <v>0</v>
      </c>
      <c r="G68" s="1430">
        <f t="shared" ref="G68:G70" si="26">SUM(D68:F68)</f>
        <v>0</v>
      </c>
      <c r="H68" s="1388">
        <v>600</v>
      </c>
      <c r="I68" s="1383">
        <v>600</v>
      </c>
      <c r="J68" s="1390">
        <v>600</v>
      </c>
      <c r="K68" s="1430">
        <f t="shared" si="7"/>
        <v>1800</v>
      </c>
      <c r="L68" s="1388">
        <v>600</v>
      </c>
      <c r="M68" s="1383">
        <v>600</v>
      </c>
      <c r="N68" s="1390">
        <v>600</v>
      </c>
      <c r="O68" s="1430">
        <f t="shared" si="8"/>
        <v>1800</v>
      </c>
      <c r="P68" s="1388">
        <v>600</v>
      </c>
      <c r="Q68" s="1383">
        <v>600</v>
      </c>
      <c r="R68" s="1390">
        <v>600</v>
      </c>
      <c r="S68" s="1430">
        <f t="shared" si="20"/>
        <v>1800</v>
      </c>
      <c r="T68" s="1377">
        <f t="shared" si="10"/>
        <v>5400</v>
      </c>
      <c r="U68" s="1404">
        <f t="shared" si="12"/>
        <v>1800</v>
      </c>
    </row>
    <row r="69" spans="1:21" ht="27" customHeight="1">
      <c r="A69" s="1373">
        <v>19</v>
      </c>
      <c r="B69" s="1391" t="s">
        <v>233</v>
      </c>
      <c r="C69" s="1378">
        <v>7200</v>
      </c>
      <c r="D69" s="1385">
        <v>0</v>
      </c>
      <c r="E69" s="1380">
        <v>0</v>
      </c>
      <c r="F69" s="1387">
        <v>0</v>
      </c>
      <c r="G69" s="1430">
        <f t="shared" si="26"/>
        <v>0</v>
      </c>
      <c r="H69" s="1388">
        <v>600</v>
      </c>
      <c r="I69" s="1383">
        <v>600</v>
      </c>
      <c r="J69" s="1390">
        <v>600</v>
      </c>
      <c r="K69" s="1430">
        <f t="shared" si="7"/>
        <v>1800</v>
      </c>
      <c r="L69" s="1388">
        <v>600</v>
      </c>
      <c r="M69" s="1383">
        <v>600</v>
      </c>
      <c r="N69" s="1390">
        <v>600</v>
      </c>
      <c r="O69" s="1430">
        <f t="shared" si="8"/>
        <v>1800</v>
      </c>
      <c r="P69" s="1388">
        <v>600</v>
      </c>
      <c r="Q69" s="1383">
        <v>600</v>
      </c>
      <c r="R69" s="1390">
        <v>600</v>
      </c>
      <c r="S69" s="1430">
        <f t="shared" si="20"/>
        <v>1800</v>
      </c>
      <c r="T69" s="1377">
        <f t="shared" si="10"/>
        <v>5400</v>
      </c>
      <c r="U69" s="1404">
        <f t="shared" si="12"/>
        <v>1800</v>
      </c>
    </row>
    <row r="70" spans="1:21" ht="27" customHeight="1">
      <c r="A70" s="1373">
        <v>20</v>
      </c>
      <c r="B70" s="1391" t="s">
        <v>234</v>
      </c>
      <c r="C70" s="1378">
        <v>7200</v>
      </c>
      <c r="D70" s="1385">
        <v>0</v>
      </c>
      <c r="E70" s="1380">
        <v>0</v>
      </c>
      <c r="F70" s="1387">
        <v>0</v>
      </c>
      <c r="G70" s="1430">
        <f t="shared" si="26"/>
        <v>0</v>
      </c>
      <c r="H70" s="1388">
        <v>600</v>
      </c>
      <c r="I70" s="1383">
        <v>600</v>
      </c>
      <c r="J70" s="1390">
        <v>600</v>
      </c>
      <c r="K70" s="1430">
        <f t="shared" si="7"/>
        <v>1800</v>
      </c>
      <c r="L70" s="1388">
        <v>600</v>
      </c>
      <c r="M70" s="1383">
        <v>600</v>
      </c>
      <c r="N70" s="1390">
        <v>600</v>
      </c>
      <c r="O70" s="1430">
        <f t="shared" si="8"/>
        <v>1800</v>
      </c>
      <c r="P70" s="1388">
        <v>600</v>
      </c>
      <c r="Q70" s="1383">
        <v>600</v>
      </c>
      <c r="R70" s="1390">
        <v>600</v>
      </c>
      <c r="S70" s="1430">
        <f t="shared" si="20"/>
        <v>1800</v>
      </c>
      <c r="T70" s="1377">
        <f t="shared" si="10"/>
        <v>5400</v>
      </c>
      <c r="U70" s="1404">
        <f t="shared" si="12"/>
        <v>1800</v>
      </c>
    </row>
    <row r="71" spans="1:21" ht="27" customHeight="1">
      <c r="A71" s="1373">
        <v>21</v>
      </c>
      <c r="B71" s="1391" t="s">
        <v>130</v>
      </c>
      <c r="C71" s="1378">
        <v>9000</v>
      </c>
      <c r="D71" s="1385">
        <v>750</v>
      </c>
      <c r="E71" s="1380">
        <v>750</v>
      </c>
      <c r="F71" s="1387">
        <v>750</v>
      </c>
      <c r="G71" s="1430">
        <f t="shared" si="0"/>
        <v>2250</v>
      </c>
      <c r="H71" s="1388">
        <v>750</v>
      </c>
      <c r="I71" s="1383">
        <v>750</v>
      </c>
      <c r="J71" s="1390">
        <v>750</v>
      </c>
      <c r="K71" s="1430">
        <f t="shared" si="7"/>
        <v>2250</v>
      </c>
      <c r="L71" s="1388">
        <v>750</v>
      </c>
      <c r="M71" s="1383">
        <v>750</v>
      </c>
      <c r="N71" s="1390">
        <v>750</v>
      </c>
      <c r="O71" s="1430">
        <f t="shared" si="8"/>
        <v>2250</v>
      </c>
      <c r="P71" s="1388">
        <v>750</v>
      </c>
      <c r="Q71" s="1383">
        <v>750</v>
      </c>
      <c r="R71" s="1390">
        <v>750</v>
      </c>
      <c r="S71" s="1430">
        <f t="shared" si="20"/>
        <v>2250</v>
      </c>
      <c r="T71" s="1377">
        <f t="shared" si="10"/>
        <v>9000</v>
      </c>
      <c r="U71" s="1404">
        <f t="shared" si="12"/>
        <v>0</v>
      </c>
    </row>
    <row r="72" spans="1:21" ht="27" customHeight="1">
      <c r="A72" s="1373">
        <v>22</v>
      </c>
      <c r="B72" s="1391" t="s">
        <v>131</v>
      </c>
      <c r="C72" s="1431">
        <v>9000</v>
      </c>
      <c r="D72" s="1385">
        <v>750</v>
      </c>
      <c r="E72" s="1380">
        <v>750</v>
      </c>
      <c r="F72" s="1387">
        <v>750</v>
      </c>
      <c r="G72" s="1430">
        <f t="shared" si="0"/>
        <v>2250</v>
      </c>
      <c r="H72" s="1388">
        <v>750</v>
      </c>
      <c r="I72" s="1383">
        <v>750</v>
      </c>
      <c r="J72" s="1390">
        <v>750</v>
      </c>
      <c r="K72" s="1430">
        <f t="shared" si="7"/>
        <v>2250</v>
      </c>
      <c r="L72" s="1388">
        <v>750</v>
      </c>
      <c r="M72" s="1383">
        <v>750</v>
      </c>
      <c r="N72" s="1390">
        <v>750</v>
      </c>
      <c r="O72" s="1430">
        <f t="shared" ref="O72:O80" si="27">SUM(L72:N72)</f>
        <v>2250</v>
      </c>
      <c r="P72" s="1388">
        <v>750</v>
      </c>
      <c r="Q72" s="1383">
        <v>750</v>
      </c>
      <c r="R72" s="1390">
        <v>750</v>
      </c>
      <c r="S72" s="1430">
        <f t="shared" si="20"/>
        <v>2250</v>
      </c>
      <c r="T72" s="1377">
        <f t="shared" si="10"/>
        <v>9000</v>
      </c>
      <c r="U72" s="1404">
        <f t="shared" si="12"/>
        <v>0</v>
      </c>
    </row>
    <row r="73" spans="1:21" ht="27" customHeight="1">
      <c r="A73" s="1373">
        <v>23</v>
      </c>
      <c r="B73" s="1391" t="s">
        <v>223</v>
      </c>
      <c r="C73" s="1432">
        <v>9000</v>
      </c>
      <c r="D73" s="1385">
        <v>0</v>
      </c>
      <c r="E73" s="1380">
        <v>0</v>
      </c>
      <c r="F73" s="1387">
        <v>750</v>
      </c>
      <c r="G73" s="1430">
        <f t="shared" ref="G73:G120" si="28">SUM(D73:F73)</f>
        <v>750</v>
      </c>
      <c r="H73" s="1388">
        <v>750</v>
      </c>
      <c r="I73" s="1383">
        <v>750</v>
      </c>
      <c r="J73" s="1390">
        <v>750</v>
      </c>
      <c r="K73" s="1430">
        <f t="shared" si="7"/>
        <v>2250</v>
      </c>
      <c r="L73" s="1388">
        <v>750</v>
      </c>
      <c r="M73" s="1383">
        <v>750</v>
      </c>
      <c r="N73" s="1390">
        <v>750</v>
      </c>
      <c r="O73" s="1430">
        <f t="shared" si="27"/>
        <v>2250</v>
      </c>
      <c r="P73" s="1388">
        <v>750</v>
      </c>
      <c r="Q73" s="1383">
        <v>750</v>
      </c>
      <c r="R73" s="1390">
        <v>750</v>
      </c>
      <c r="S73" s="1430">
        <f t="shared" si="20"/>
        <v>2250</v>
      </c>
      <c r="T73" s="1377">
        <f t="shared" si="10"/>
        <v>7500</v>
      </c>
      <c r="U73" s="1404">
        <f t="shared" si="12"/>
        <v>1500</v>
      </c>
    </row>
    <row r="74" spans="1:21" ht="27" customHeight="1">
      <c r="A74" s="1373">
        <v>24</v>
      </c>
      <c r="B74" s="1391" t="s">
        <v>132</v>
      </c>
      <c r="C74" s="1431">
        <v>9000</v>
      </c>
      <c r="D74" s="1385">
        <v>750</v>
      </c>
      <c r="E74" s="1380">
        <v>750</v>
      </c>
      <c r="F74" s="1387">
        <v>750</v>
      </c>
      <c r="G74" s="1430">
        <f t="shared" si="28"/>
        <v>2250</v>
      </c>
      <c r="H74" s="1388">
        <v>750</v>
      </c>
      <c r="I74" s="1383">
        <v>750</v>
      </c>
      <c r="J74" s="1390">
        <v>750</v>
      </c>
      <c r="K74" s="1430">
        <f t="shared" ref="K74:K80" si="29">SUM(H74:J74)</f>
        <v>2250</v>
      </c>
      <c r="L74" s="1388">
        <v>750</v>
      </c>
      <c r="M74" s="1383">
        <v>750</v>
      </c>
      <c r="N74" s="1390">
        <v>750</v>
      </c>
      <c r="O74" s="1430">
        <f t="shared" si="27"/>
        <v>2250</v>
      </c>
      <c r="P74" s="1388">
        <v>750</v>
      </c>
      <c r="Q74" s="1383">
        <v>750</v>
      </c>
      <c r="R74" s="1390">
        <v>750</v>
      </c>
      <c r="S74" s="1430">
        <f t="shared" si="20"/>
        <v>2250</v>
      </c>
      <c r="T74" s="1377">
        <f t="shared" si="10"/>
        <v>9000</v>
      </c>
      <c r="U74" s="1404">
        <f t="shared" si="12"/>
        <v>0</v>
      </c>
    </row>
    <row r="75" spans="1:21" ht="27" customHeight="1">
      <c r="A75" s="1373">
        <v>25</v>
      </c>
      <c r="B75" s="1391" t="s">
        <v>133</v>
      </c>
      <c r="C75" s="1432">
        <v>9000</v>
      </c>
      <c r="D75" s="1385">
        <v>750</v>
      </c>
      <c r="E75" s="1380">
        <v>750</v>
      </c>
      <c r="F75" s="1387">
        <v>750</v>
      </c>
      <c r="G75" s="1430">
        <f t="shared" si="28"/>
        <v>2250</v>
      </c>
      <c r="H75" s="1388">
        <v>750</v>
      </c>
      <c r="I75" s="1383">
        <v>750</v>
      </c>
      <c r="J75" s="1390">
        <v>750</v>
      </c>
      <c r="K75" s="1430">
        <f t="shared" si="29"/>
        <v>2250</v>
      </c>
      <c r="L75" s="1388">
        <v>750</v>
      </c>
      <c r="M75" s="1383">
        <v>750</v>
      </c>
      <c r="N75" s="1390">
        <v>750</v>
      </c>
      <c r="O75" s="1430">
        <f t="shared" si="27"/>
        <v>2250</v>
      </c>
      <c r="P75" s="1388">
        <v>750</v>
      </c>
      <c r="Q75" s="1383">
        <v>750</v>
      </c>
      <c r="R75" s="1390">
        <v>750</v>
      </c>
      <c r="S75" s="1430">
        <f t="shared" si="20"/>
        <v>2250</v>
      </c>
      <c r="T75" s="1377">
        <f t="shared" si="10"/>
        <v>9000</v>
      </c>
      <c r="U75" s="1404">
        <f t="shared" si="12"/>
        <v>0</v>
      </c>
    </row>
    <row r="76" spans="1:21">
      <c r="A76" s="1373">
        <v>26</v>
      </c>
      <c r="B76" s="1374" t="s">
        <v>134</v>
      </c>
      <c r="C76" s="1431">
        <v>9000</v>
      </c>
      <c r="D76" s="1385">
        <v>750</v>
      </c>
      <c r="E76" s="1380">
        <v>750</v>
      </c>
      <c r="F76" s="1387">
        <v>750</v>
      </c>
      <c r="G76" s="1430">
        <f t="shared" si="28"/>
        <v>2250</v>
      </c>
      <c r="H76" s="1388">
        <v>750</v>
      </c>
      <c r="I76" s="1383">
        <v>750</v>
      </c>
      <c r="J76" s="1390">
        <v>750</v>
      </c>
      <c r="K76" s="1430">
        <f t="shared" si="29"/>
        <v>2250</v>
      </c>
      <c r="L76" s="1388">
        <v>750</v>
      </c>
      <c r="M76" s="1383">
        <v>750</v>
      </c>
      <c r="N76" s="1390">
        <v>750</v>
      </c>
      <c r="O76" s="1430">
        <f t="shared" si="27"/>
        <v>2250</v>
      </c>
      <c r="P76" s="1388">
        <v>750</v>
      </c>
      <c r="Q76" s="1383">
        <v>750</v>
      </c>
      <c r="R76" s="1390">
        <v>750</v>
      </c>
      <c r="S76" s="1430">
        <f t="shared" si="20"/>
        <v>2250</v>
      </c>
      <c r="T76" s="1377">
        <f t="shared" si="10"/>
        <v>9000</v>
      </c>
      <c r="U76" s="1404">
        <f t="shared" si="12"/>
        <v>0</v>
      </c>
    </row>
    <row r="77" spans="1:21" ht="26.25" customHeight="1">
      <c r="A77" s="1373">
        <v>27</v>
      </c>
      <c r="B77" s="1374" t="s">
        <v>135</v>
      </c>
      <c r="C77" s="1432">
        <v>9000</v>
      </c>
      <c r="D77" s="1385">
        <v>0</v>
      </c>
      <c r="E77" s="1380">
        <v>0</v>
      </c>
      <c r="F77" s="1387">
        <v>0</v>
      </c>
      <c r="G77" s="1430">
        <f t="shared" si="28"/>
        <v>0</v>
      </c>
      <c r="H77" s="1388">
        <v>750</v>
      </c>
      <c r="I77" s="1383">
        <v>750</v>
      </c>
      <c r="J77" s="1390">
        <v>750</v>
      </c>
      <c r="K77" s="1430">
        <f t="shared" si="29"/>
        <v>2250</v>
      </c>
      <c r="L77" s="1388">
        <v>750</v>
      </c>
      <c r="M77" s="1383">
        <v>750</v>
      </c>
      <c r="N77" s="1390">
        <v>750</v>
      </c>
      <c r="O77" s="1430">
        <f t="shared" si="27"/>
        <v>2250</v>
      </c>
      <c r="P77" s="1388">
        <v>750</v>
      </c>
      <c r="Q77" s="1383">
        <v>750</v>
      </c>
      <c r="R77" s="1390">
        <v>750</v>
      </c>
      <c r="S77" s="1430">
        <f t="shared" si="20"/>
        <v>2250</v>
      </c>
      <c r="T77" s="1377">
        <f t="shared" si="10"/>
        <v>6750</v>
      </c>
      <c r="U77" s="1404">
        <f t="shared" si="12"/>
        <v>2250</v>
      </c>
    </row>
    <row r="78" spans="1:21">
      <c r="A78" s="1373">
        <v>28</v>
      </c>
      <c r="B78" s="1391" t="s">
        <v>245</v>
      </c>
      <c r="C78" s="1431">
        <v>48000</v>
      </c>
      <c r="D78" s="1433">
        <v>0</v>
      </c>
      <c r="E78" s="1434">
        <v>0</v>
      </c>
      <c r="F78" s="1435">
        <v>0</v>
      </c>
      <c r="G78" s="1430">
        <f t="shared" si="28"/>
        <v>0</v>
      </c>
      <c r="H78" s="1436">
        <v>0</v>
      </c>
      <c r="I78" s="1437">
        <v>0</v>
      </c>
      <c r="J78" s="1438">
        <v>0</v>
      </c>
      <c r="K78" s="1430">
        <f t="shared" si="29"/>
        <v>0</v>
      </c>
      <c r="L78" s="1439">
        <v>0</v>
      </c>
      <c r="M78" s="1440">
        <v>0</v>
      </c>
      <c r="N78" s="1441">
        <v>48000</v>
      </c>
      <c r="O78" s="1396">
        <f t="shared" si="27"/>
        <v>48000</v>
      </c>
      <c r="P78" s="1439">
        <v>0</v>
      </c>
      <c r="Q78" s="1440">
        <v>0</v>
      </c>
      <c r="R78" s="1441">
        <v>0</v>
      </c>
      <c r="S78" s="1396">
        <f t="shared" si="20"/>
        <v>0</v>
      </c>
      <c r="T78" s="1377">
        <f t="shared" si="10"/>
        <v>48000</v>
      </c>
      <c r="U78" s="1404">
        <f t="shared" si="12"/>
        <v>0</v>
      </c>
    </row>
    <row r="79" spans="1:21" ht="27" customHeight="1" thickBot="1">
      <c r="A79" s="1373">
        <v>29</v>
      </c>
      <c r="B79" s="1405" t="s">
        <v>177</v>
      </c>
      <c r="C79" s="1442">
        <v>9000</v>
      </c>
      <c r="D79" s="1364">
        <v>0</v>
      </c>
      <c r="E79" s="1443">
        <v>0</v>
      </c>
      <c r="F79" s="1366">
        <v>0</v>
      </c>
      <c r="G79" s="1425">
        <f t="shared" si="28"/>
        <v>0</v>
      </c>
      <c r="H79" s="1368">
        <v>750</v>
      </c>
      <c r="I79" s="1444">
        <v>750</v>
      </c>
      <c r="J79" s="1370">
        <v>750</v>
      </c>
      <c r="K79" s="1425">
        <f t="shared" si="29"/>
        <v>2250</v>
      </c>
      <c r="L79" s="1368">
        <v>750</v>
      </c>
      <c r="M79" s="1444">
        <v>750</v>
      </c>
      <c r="N79" s="1370">
        <v>750</v>
      </c>
      <c r="O79" s="1425">
        <f t="shared" si="27"/>
        <v>2250</v>
      </c>
      <c r="P79" s="1368">
        <v>750</v>
      </c>
      <c r="Q79" s="1444">
        <v>750</v>
      </c>
      <c r="R79" s="1370">
        <v>750</v>
      </c>
      <c r="S79" s="1425">
        <f t="shared" si="20"/>
        <v>2250</v>
      </c>
      <c r="T79" s="1445">
        <f t="shared" si="10"/>
        <v>6750</v>
      </c>
      <c r="U79" s="1446">
        <f t="shared" si="12"/>
        <v>2250</v>
      </c>
    </row>
    <row r="80" spans="1:21" ht="10.5" thickBot="1">
      <c r="A80" s="1447" t="s">
        <v>41</v>
      </c>
      <c r="B80" s="1448"/>
      <c r="C80" s="1354">
        <f>SUM(C81:C87)</f>
        <v>1623000</v>
      </c>
      <c r="D80" s="1449">
        <f t="shared" ref="D80:F80" si="30">SUM(D81:D87)</f>
        <v>0</v>
      </c>
      <c r="E80" s="1450">
        <f t="shared" si="30"/>
        <v>0</v>
      </c>
      <c r="F80" s="1451">
        <f t="shared" si="30"/>
        <v>18890</v>
      </c>
      <c r="G80" s="1358">
        <f t="shared" si="28"/>
        <v>18890</v>
      </c>
      <c r="H80" s="1452">
        <f t="shared" ref="H80:J80" si="31">SUM(H81:H87)</f>
        <v>30000</v>
      </c>
      <c r="I80" s="1450">
        <f t="shared" si="31"/>
        <v>166000</v>
      </c>
      <c r="J80" s="1451">
        <f t="shared" si="31"/>
        <v>550000</v>
      </c>
      <c r="K80" s="1358">
        <f t="shared" si="29"/>
        <v>746000</v>
      </c>
      <c r="L80" s="1452">
        <f t="shared" ref="L80:N80" si="32">SUM(L81:L87)</f>
        <v>240000</v>
      </c>
      <c r="M80" s="1450">
        <f t="shared" si="32"/>
        <v>230000</v>
      </c>
      <c r="N80" s="1451">
        <f t="shared" si="32"/>
        <v>174000</v>
      </c>
      <c r="O80" s="1358">
        <f t="shared" si="27"/>
        <v>644000</v>
      </c>
      <c r="P80" s="1452">
        <f t="shared" ref="P80:R80" si="33">SUM(P81:P87)</f>
        <v>30000</v>
      </c>
      <c r="Q80" s="1450">
        <f t="shared" si="33"/>
        <v>135000</v>
      </c>
      <c r="R80" s="1451">
        <f t="shared" si="33"/>
        <v>20000</v>
      </c>
      <c r="S80" s="1358">
        <f t="shared" si="20"/>
        <v>185000</v>
      </c>
      <c r="T80" s="1420">
        <f t="shared" si="10"/>
        <v>1593890</v>
      </c>
      <c r="U80" s="1421">
        <f t="shared" si="12"/>
        <v>29110</v>
      </c>
    </row>
    <row r="81" spans="1:21" ht="30" thickTop="1">
      <c r="A81" s="1453">
        <v>1</v>
      </c>
      <c r="B81" s="1454" t="s">
        <v>211</v>
      </c>
      <c r="C81" s="1455">
        <v>315000</v>
      </c>
      <c r="D81" s="1422">
        <v>0</v>
      </c>
      <c r="E81" s="1423">
        <v>0</v>
      </c>
      <c r="F81" s="1424">
        <v>8000</v>
      </c>
      <c r="G81" s="1367">
        <f t="shared" si="28"/>
        <v>8000</v>
      </c>
      <c r="H81" s="1456">
        <v>0</v>
      </c>
      <c r="I81" s="1457">
        <v>97000</v>
      </c>
      <c r="J81" s="1458">
        <v>0</v>
      </c>
      <c r="K81" s="1367">
        <f>SUM(H81:J81)</f>
        <v>97000</v>
      </c>
      <c r="L81" s="1456">
        <v>0</v>
      </c>
      <c r="M81" s="1457">
        <v>0</v>
      </c>
      <c r="N81" s="1458">
        <v>105000</v>
      </c>
      <c r="O81" s="1367">
        <f>SUM(L81:N81)</f>
        <v>105000</v>
      </c>
      <c r="P81" s="1456">
        <v>0</v>
      </c>
      <c r="Q81" s="1457">
        <v>105000</v>
      </c>
      <c r="R81" s="1458">
        <v>0</v>
      </c>
      <c r="S81" s="1367">
        <f>SUM(P81:R81)</f>
        <v>105000</v>
      </c>
      <c r="T81" s="1429">
        <f t="shared" si="10"/>
        <v>315000</v>
      </c>
      <c r="U81" s="1372">
        <f t="shared" si="12"/>
        <v>0</v>
      </c>
    </row>
    <row r="82" spans="1:21" ht="29.25">
      <c r="A82" s="1459">
        <v>2</v>
      </c>
      <c r="B82" s="1460" t="s">
        <v>212</v>
      </c>
      <c r="C82" s="1401">
        <v>520000</v>
      </c>
      <c r="D82" s="1385">
        <v>0</v>
      </c>
      <c r="E82" s="1380">
        <v>0</v>
      </c>
      <c r="F82" s="1387">
        <v>0</v>
      </c>
      <c r="G82" s="1376">
        <f t="shared" si="28"/>
        <v>0</v>
      </c>
      <c r="H82" s="1461">
        <v>0</v>
      </c>
      <c r="I82" s="1394">
        <v>0</v>
      </c>
      <c r="J82" s="1462">
        <v>520000</v>
      </c>
      <c r="K82" s="1376">
        <f>SUM(H82:J82)</f>
        <v>520000</v>
      </c>
      <c r="L82" s="1461">
        <v>0</v>
      </c>
      <c r="M82" s="1394">
        <v>0</v>
      </c>
      <c r="N82" s="1462">
        <v>0</v>
      </c>
      <c r="O82" s="1376">
        <f>SUM(L82:N82)</f>
        <v>0</v>
      </c>
      <c r="P82" s="1461">
        <v>0</v>
      </c>
      <c r="Q82" s="1394">
        <v>0</v>
      </c>
      <c r="R82" s="1462">
        <v>0</v>
      </c>
      <c r="S82" s="1376">
        <f>SUM(P82:R82)</f>
        <v>0</v>
      </c>
      <c r="T82" s="1377">
        <f t="shared" si="10"/>
        <v>520000</v>
      </c>
      <c r="U82" s="1372">
        <f t="shared" si="12"/>
        <v>0</v>
      </c>
    </row>
    <row r="83" spans="1:21" ht="29.25">
      <c r="A83" s="1459">
        <v>3</v>
      </c>
      <c r="B83" s="1463" t="s">
        <v>213</v>
      </c>
      <c r="C83" s="1401">
        <v>200000</v>
      </c>
      <c r="D83" s="1385">
        <v>0</v>
      </c>
      <c r="E83" s="1380">
        <v>0</v>
      </c>
      <c r="F83" s="1387">
        <v>10890</v>
      </c>
      <c r="G83" s="1376">
        <f t="shared" si="28"/>
        <v>10890</v>
      </c>
      <c r="H83" s="1388">
        <v>20000</v>
      </c>
      <c r="I83" s="1383">
        <v>20000</v>
      </c>
      <c r="J83" s="1390">
        <v>20000</v>
      </c>
      <c r="K83" s="1376">
        <f t="shared" ref="K83:K123" si="34">SUM(H83:J83)</f>
        <v>60000</v>
      </c>
      <c r="L83" s="1388">
        <v>20000</v>
      </c>
      <c r="M83" s="1383">
        <v>20000</v>
      </c>
      <c r="N83" s="1390">
        <v>20000</v>
      </c>
      <c r="O83" s="1376">
        <f t="shared" ref="O83:O123" si="35">SUM(L83:N83)</f>
        <v>60000</v>
      </c>
      <c r="P83" s="1388">
        <v>20000</v>
      </c>
      <c r="Q83" s="1383">
        <v>20000</v>
      </c>
      <c r="R83" s="1390">
        <v>20000</v>
      </c>
      <c r="S83" s="1376">
        <f t="shared" ref="S83:S123" si="36">SUM(P83:R83)</f>
        <v>60000</v>
      </c>
      <c r="T83" s="1377">
        <f t="shared" si="10"/>
        <v>190890</v>
      </c>
      <c r="U83" s="1404">
        <f t="shared" si="12"/>
        <v>9110</v>
      </c>
    </row>
    <row r="84" spans="1:21" ht="48.75">
      <c r="A84" s="1459">
        <v>4</v>
      </c>
      <c r="B84" s="1400" t="s">
        <v>214</v>
      </c>
      <c r="C84" s="1401">
        <v>78000</v>
      </c>
      <c r="D84" s="1379">
        <v>0</v>
      </c>
      <c r="E84" s="1380">
        <v>0</v>
      </c>
      <c r="F84" s="1387">
        <v>0</v>
      </c>
      <c r="G84" s="1430">
        <f t="shared" si="28"/>
        <v>0</v>
      </c>
      <c r="H84" s="1382">
        <v>0</v>
      </c>
      <c r="I84" s="1383">
        <v>39000</v>
      </c>
      <c r="J84" s="1390">
        <v>0</v>
      </c>
      <c r="K84" s="1430">
        <f t="shared" si="34"/>
        <v>39000</v>
      </c>
      <c r="L84" s="1382">
        <v>0</v>
      </c>
      <c r="M84" s="1383">
        <v>0</v>
      </c>
      <c r="N84" s="1390">
        <v>39000</v>
      </c>
      <c r="O84" s="1376">
        <f t="shared" si="35"/>
        <v>39000</v>
      </c>
      <c r="P84" s="1382">
        <v>0</v>
      </c>
      <c r="Q84" s="1383">
        <v>0</v>
      </c>
      <c r="R84" s="1390">
        <v>0</v>
      </c>
      <c r="S84" s="1430">
        <f t="shared" si="36"/>
        <v>0</v>
      </c>
      <c r="T84" s="1377">
        <f t="shared" si="10"/>
        <v>78000</v>
      </c>
      <c r="U84" s="1404">
        <f t="shared" si="12"/>
        <v>0</v>
      </c>
    </row>
    <row r="85" spans="1:21" ht="39">
      <c r="A85" s="1464">
        <v>5</v>
      </c>
      <c r="B85" s="1465" t="s">
        <v>215</v>
      </c>
      <c r="C85" s="1466">
        <v>210000</v>
      </c>
      <c r="D85" s="1379">
        <v>0</v>
      </c>
      <c r="E85" s="1380">
        <v>0</v>
      </c>
      <c r="F85" s="1387">
        <v>0</v>
      </c>
      <c r="G85" s="1430">
        <f t="shared" si="28"/>
        <v>0</v>
      </c>
      <c r="H85" s="1382">
        <v>0</v>
      </c>
      <c r="I85" s="1383">
        <v>0</v>
      </c>
      <c r="J85" s="1390">
        <v>0</v>
      </c>
      <c r="K85" s="1430">
        <f t="shared" si="34"/>
        <v>0</v>
      </c>
      <c r="L85" s="1382">
        <v>210000</v>
      </c>
      <c r="M85" s="1383">
        <v>0</v>
      </c>
      <c r="N85" s="1390">
        <v>0</v>
      </c>
      <c r="O85" s="1430">
        <f t="shared" si="35"/>
        <v>210000</v>
      </c>
      <c r="P85" s="1382">
        <v>0</v>
      </c>
      <c r="Q85" s="1383">
        <v>0</v>
      </c>
      <c r="R85" s="1390">
        <v>0</v>
      </c>
      <c r="S85" s="1430">
        <f t="shared" si="36"/>
        <v>0</v>
      </c>
      <c r="T85" s="1377">
        <f t="shared" si="10"/>
        <v>210000</v>
      </c>
      <c r="U85" s="1404">
        <f t="shared" si="12"/>
        <v>0</v>
      </c>
    </row>
    <row r="86" spans="1:21" ht="29.25">
      <c r="A86" s="1459">
        <v>6</v>
      </c>
      <c r="B86" s="1465" t="s">
        <v>216</v>
      </c>
      <c r="C86" s="1466">
        <v>200000</v>
      </c>
      <c r="D86" s="1379">
        <v>0</v>
      </c>
      <c r="E86" s="1380">
        <v>0</v>
      </c>
      <c r="F86" s="1387">
        <v>0</v>
      </c>
      <c r="G86" s="1430">
        <f t="shared" si="28"/>
        <v>0</v>
      </c>
      <c r="H86" s="1382">
        <v>0</v>
      </c>
      <c r="I86" s="1383">
        <v>0</v>
      </c>
      <c r="J86" s="1390">
        <v>0</v>
      </c>
      <c r="K86" s="1430">
        <f t="shared" si="34"/>
        <v>0</v>
      </c>
      <c r="L86" s="1382">
        <v>0</v>
      </c>
      <c r="M86" s="1383">
        <v>200000</v>
      </c>
      <c r="N86" s="1390">
        <v>0</v>
      </c>
      <c r="O86" s="1430">
        <f t="shared" si="35"/>
        <v>200000</v>
      </c>
      <c r="P86" s="1382">
        <v>0</v>
      </c>
      <c r="Q86" s="1383">
        <v>0</v>
      </c>
      <c r="R86" s="1390">
        <v>0</v>
      </c>
      <c r="S86" s="1430">
        <f t="shared" si="36"/>
        <v>0</v>
      </c>
      <c r="T86" s="1377">
        <f t="shared" si="10"/>
        <v>200000</v>
      </c>
      <c r="U86" s="1404">
        <f t="shared" si="12"/>
        <v>0</v>
      </c>
    </row>
    <row r="87" spans="1:21" ht="20.25" thickBot="1">
      <c r="A87" s="1464">
        <v>7</v>
      </c>
      <c r="B87" s="1467" t="s">
        <v>217</v>
      </c>
      <c r="C87" s="1468">
        <v>100000</v>
      </c>
      <c r="D87" s="1469">
        <v>0</v>
      </c>
      <c r="E87" s="1470">
        <v>0</v>
      </c>
      <c r="F87" s="1471">
        <v>0</v>
      </c>
      <c r="G87" s="1472">
        <f t="shared" si="28"/>
        <v>0</v>
      </c>
      <c r="H87" s="1473">
        <v>10000</v>
      </c>
      <c r="I87" s="1474">
        <v>10000</v>
      </c>
      <c r="J87" s="1475">
        <v>10000</v>
      </c>
      <c r="K87" s="1472">
        <f t="shared" si="34"/>
        <v>30000</v>
      </c>
      <c r="L87" s="1473">
        <v>10000</v>
      </c>
      <c r="M87" s="1474">
        <v>10000</v>
      </c>
      <c r="N87" s="1475">
        <v>10000</v>
      </c>
      <c r="O87" s="1472">
        <f t="shared" si="35"/>
        <v>30000</v>
      </c>
      <c r="P87" s="1473">
        <v>10000</v>
      </c>
      <c r="Q87" s="1474">
        <v>10000</v>
      </c>
      <c r="R87" s="1475">
        <v>0</v>
      </c>
      <c r="S87" s="1472">
        <f t="shared" si="36"/>
        <v>20000</v>
      </c>
      <c r="T87" s="1476">
        <f t="shared" si="10"/>
        <v>80000</v>
      </c>
      <c r="U87" s="1477">
        <f t="shared" si="12"/>
        <v>20000</v>
      </c>
    </row>
    <row r="88" spans="1:21" ht="10.5" thickBot="1">
      <c r="A88" s="1447" t="s">
        <v>43</v>
      </c>
      <c r="B88" s="1448"/>
      <c r="C88" s="1354">
        <f>SUM(C89:C92)</f>
        <v>744416.6</v>
      </c>
      <c r="D88" s="1478">
        <f>SUM(D89:D92)</f>
        <v>0</v>
      </c>
      <c r="E88" s="1356">
        <f>SUM(E89:E92)</f>
        <v>0</v>
      </c>
      <c r="F88" s="1479">
        <f>SUM(F89:F92)</f>
        <v>0</v>
      </c>
      <c r="G88" s="1480">
        <f t="shared" si="28"/>
        <v>0</v>
      </c>
      <c r="H88" s="1478">
        <f t="shared" ref="H88:J88" si="37">SUM(H89:H92)</f>
        <v>620000</v>
      </c>
      <c r="I88" s="1356">
        <f t="shared" si="37"/>
        <v>0</v>
      </c>
      <c r="J88" s="1479">
        <f t="shared" si="37"/>
        <v>43947.6</v>
      </c>
      <c r="K88" s="1480">
        <f t="shared" si="34"/>
        <v>663947.6</v>
      </c>
      <c r="L88" s="1478">
        <f t="shared" ref="L88:N88" si="38">SUM(L89:L92)</f>
        <v>80469</v>
      </c>
      <c r="M88" s="1356">
        <f t="shared" si="38"/>
        <v>0</v>
      </c>
      <c r="N88" s="1479">
        <f t="shared" si="38"/>
        <v>0</v>
      </c>
      <c r="O88" s="1480">
        <f t="shared" si="35"/>
        <v>80469</v>
      </c>
      <c r="P88" s="1478">
        <f t="shared" ref="P88:R88" si="39">SUM(P89:P92)</f>
        <v>0</v>
      </c>
      <c r="Q88" s="1356">
        <f t="shared" si="39"/>
        <v>0</v>
      </c>
      <c r="R88" s="1479">
        <f t="shared" si="39"/>
        <v>0</v>
      </c>
      <c r="S88" s="1480">
        <f t="shared" si="36"/>
        <v>0</v>
      </c>
      <c r="T88" s="1420">
        <f t="shared" si="10"/>
        <v>744416.6</v>
      </c>
      <c r="U88" s="1421">
        <f t="shared" si="12"/>
        <v>0</v>
      </c>
    </row>
    <row r="89" spans="1:21" ht="26.25" customHeight="1" thickTop="1">
      <c r="A89" s="1481">
        <v>1</v>
      </c>
      <c r="B89" s="1482" t="s">
        <v>184</v>
      </c>
      <c r="C89" s="1483">
        <v>500000</v>
      </c>
      <c r="D89" s="1422">
        <v>0</v>
      </c>
      <c r="E89" s="1423">
        <v>0</v>
      </c>
      <c r="F89" s="1484">
        <v>0</v>
      </c>
      <c r="G89" s="1367">
        <f t="shared" si="28"/>
        <v>0</v>
      </c>
      <c r="H89" s="1456">
        <v>500000</v>
      </c>
      <c r="I89" s="1457">
        <v>0</v>
      </c>
      <c r="J89" s="1458">
        <v>0</v>
      </c>
      <c r="K89" s="1367">
        <f t="shared" si="34"/>
        <v>500000</v>
      </c>
      <c r="L89" s="1426">
        <v>0</v>
      </c>
      <c r="M89" s="1427">
        <v>0</v>
      </c>
      <c r="N89" s="1485">
        <v>0</v>
      </c>
      <c r="O89" s="1367">
        <f t="shared" si="35"/>
        <v>0</v>
      </c>
      <c r="P89" s="1456">
        <v>0</v>
      </c>
      <c r="Q89" s="1457">
        <v>0</v>
      </c>
      <c r="R89" s="1458">
        <v>0</v>
      </c>
      <c r="S89" s="1486">
        <f t="shared" si="36"/>
        <v>0</v>
      </c>
      <c r="T89" s="1371">
        <f t="shared" si="10"/>
        <v>500000</v>
      </c>
      <c r="U89" s="1487">
        <f t="shared" si="12"/>
        <v>0</v>
      </c>
    </row>
    <row r="90" spans="1:21" ht="26.25" customHeight="1">
      <c r="A90" s="1488">
        <v>2</v>
      </c>
      <c r="B90" s="1400" t="s">
        <v>46</v>
      </c>
      <c r="C90" s="1401">
        <v>80469</v>
      </c>
      <c r="D90" s="1385">
        <v>0</v>
      </c>
      <c r="E90" s="1380">
        <v>0</v>
      </c>
      <c r="F90" s="1387">
        <v>0</v>
      </c>
      <c r="G90" s="1376">
        <f t="shared" si="28"/>
        <v>0</v>
      </c>
      <c r="H90" s="1461">
        <v>0</v>
      </c>
      <c r="I90" s="1394">
        <v>0</v>
      </c>
      <c r="J90" s="1462">
        <v>0</v>
      </c>
      <c r="K90" s="1376">
        <f t="shared" si="34"/>
        <v>0</v>
      </c>
      <c r="L90" s="1388">
        <v>80469</v>
      </c>
      <c r="M90" s="1383">
        <v>0</v>
      </c>
      <c r="N90" s="1390">
        <v>0</v>
      </c>
      <c r="O90" s="1376">
        <f t="shared" si="35"/>
        <v>80469</v>
      </c>
      <c r="P90" s="1461">
        <v>0</v>
      </c>
      <c r="Q90" s="1394">
        <v>0</v>
      </c>
      <c r="R90" s="1462">
        <v>0</v>
      </c>
      <c r="S90" s="1396">
        <f t="shared" si="36"/>
        <v>0</v>
      </c>
      <c r="T90" s="1377">
        <f t="shared" si="10"/>
        <v>80469</v>
      </c>
      <c r="U90" s="1404">
        <f t="shared" si="12"/>
        <v>0</v>
      </c>
    </row>
    <row r="91" spans="1:21" ht="26.25" customHeight="1">
      <c r="A91" s="1489">
        <v>3</v>
      </c>
      <c r="B91" s="1490" t="s">
        <v>45</v>
      </c>
      <c r="C91" s="1491">
        <v>120000</v>
      </c>
      <c r="D91" s="1492">
        <v>0</v>
      </c>
      <c r="E91" s="1493">
        <v>0</v>
      </c>
      <c r="F91" s="1494">
        <v>0</v>
      </c>
      <c r="G91" s="1495">
        <f>SUM(D91:F91)</f>
        <v>0</v>
      </c>
      <c r="H91" s="1496">
        <v>120000</v>
      </c>
      <c r="I91" s="1497">
        <v>0</v>
      </c>
      <c r="J91" s="1498">
        <v>0</v>
      </c>
      <c r="K91" s="1495">
        <f>SUM(H91:J91)</f>
        <v>120000</v>
      </c>
      <c r="L91" s="1499">
        <v>0</v>
      </c>
      <c r="M91" s="1500">
        <v>0</v>
      </c>
      <c r="N91" s="1501">
        <v>0</v>
      </c>
      <c r="O91" s="1495">
        <f t="shared" si="35"/>
        <v>0</v>
      </c>
      <c r="P91" s="1496">
        <v>0</v>
      </c>
      <c r="Q91" s="1497">
        <v>0</v>
      </c>
      <c r="R91" s="1498">
        <v>0</v>
      </c>
      <c r="S91" s="1502">
        <f t="shared" si="36"/>
        <v>0</v>
      </c>
      <c r="T91" s="1503">
        <f t="shared" si="10"/>
        <v>120000</v>
      </c>
      <c r="U91" s="1504">
        <f t="shared" si="12"/>
        <v>0</v>
      </c>
    </row>
    <row r="92" spans="1:21" ht="26.25" customHeight="1" thickBot="1">
      <c r="A92" s="1505">
        <v>4</v>
      </c>
      <c r="B92" s="1506" t="s">
        <v>218</v>
      </c>
      <c r="C92" s="1507">
        <v>43947.6</v>
      </c>
      <c r="D92" s="1469">
        <v>0</v>
      </c>
      <c r="E92" s="1470">
        <v>0</v>
      </c>
      <c r="F92" s="1508">
        <v>0</v>
      </c>
      <c r="G92" s="1509">
        <f>SUM(D92:F92)</f>
        <v>0</v>
      </c>
      <c r="H92" s="1510">
        <v>0</v>
      </c>
      <c r="I92" s="1511">
        <v>0</v>
      </c>
      <c r="J92" s="1512">
        <v>43947.6</v>
      </c>
      <c r="K92" s="1509">
        <f>SUM(H92:J92)</f>
        <v>43947.6</v>
      </c>
      <c r="L92" s="1473">
        <v>0</v>
      </c>
      <c r="M92" s="1474">
        <v>0</v>
      </c>
      <c r="N92" s="1513">
        <v>0</v>
      </c>
      <c r="O92" s="1509">
        <f t="shared" si="35"/>
        <v>0</v>
      </c>
      <c r="P92" s="1510">
        <v>0</v>
      </c>
      <c r="Q92" s="1511">
        <v>0</v>
      </c>
      <c r="R92" s="1512">
        <v>0</v>
      </c>
      <c r="S92" s="1514">
        <f t="shared" si="36"/>
        <v>0</v>
      </c>
      <c r="T92" s="1476">
        <f t="shared" si="10"/>
        <v>43947.6</v>
      </c>
      <c r="U92" s="1477">
        <f t="shared" si="12"/>
        <v>0</v>
      </c>
    </row>
    <row r="93" spans="1:21" ht="10.5" thickBot="1">
      <c r="A93" s="1515" t="s">
        <v>47</v>
      </c>
      <c r="B93" s="1516"/>
      <c r="C93" s="1517">
        <f>SUM(C94:C98)</f>
        <v>1902000</v>
      </c>
      <c r="D93" s="1518">
        <f>SUM(D94:D98)</f>
        <v>0</v>
      </c>
      <c r="E93" s="1519">
        <f>SUM(E94:E98)</f>
        <v>0</v>
      </c>
      <c r="F93" s="1520">
        <f>SUM(F94:F98)</f>
        <v>12480</v>
      </c>
      <c r="G93" s="1414">
        <f t="shared" si="28"/>
        <v>12480</v>
      </c>
      <c r="H93" s="1518">
        <f>SUM(H94:H98)</f>
        <v>20000</v>
      </c>
      <c r="I93" s="1519">
        <f>SUM(I94:I98)</f>
        <v>60500</v>
      </c>
      <c r="J93" s="1520">
        <f>SUM(J94:J98)</f>
        <v>395000</v>
      </c>
      <c r="K93" s="1414">
        <f t="shared" si="34"/>
        <v>475500</v>
      </c>
      <c r="L93" s="1518">
        <f>SUM(L94:L98)</f>
        <v>20000</v>
      </c>
      <c r="M93" s="1519">
        <f>SUM(M94:M98)</f>
        <v>80500</v>
      </c>
      <c r="N93" s="1520">
        <f>SUM(N94:N98)</f>
        <v>375000</v>
      </c>
      <c r="O93" s="1414">
        <f t="shared" si="35"/>
        <v>475500</v>
      </c>
      <c r="P93" s="1518">
        <f>SUM(P94:P98)</f>
        <v>40000</v>
      </c>
      <c r="Q93" s="1519">
        <f>SUM(Q94:Q98)</f>
        <v>395500</v>
      </c>
      <c r="R93" s="1520">
        <f>SUM(R94:R98)</f>
        <v>60000</v>
      </c>
      <c r="S93" s="1414">
        <f t="shared" si="36"/>
        <v>495500</v>
      </c>
      <c r="T93" s="1521">
        <f t="shared" ref="T93:T123" si="40">G93+K93+O93+S93</f>
        <v>1458980</v>
      </c>
      <c r="U93" s="1522">
        <f t="shared" si="12"/>
        <v>443020</v>
      </c>
    </row>
    <row r="94" spans="1:21" ht="20.25" thickTop="1">
      <c r="A94" s="1523">
        <v>1</v>
      </c>
      <c r="B94" s="1524" t="s">
        <v>82</v>
      </c>
      <c r="C94" s="1525">
        <v>120000</v>
      </c>
      <c r="D94" s="1526" t="s">
        <v>48</v>
      </c>
      <c r="E94" s="1423">
        <v>0</v>
      </c>
      <c r="F94" s="1424">
        <v>0</v>
      </c>
      <c r="G94" s="1367">
        <f t="shared" si="28"/>
        <v>0</v>
      </c>
      <c r="H94" s="1456">
        <v>0</v>
      </c>
      <c r="I94" s="1457">
        <v>0</v>
      </c>
      <c r="J94" s="1458">
        <v>20000</v>
      </c>
      <c r="K94" s="1367">
        <f t="shared" si="34"/>
        <v>20000</v>
      </c>
      <c r="L94" s="1456">
        <v>0</v>
      </c>
      <c r="M94" s="1457">
        <v>20000</v>
      </c>
      <c r="N94" s="1527">
        <v>0</v>
      </c>
      <c r="O94" s="1367">
        <f t="shared" si="35"/>
        <v>20000</v>
      </c>
      <c r="P94" s="1456">
        <v>20000</v>
      </c>
      <c r="Q94" s="1457">
        <v>0</v>
      </c>
      <c r="R94" s="1527">
        <v>20000</v>
      </c>
      <c r="S94" s="1367">
        <f t="shared" si="36"/>
        <v>40000</v>
      </c>
      <c r="T94" s="1528">
        <f t="shared" si="40"/>
        <v>80000</v>
      </c>
      <c r="U94" s="1529">
        <f t="shared" ref="U94:U124" si="41">C94-T94</f>
        <v>40000</v>
      </c>
    </row>
    <row r="95" spans="1:21" ht="19.5">
      <c r="A95" s="1530">
        <v>2</v>
      </c>
      <c r="B95" s="1374" t="s">
        <v>160</v>
      </c>
      <c r="C95" s="1378">
        <v>1500000</v>
      </c>
      <c r="D95" s="1531" t="s">
        <v>48</v>
      </c>
      <c r="E95" s="1380">
        <v>0</v>
      </c>
      <c r="F95" s="1387">
        <v>12480</v>
      </c>
      <c r="G95" s="1376">
        <f t="shared" si="28"/>
        <v>12480</v>
      </c>
      <c r="H95" s="1461">
        <v>0</v>
      </c>
      <c r="I95" s="1394">
        <v>0</v>
      </c>
      <c r="J95" s="1462">
        <v>375000</v>
      </c>
      <c r="K95" s="1376">
        <f t="shared" si="34"/>
        <v>375000</v>
      </c>
      <c r="L95" s="1461">
        <v>0</v>
      </c>
      <c r="M95" s="1394">
        <v>0</v>
      </c>
      <c r="N95" s="1532">
        <v>375000</v>
      </c>
      <c r="O95" s="1376">
        <f t="shared" si="35"/>
        <v>375000</v>
      </c>
      <c r="P95" s="1461">
        <v>0</v>
      </c>
      <c r="Q95" s="1394">
        <v>375000</v>
      </c>
      <c r="R95" s="1532">
        <v>0</v>
      </c>
      <c r="S95" s="1376">
        <f t="shared" si="36"/>
        <v>375000</v>
      </c>
      <c r="T95" s="1533">
        <f t="shared" si="40"/>
        <v>1137480</v>
      </c>
      <c r="U95" s="1534">
        <f t="shared" si="41"/>
        <v>362520</v>
      </c>
    </row>
    <row r="96" spans="1:21">
      <c r="A96" s="1488">
        <v>3</v>
      </c>
      <c r="B96" s="1535" t="s">
        <v>159</v>
      </c>
      <c r="C96" s="1536">
        <v>80000</v>
      </c>
      <c r="D96" s="1531">
        <v>0</v>
      </c>
      <c r="E96" s="1380">
        <v>0</v>
      </c>
      <c r="F96" s="1494">
        <v>0</v>
      </c>
      <c r="G96" s="1495">
        <f t="shared" si="28"/>
        <v>0</v>
      </c>
      <c r="H96" s="1537">
        <v>20000</v>
      </c>
      <c r="I96" s="1383">
        <v>0</v>
      </c>
      <c r="J96" s="1501">
        <v>0</v>
      </c>
      <c r="K96" s="1495">
        <f t="shared" si="34"/>
        <v>20000</v>
      </c>
      <c r="L96" s="1537">
        <v>20000</v>
      </c>
      <c r="M96" s="1383">
        <v>0</v>
      </c>
      <c r="N96" s="1501">
        <v>0</v>
      </c>
      <c r="O96" s="1495">
        <f t="shared" si="35"/>
        <v>20000</v>
      </c>
      <c r="P96" s="1537">
        <v>20000</v>
      </c>
      <c r="Q96" s="1383">
        <v>0</v>
      </c>
      <c r="R96" s="1501">
        <v>0</v>
      </c>
      <c r="S96" s="1495">
        <f t="shared" si="36"/>
        <v>20000</v>
      </c>
      <c r="T96" s="1533">
        <f t="shared" si="40"/>
        <v>60000</v>
      </c>
      <c r="U96" s="1534">
        <f t="shared" si="41"/>
        <v>20000</v>
      </c>
    </row>
    <row r="97" spans="1:21" ht="27" customHeight="1">
      <c r="A97" s="1488">
        <v>4</v>
      </c>
      <c r="B97" s="1535" t="s">
        <v>246</v>
      </c>
      <c r="C97" s="1536">
        <v>82000</v>
      </c>
      <c r="D97" s="1531" t="s">
        <v>48</v>
      </c>
      <c r="E97" s="1380">
        <v>0</v>
      </c>
      <c r="F97" s="1494">
        <v>0</v>
      </c>
      <c r="G97" s="1495">
        <f t="shared" si="28"/>
        <v>0</v>
      </c>
      <c r="H97" s="1496">
        <v>0</v>
      </c>
      <c r="I97" s="1497">
        <v>20500</v>
      </c>
      <c r="J97" s="1498">
        <v>0</v>
      </c>
      <c r="K97" s="1495">
        <f t="shared" si="34"/>
        <v>20500</v>
      </c>
      <c r="L97" s="1496">
        <v>0</v>
      </c>
      <c r="M97" s="1497">
        <v>20500</v>
      </c>
      <c r="N97" s="1538">
        <v>0</v>
      </c>
      <c r="O97" s="1495">
        <f t="shared" si="35"/>
        <v>20500</v>
      </c>
      <c r="P97" s="1496">
        <v>0</v>
      </c>
      <c r="Q97" s="1497">
        <v>20500</v>
      </c>
      <c r="R97" s="1538">
        <v>0</v>
      </c>
      <c r="S97" s="1495">
        <f t="shared" si="36"/>
        <v>20500</v>
      </c>
      <c r="T97" s="1533">
        <f t="shared" si="40"/>
        <v>61500</v>
      </c>
      <c r="U97" s="1534">
        <f t="shared" si="41"/>
        <v>20500</v>
      </c>
    </row>
    <row r="98" spans="1:21" ht="26.25" customHeight="1" thickBot="1">
      <c r="A98" s="1488">
        <v>5</v>
      </c>
      <c r="B98" s="1539" t="s">
        <v>119</v>
      </c>
      <c r="C98" s="1540">
        <v>120000</v>
      </c>
      <c r="D98" s="1541" t="s">
        <v>48</v>
      </c>
      <c r="E98" s="1470">
        <v>0</v>
      </c>
      <c r="F98" s="1471">
        <v>0</v>
      </c>
      <c r="G98" s="1509">
        <f t="shared" si="28"/>
        <v>0</v>
      </c>
      <c r="H98" s="1542">
        <v>0</v>
      </c>
      <c r="I98" s="1511">
        <v>40000</v>
      </c>
      <c r="J98" s="1543">
        <v>0</v>
      </c>
      <c r="K98" s="1509">
        <f t="shared" si="34"/>
        <v>40000</v>
      </c>
      <c r="L98" s="1542">
        <v>0</v>
      </c>
      <c r="M98" s="1511">
        <v>40000</v>
      </c>
      <c r="N98" s="1544">
        <v>0</v>
      </c>
      <c r="O98" s="1509">
        <f t="shared" si="35"/>
        <v>40000</v>
      </c>
      <c r="P98" s="1542">
        <v>0</v>
      </c>
      <c r="Q98" s="1511">
        <v>0</v>
      </c>
      <c r="R98" s="1544">
        <v>40000</v>
      </c>
      <c r="S98" s="1495">
        <f t="shared" si="36"/>
        <v>40000</v>
      </c>
      <c r="T98" s="1545">
        <f t="shared" si="40"/>
        <v>120000</v>
      </c>
      <c r="U98" s="1546">
        <f t="shared" si="41"/>
        <v>0</v>
      </c>
    </row>
    <row r="99" spans="1:21" ht="18" customHeight="1" thickBot="1">
      <c r="A99" s="1447" t="s">
        <v>52</v>
      </c>
      <c r="B99" s="1448"/>
      <c r="C99" s="1354">
        <f>C100</f>
        <v>840000</v>
      </c>
      <c r="D99" s="1478">
        <f>D100</f>
        <v>0</v>
      </c>
      <c r="E99" s="1356">
        <f>E100</f>
        <v>38461.5</v>
      </c>
      <c r="F99" s="1547">
        <f>F100</f>
        <v>44344.5</v>
      </c>
      <c r="G99" s="1358">
        <f t="shared" si="28"/>
        <v>82806</v>
      </c>
      <c r="H99" s="1478">
        <f>H100</f>
        <v>70000</v>
      </c>
      <c r="I99" s="1356">
        <f>I100</f>
        <v>70000</v>
      </c>
      <c r="J99" s="1547">
        <f>J100</f>
        <v>70000</v>
      </c>
      <c r="K99" s="1358">
        <f t="shared" si="34"/>
        <v>210000</v>
      </c>
      <c r="L99" s="1478">
        <f>L100</f>
        <v>70000</v>
      </c>
      <c r="M99" s="1356">
        <f>M100</f>
        <v>70000</v>
      </c>
      <c r="N99" s="1547">
        <f>N100</f>
        <v>70000</v>
      </c>
      <c r="O99" s="1358">
        <f t="shared" si="35"/>
        <v>210000</v>
      </c>
      <c r="P99" s="1478">
        <f>P100</f>
        <v>70000</v>
      </c>
      <c r="Q99" s="1356">
        <f>Q100</f>
        <v>70000</v>
      </c>
      <c r="R99" s="1547">
        <f>R100</f>
        <v>70000</v>
      </c>
      <c r="S99" s="1358">
        <f t="shared" si="36"/>
        <v>210000</v>
      </c>
      <c r="T99" s="1420">
        <f t="shared" si="40"/>
        <v>712806</v>
      </c>
      <c r="U99" s="1421">
        <f t="shared" si="41"/>
        <v>127194</v>
      </c>
    </row>
    <row r="100" spans="1:21" ht="30.75" thickTop="1" thickBot="1">
      <c r="A100" s="1548">
        <v>1</v>
      </c>
      <c r="B100" s="1549" t="s">
        <v>53</v>
      </c>
      <c r="C100" s="1550">
        <v>840000</v>
      </c>
      <c r="D100" s="1551">
        <v>0</v>
      </c>
      <c r="E100" s="1552">
        <v>38461.5</v>
      </c>
      <c r="F100" s="1553">
        <v>44344.5</v>
      </c>
      <c r="G100" s="1554">
        <f t="shared" si="28"/>
        <v>82806</v>
      </c>
      <c r="H100" s="1555">
        <v>70000</v>
      </c>
      <c r="I100" s="1556">
        <v>70000</v>
      </c>
      <c r="J100" s="1557">
        <v>70000</v>
      </c>
      <c r="K100" s="1554">
        <f t="shared" si="34"/>
        <v>210000</v>
      </c>
      <c r="L100" s="1555">
        <v>70000</v>
      </c>
      <c r="M100" s="1556">
        <v>70000</v>
      </c>
      <c r="N100" s="1557">
        <v>70000</v>
      </c>
      <c r="O100" s="1554">
        <f t="shared" si="35"/>
        <v>210000</v>
      </c>
      <c r="P100" s="1555">
        <v>70000</v>
      </c>
      <c r="Q100" s="1556">
        <v>70000</v>
      </c>
      <c r="R100" s="1557">
        <v>70000</v>
      </c>
      <c r="S100" s="1554">
        <f t="shared" si="36"/>
        <v>210000</v>
      </c>
      <c r="T100" s="1558">
        <f t="shared" si="40"/>
        <v>712806</v>
      </c>
      <c r="U100" s="1559">
        <f t="shared" si="41"/>
        <v>127194</v>
      </c>
    </row>
    <row r="101" spans="1:21" ht="10.5" thickBot="1">
      <c r="A101" s="1560" t="s">
        <v>54</v>
      </c>
      <c r="B101" s="1561"/>
      <c r="C101" s="1562">
        <v>0</v>
      </c>
      <c r="D101" s="1563">
        <v>0</v>
      </c>
      <c r="E101" s="1564">
        <v>0</v>
      </c>
      <c r="F101" s="1565">
        <v>0</v>
      </c>
      <c r="G101" s="1566">
        <v>0</v>
      </c>
      <c r="H101" s="1563">
        <v>0</v>
      </c>
      <c r="I101" s="1564">
        <v>0</v>
      </c>
      <c r="J101" s="1567">
        <v>0</v>
      </c>
      <c r="K101" s="1566">
        <v>0</v>
      </c>
      <c r="L101" s="1568">
        <v>0</v>
      </c>
      <c r="M101" s="1564">
        <v>0</v>
      </c>
      <c r="N101" s="1569">
        <v>0</v>
      </c>
      <c r="O101" s="1566">
        <v>0</v>
      </c>
      <c r="P101" s="1568">
        <v>0</v>
      </c>
      <c r="Q101" s="1564">
        <v>0</v>
      </c>
      <c r="R101" s="1569">
        <v>0</v>
      </c>
      <c r="S101" s="1566">
        <v>0</v>
      </c>
      <c r="T101" s="1570">
        <v>0</v>
      </c>
      <c r="U101" s="1571">
        <v>0</v>
      </c>
    </row>
    <row r="102" spans="1:21" ht="10.5" thickBot="1">
      <c r="A102" s="1447" t="s">
        <v>55</v>
      </c>
      <c r="B102" s="1448"/>
      <c r="C102" s="1354">
        <f>SUM(C103:C123)</f>
        <v>3847803</v>
      </c>
      <c r="D102" s="1478">
        <f>SUM(D103:D123)</f>
        <v>11983.4</v>
      </c>
      <c r="E102" s="1356">
        <f>SUM(E103:E123)</f>
        <v>126227.1</v>
      </c>
      <c r="F102" s="1547">
        <f>SUM(F103:F123)</f>
        <v>67123.3</v>
      </c>
      <c r="G102" s="1358">
        <f t="shared" si="28"/>
        <v>205333.8</v>
      </c>
      <c r="H102" s="1478">
        <f t="shared" ref="H102:J102" si="42">SUM(H103:H123)</f>
        <v>222900</v>
      </c>
      <c r="I102" s="1356">
        <f t="shared" si="42"/>
        <v>377900</v>
      </c>
      <c r="J102" s="1547">
        <f t="shared" si="42"/>
        <v>282900</v>
      </c>
      <c r="K102" s="1358">
        <f t="shared" ref="K102:K108" si="43">SUM(H102:J102)</f>
        <v>883700</v>
      </c>
      <c r="L102" s="1478">
        <f t="shared" ref="L102:N102" si="44">SUM(L103:L123)</f>
        <v>295700</v>
      </c>
      <c r="M102" s="1356">
        <f t="shared" si="44"/>
        <v>342900</v>
      </c>
      <c r="N102" s="1547">
        <f t="shared" si="44"/>
        <v>409170</v>
      </c>
      <c r="O102" s="1358">
        <f t="shared" ref="O102:O108" si="45">SUM(L102:N102)</f>
        <v>1047770</v>
      </c>
      <c r="P102" s="1478">
        <f t="shared" ref="P102:R102" si="46">SUM(P103:P123)</f>
        <v>252900</v>
      </c>
      <c r="Q102" s="1356">
        <f t="shared" si="46"/>
        <v>371700</v>
      </c>
      <c r="R102" s="1547">
        <f t="shared" si="46"/>
        <v>693033</v>
      </c>
      <c r="S102" s="1358">
        <f t="shared" ref="S102:S108" si="47">SUM(P102:R102)</f>
        <v>1317633</v>
      </c>
      <c r="T102" s="1420">
        <f t="shared" si="40"/>
        <v>3454436.8</v>
      </c>
      <c r="U102" s="1421">
        <f t="shared" si="41"/>
        <v>393366.20000000019</v>
      </c>
    </row>
    <row r="103" spans="1:21" ht="20.25" thickTop="1">
      <c r="A103" s="1572">
        <v>1</v>
      </c>
      <c r="B103" s="1573" t="s">
        <v>180</v>
      </c>
      <c r="C103" s="1363">
        <v>102000</v>
      </c>
      <c r="D103" s="1422">
        <v>0</v>
      </c>
      <c r="E103" s="1423">
        <v>4984.8</v>
      </c>
      <c r="F103" s="1424">
        <v>6231</v>
      </c>
      <c r="G103" s="1367">
        <f t="shared" si="28"/>
        <v>11215.8</v>
      </c>
      <c r="H103" s="1426">
        <v>8500</v>
      </c>
      <c r="I103" s="1427">
        <v>8500</v>
      </c>
      <c r="J103" s="1428">
        <v>8500</v>
      </c>
      <c r="K103" s="1367">
        <f t="shared" si="43"/>
        <v>25500</v>
      </c>
      <c r="L103" s="1426">
        <v>8500</v>
      </c>
      <c r="M103" s="1427">
        <v>8500</v>
      </c>
      <c r="N103" s="1428">
        <v>8500</v>
      </c>
      <c r="O103" s="1367">
        <f t="shared" si="45"/>
        <v>25500</v>
      </c>
      <c r="P103" s="1426">
        <v>8500</v>
      </c>
      <c r="Q103" s="1427">
        <v>8500</v>
      </c>
      <c r="R103" s="1428">
        <v>8500</v>
      </c>
      <c r="S103" s="1367">
        <f t="shared" si="47"/>
        <v>25500</v>
      </c>
      <c r="T103" s="1528">
        <f t="shared" si="40"/>
        <v>87715.8</v>
      </c>
      <c r="U103" s="1529">
        <f t="shared" si="41"/>
        <v>14284.199999999997</v>
      </c>
    </row>
    <row r="104" spans="1:21" ht="19.5">
      <c r="A104" s="1574">
        <v>2</v>
      </c>
      <c r="B104" s="1575" t="s">
        <v>162</v>
      </c>
      <c r="C104" s="1378">
        <v>900000</v>
      </c>
      <c r="D104" s="1379">
        <v>0</v>
      </c>
      <c r="E104" s="1380">
        <v>71400</v>
      </c>
      <c r="F104" s="1387">
        <v>30000</v>
      </c>
      <c r="G104" s="1376">
        <f t="shared" si="28"/>
        <v>101400</v>
      </c>
      <c r="H104" s="1388">
        <v>75000</v>
      </c>
      <c r="I104" s="1383">
        <v>75000</v>
      </c>
      <c r="J104" s="1390">
        <v>75000</v>
      </c>
      <c r="K104" s="1376">
        <f t="shared" si="43"/>
        <v>225000</v>
      </c>
      <c r="L104" s="1388">
        <v>75000</v>
      </c>
      <c r="M104" s="1383">
        <v>75000</v>
      </c>
      <c r="N104" s="1390">
        <v>75000</v>
      </c>
      <c r="O104" s="1376">
        <f t="shared" si="45"/>
        <v>225000</v>
      </c>
      <c r="P104" s="1388">
        <v>75000</v>
      </c>
      <c r="Q104" s="1383">
        <v>75000</v>
      </c>
      <c r="R104" s="1390">
        <v>75000</v>
      </c>
      <c r="S104" s="1376">
        <f t="shared" si="47"/>
        <v>225000</v>
      </c>
      <c r="T104" s="1533">
        <f t="shared" si="40"/>
        <v>776400</v>
      </c>
      <c r="U104" s="1534">
        <f t="shared" si="41"/>
        <v>123600</v>
      </c>
    </row>
    <row r="105" spans="1:21" ht="19.5">
      <c r="A105" s="1574">
        <v>3</v>
      </c>
      <c r="B105" s="1576" t="s">
        <v>85</v>
      </c>
      <c r="C105" s="1378">
        <v>450000</v>
      </c>
      <c r="D105" s="1379">
        <v>0</v>
      </c>
      <c r="E105" s="1380">
        <v>24600</v>
      </c>
      <c r="F105" s="1387">
        <v>8100</v>
      </c>
      <c r="G105" s="1376">
        <f t="shared" si="28"/>
        <v>32700</v>
      </c>
      <c r="H105" s="1388">
        <v>37500</v>
      </c>
      <c r="I105" s="1383">
        <v>37500</v>
      </c>
      <c r="J105" s="1390">
        <v>37500</v>
      </c>
      <c r="K105" s="1376">
        <f t="shared" si="43"/>
        <v>112500</v>
      </c>
      <c r="L105" s="1388">
        <v>37500</v>
      </c>
      <c r="M105" s="1383">
        <v>37500</v>
      </c>
      <c r="N105" s="1390">
        <v>37500</v>
      </c>
      <c r="O105" s="1376">
        <f t="shared" si="45"/>
        <v>112500</v>
      </c>
      <c r="P105" s="1388">
        <v>37500</v>
      </c>
      <c r="Q105" s="1383">
        <v>37500</v>
      </c>
      <c r="R105" s="1390">
        <v>37500</v>
      </c>
      <c r="S105" s="1376">
        <f t="shared" si="47"/>
        <v>112500</v>
      </c>
      <c r="T105" s="1533">
        <f>G105+K105+O105+S105</f>
        <v>370200</v>
      </c>
      <c r="U105" s="1534">
        <f t="shared" si="41"/>
        <v>79800</v>
      </c>
    </row>
    <row r="106" spans="1:21" ht="19.5">
      <c r="A106" s="1574">
        <v>4</v>
      </c>
      <c r="B106" s="1575" t="s">
        <v>163</v>
      </c>
      <c r="C106" s="1378">
        <v>96000</v>
      </c>
      <c r="D106" s="1385">
        <v>0</v>
      </c>
      <c r="E106" s="1380">
        <v>5000</v>
      </c>
      <c r="F106" s="1387">
        <v>5000</v>
      </c>
      <c r="G106" s="1376">
        <f t="shared" si="28"/>
        <v>10000</v>
      </c>
      <c r="H106" s="1388">
        <v>8000</v>
      </c>
      <c r="I106" s="1383">
        <v>8000</v>
      </c>
      <c r="J106" s="1390">
        <v>8000</v>
      </c>
      <c r="K106" s="1376">
        <f t="shared" si="43"/>
        <v>24000</v>
      </c>
      <c r="L106" s="1388">
        <v>8000</v>
      </c>
      <c r="M106" s="1383">
        <v>8000</v>
      </c>
      <c r="N106" s="1390">
        <v>8000</v>
      </c>
      <c r="O106" s="1376">
        <f t="shared" si="45"/>
        <v>24000</v>
      </c>
      <c r="P106" s="1388">
        <v>8000</v>
      </c>
      <c r="Q106" s="1383">
        <v>8000</v>
      </c>
      <c r="R106" s="1390">
        <v>8000</v>
      </c>
      <c r="S106" s="1376">
        <f t="shared" si="47"/>
        <v>24000</v>
      </c>
      <c r="T106" s="1533">
        <f>G106+K106+O106+S106</f>
        <v>82000</v>
      </c>
      <c r="U106" s="1534">
        <f t="shared" si="41"/>
        <v>14000</v>
      </c>
    </row>
    <row r="107" spans="1:21" ht="19.5">
      <c r="A107" s="1574">
        <v>5</v>
      </c>
      <c r="B107" s="1575" t="s">
        <v>164</v>
      </c>
      <c r="C107" s="1378">
        <v>420000</v>
      </c>
      <c r="D107" s="1385">
        <v>0</v>
      </c>
      <c r="E107" s="1380">
        <v>8260</v>
      </c>
      <c r="F107" s="1387">
        <v>7560</v>
      </c>
      <c r="G107" s="1376">
        <f t="shared" ref="G107" si="48">SUM(D107:F107)</f>
        <v>15820</v>
      </c>
      <c r="H107" s="1388">
        <v>35000</v>
      </c>
      <c r="I107" s="1383">
        <v>35000</v>
      </c>
      <c r="J107" s="1390">
        <v>35000</v>
      </c>
      <c r="K107" s="1376">
        <f t="shared" si="43"/>
        <v>105000</v>
      </c>
      <c r="L107" s="1388">
        <v>35000</v>
      </c>
      <c r="M107" s="1383">
        <v>35000</v>
      </c>
      <c r="N107" s="1390">
        <v>35000</v>
      </c>
      <c r="O107" s="1376">
        <f t="shared" si="45"/>
        <v>105000</v>
      </c>
      <c r="P107" s="1388">
        <v>35000</v>
      </c>
      <c r="Q107" s="1383">
        <v>35000</v>
      </c>
      <c r="R107" s="1390">
        <v>35000</v>
      </c>
      <c r="S107" s="1376">
        <f t="shared" si="47"/>
        <v>105000</v>
      </c>
      <c r="T107" s="1533">
        <f>G107+K107+O107+S107</f>
        <v>330820</v>
      </c>
      <c r="U107" s="1534">
        <f>C107-T107</f>
        <v>89180</v>
      </c>
    </row>
    <row r="108" spans="1:21">
      <c r="A108" s="1574">
        <v>6</v>
      </c>
      <c r="B108" s="1577" t="s">
        <v>175</v>
      </c>
      <c r="C108" s="1378">
        <v>120000</v>
      </c>
      <c r="D108" s="1385">
        <v>0</v>
      </c>
      <c r="E108" s="1380">
        <v>1750</v>
      </c>
      <c r="F108" s="1387">
        <v>0</v>
      </c>
      <c r="G108" s="1376">
        <f t="shared" si="28"/>
        <v>1750</v>
      </c>
      <c r="H108" s="1388">
        <v>10000</v>
      </c>
      <c r="I108" s="1383">
        <v>10000</v>
      </c>
      <c r="J108" s="1390">
        <v>10000</v>
      </c>
      <c r="K108" s="1376">
        <f t="shared" si="43"/>
        <v>30000</v>
      </c>
      <c r="L108" s="1388">
        <v>10000</v>
      </c>
      <c r="M108" s="1383">
        <v>10000</v>
      </c>
      <c r="N108" s="1390">
        <v>10000</v>
      </c>
      <c r="O108" s="1376">
        <f t="shared" si="45"/>
        <v>30000</v>
      </c>
      <c r="P108" s="1388">
        <v>10000</v>
      </c>
      <c r="Q108" s="1383">
        <v>10000</v>
      </c>
      <c r="R108" s="1390">
        <v>10000</v>
      </c>
      <c r="S108" s="1376">
        <f t="shared" si="47"/>
        <v>30000</v>
      </c>
      <c r="T108" s="1533">
        <f t="shared" si="40"/>
        <v>91750</v>
      </c>
      <c r="U108" s="1534">
        <f t="shared" si="41"/>
        <v>28250</v>
      </c>
    </row>
    <row r="109" spans="1:21" ht="19.5">
      <c r="A109" s="1459">
        <v>7</v>
      </c>
      <c r="B109" s="1463" t="s">
        <v>88</v>
      </c>
      <c r="C109" s="1401">
        <v>120000</v>
      </c>
      <c r="D109" s="1385">
        <v>0</v>
      </c>
      <c r="E109" s="1380">
        <v>0</v>
      </c>
      <c r="F109" s="1387">
        <v>0</v>
      </c>
      <c r="G109" s="1376">
        <f t="shared" si="28"/>
        <v>0</v>
      </c>
      <c r="H109" s="1461">
        <v>30000</v>
      </c>
      <c r="I109" s="1394">
        <v>0</v>
      </c>
      <c r="J109" s="1462">
        <v>30000</v>
      </c>
      <c r="K109" s="1376">
        <f t="shared" si="34"/>
        <v>60000</v>
      </c>
      <c r="L109" s="1461">
        <v>0</v>
      </c>
      <c r="M109" s="1394">
        <v>0</v>
      </c>
      <c r="N109" s="1532">
        <v>30000</v>
      </c>
      <c r="O109" s="1376">
        <f t="shared" si="35"/>
        <v>30000</v>
      </c>
      <c r="P109" s="1461">
        <v>0</v>
      </c>
      <c r="Q109" s="1394">
        <v>0</v>
      </c>
      <c r="R109" s="1532">
        <v>30000</v>
      </c>
      <c r="S109" s="1376">
        <f t="shared" si="36"/>
        <v>30000</v>
      </c>
      <c r="T109" s="1533">
        <f t="shared" si="40"/>
        <v>120000</v>
      </c>
      <c r="U109" s="1534">
        <f t="shared" si="41"/>
        <v>0</v>
      </c>
    </row>
    <row r="110" spans="1:21" ht="19.5">
      <c r="A110" s="1574">
        <v>8</v>
      </c>
      <c r="B110" s="1575" t="s">
        <v>247</v>
      </c>
      <c r="C110" s="1578">
        <v>54000</v>
      </c>
      <c r="D110" s="1385">
        <v>0</v>
      </c>
      <c r="E110" s="1380">
        <v>0</v>
      </c>
      <c r="F110" s="1387">
        <v>0</v>
      </c>
      <c r="G110" s="1376">
        <f t="shared" si="28"/>
        <v>0</v>
      </c>
      <c r="H110" s="1388">
        <v>0</v>
      </c>
      <c r="I110" s="1383">
        <v>0</v>
      </c>
      <c r="J110" s="1390">
        <v>0</v>
      </c>
      <c r="K110" s="1376">
        <f t="shared" si="34"/>
        <v>0</v>
      </c>
      <c r="L110" s="1461">
        <v>54000</v>
      </c>
      <c r="M110" s="1394">
        <v>0</v>
      </c>
      <c r="N110" s="1532">
        <v>0</v>
      </c>
      <c r="O110" s="1376">
        <f t="shared" si="35"/>
        <v>54000</v>
      </c>
      <c r="P110" s="1461">
        <v>0</v>
      </c>
      <c r="Q110" s="1394">
        <v>0</v>
      </c>
      <c r="R110" s="1532">
        <v>0</v>
      </c>
      <c r="S110" s="1376">
        <f t="shared" si="36"/>
        <v>0</v>
      </c>
      <c r="T110" s="1533">
        <f t="shared" si="40"/>
        <v>54000</v>
      </c>
      <c r="U110" s="1534">
        <f t="shared" si="41"/>
        <v>0</v>
      </c>
    </row>
    <row r="111" spans="1:21" ht="29.25">
      <c r="A111" s="1459">
        <v>9</v>
      </c>
      <c r="B111" s="1463" t="s">
        <v>168</v>
      </c>
      <c r="C111" s="1401">
        <v>48000</v>
      </c>
      <c r="D111" s="1385">
        <v>0</v>
      </c>
      <c r="E111" s="1380">
        <v>0</v>
      </c>
      <c r="F111" s="1387">
        <v>0</v>
      </c>
      <c r="G111" s="1376">
        <f t="shared" si="28"/>
        <v>0</v>
      </c>
      <c r="H111" s="1461">
        <v>0</v>
      </c>
      <c r="I111" s="1394">
        <v>0</v>
      </c>
      <c r="J111" s="1462">
        <v>0</v>
      </c>
      <c r="K111" s="1376">
        <f t="shared" si="34"/>
        <v>0</v>
      </c>
      <c r="L111" s="1461">
        <v>0</v>
      </c>
      <c r="M111" s="1394">
        <v>0</v>
      </c>
      <c r="N111" s="1532">
        <v>48000</v>
      </c>
      <c r="O111" s="1376">
        <f t="shared" si="35"/>
        <v>48000</v>
      </c>
      <c r="P111" s="1461">
        <v>0</v>
      </c>
      <c r="Q111" s="1394">
        <v>0</v>
      </c>
      <c r="R111" s="1532">
        <v>0</v>
      </c>
      <c r="S111" s="1376">
        <f t="shared" si="36"/>
        <v>0</v>
      </c>
      <c r="T111" s="1533">
        <f t="shared" si="40"/>
        <v>48000</v>
      </c>
      <c r="U111" s="1534">
        <f t="shared" si="41"/>
        <v>0</v>
      </c>
    </row>
    <row r="112" spans="1:21" ht="19.5">
      <c r="A112" s="1459">
        <v>10</v>
      </c>
      <c r="B112" s="1463" t="s">
        <v>91</v>
      </c>
      <c r="C112" s="1401">
        <v>80000</v>
      </c>
      <c r="D112" s="1385">
        <v>0</v>
      </c>
      <c r="E112" s="1380">
        <v>0</v>
      </c>
      <c r="F112" s="1387">
        <v>0</v>
      </c>
      <c r="G112" s="1376">
        <f t="shared" si="28"/>
        <v>0</v>
      </c>
      <c r="H112" s="1461">
        <v>0</v>
      </c>
      <c r="I112" s="1394">
        <v>20000</v>
      </c>
      <c r="J112" s="1462">
        <v>0</v>
      </c>
      <c r="K112" s="1376">
        <f t="shared" si="34"/>
        <v>20000</v>
      </c>
      <c r="L112" s="1461">
        <v>20000</v>
      </c>
      <c r="M112" s="1394">
        <v>0</v>
      </c>
      <c r="N112" s="1532">
        <v>0</v>
      </c>
      <c r="O112" s="1376">
        <f t="shared" si="35"/>
        <v>20000</v>
      </c>
      <c r="P112" s="1461">
        <v>0</v>
      </c>
      <c r="Q112" s="1394">
        <v>0</v>
      </c>
      <c r="R112" s="1532">
        <v>20000</v>
      </c>
      <c r="S112" s="1376">
        <f t="shared" si="36"/>
        <v>20000</v>
      </c>
      <c r="T112" s="1533">
        <f t="shared" si="40"/>
        <v>60000</v>
      </c>
      <c r="U112" s="1534">
        <f t="shared" si="41"/>
        <v>20000</v>
      </c>
    </row>
    <row r="113" spans="1:21" ht="19.5">
      <c r="A113" s="1574">
        <v>11</v>
      </c>
      <c r="B113" s="1575" t="s">
        <v>169</v>
      </c>
      <c r="C113" s="1378">
        <v>108000</v>
      </c>
      <c r="D113" s="1385">
        <v>5183.3999999999996</v>
      </c>
      <c r="E113" s="1380">
        <v>5232.3</v>
      </c>
      <c r="F113" s="1387">
        <v>5232.3</v>
      </c>
      <c r="G113" s="1376">
        <f t="shared" si="28"/>
        <v>15648</v>
      </c>
      <c r="H113" s="1388">
        <v>9000</v>
      </c>
      <c r="I113" s="1383">
        <v>9000</v>
      </c>
      <c r="J113" s="1390">
        <v>9000</v>
      </c>
      <c r="K113" s="1376">
        <f t="shared" si="34"/>
        <v>27000</v>
      </c>
      <c r="L113" s="1388">
        <v>9000</v>
      </c>
      <c r="M113" s="1383">
        <v>9000</v>
      </c>
      <c r="N113" s="1390">
        <v>9000</v>
      </c>
      <c r="O113" s="1376">
        <f t="shared" si="35"/>
        <v>27000</v>
      </c>
      <c r="P113" s="1388">
        <v>9000</v>
      </c>
      <c r="Q113" s="1383">
        <v>9000</v>
      </c>
      <c r="R113" s="1390">
        <v>9000</v>
      </c>
      <c r="S113" s="1376">
        <f t="shared" si="36"/>
        <v>27000</v>
      </c>
      <c r="T113" s="1533">
        <f t="shared" si="40"/>
        <v>96648</v>
      </c>
      <c r="U113" s="1534">
        <f t="shared" si="41"/>
        <v>11352</v>
      </c>
    </row>
    <row r="114" spans="1:21" ht="19.5">
      <c r="A114" s="1459">
        <v>12</v>
      </c>
      <c r="B114" s="1460" t="s">
        <v>93</v>
      </c>
      <c r="C114" s="1401">
        <v>450000</v>
      </c>
      <c r="D114" s="1385">
        <v>0</v>
      </c>
      <c r="E114" s="1380">
        <v>0</v>
      </c>
      <c r="F114" s="1579">
        <v>0</v>
      </c>
      <c r="G114" s="1376"/>
      <c r="H114" s="1461">
        <v>0</v>
      </c>
      <c r="I114" s="1394">
        <v>150000</v>
      </c>
      <c r="J114" s="1462">
        <v>0</v>
      </c>
      <c r="K114" s="1376">
        <f t="shared" si="34"/>
        <v>150000</v>
      </c>
      <c r="L114" s="1461">
        <v>0</v>
      </c>
      <c r="M114" s="1394">
        <v>150000</v>
      </c>
      <c r="N114" s="1532">
        <v>0</v>
      </c>
      <c r="O114" s="1376">
        <f t="shared" si="35"/>
        <v>150000</v>
      </c>
      <c r="P114" s="1461">
        <v>0</v>
      </c>
      <c r="Q114" s="1394">
        <v>150000</v>
      </c>
      <c r="R114" s="1532">
        <v>0</v>
      </c>
      <c r="S114" s="1376">
        <f t="shared" si="36"/>
        <v>150000</v>
      </c>
      <c r="T114" s="1533">
        <f t="shared" si="40"/>
        <v>450000</v>
      </c>
      <c r="U114" s="1534">
        <f t="shared" si="41"/>
        <v>0</v>
      </c>
    </row>
    <row r="115" spans="1:21" ht="19.5">
      <c r="A115" s="1459">
        <v>13</v>
      </c>
      <c r="B115" s="1463" t="s">
        <v>94</v>
      </c>
      <c r="C115" s="1401">
        <v>90000</v>
      </c>
      <c r="D115" s="1385">
        <v>5000</v>
      </c>
      <c r="E115" s="1380">
        <v>5000</v>
      </c>
      <c r="F115" s="1387">
        <v>5000</v>
      </c>
      <c r="G115" s="1376">
        <f t="shared" si="28"/>
        <v>15000</v>
      </c>
      <c r="H115" s="1388">
        <v>7500</v>
      </c>
      <c r="I115" s="1383">
        <v>7500</v>
      </c>
      <c r="J115" s="1390">
        <v>7500</v>
      </c>
      <c r="K115" s="1376">
        <f t="shared" si="34"/>
        <v>22500</v>
      </c>
      <c r="L115" s="1388">
        <v>7500</v>
      </c>
      <c r="M115" s="1383">
        <v>7500</v>
      </c>
      <c r="N115" s="1390">
        <v>7500</v>
      </c>
      <c r="O115" s="1376">
        <f t="shared" si="35"/>
        <v>22500</v>
      </c>
      <c r="P115" s="1388">
        <v>7500</v>
      </c>
      <c r="Q115" s="1383">
        <v>7500</v>
      </c>
      <c r="R115" s="1390">
        <v>7500</v>
      </c>
      <c r="S115" s="1376">
        <f t="shared" si="36"/>
        <v>22500</v>
      </c>
      <c r="T115" s="1533">
        <f t="shared" si="40"/>
        <v>82500</v>
      </c>
      <c r="U115" s="1534">
        <f t="shared" si="41"/>
        <v>7500</v>
      </c>
    </row>
    <row r="116" spans="1:21" ht="29.25">
      <c r="A116" s="1574">
        <v>14</v>
      </c>
      <c r="B116" s="1575" t="s">
        <v>176</v>
      </c>
      <c r="C116" s="1378">
        <v>28800</v>
      </c>
      <c r="D116" s="1385">
        <v>1800</v>
      </c>
      <c r="E116" s="1380">
        <v>0</v>
      </c>
      <c r="F116" s="1387">
        <v>0</v>
      </c>
      <c r="G116" s="1376">
        <f t="shared" si="28"/>
        <v>1800</v>
      </c>
      <c r="H116" s="1388">
        <v>2400</v>
      </c>
      <c r="I116" s="1383">
        <v>2400</v>
      </c>
      <c r="J116" s="1390">
        <v>2400</v>
      </c>
      <c r="K116" s="1376">
        <f t="shared" si="34"/>
        <v>7200</v>
      </c>
      <c r="L116" s="1388">
        <v>2400</v>
      </c>
      <c r="M116" s="1383">
        <v>2400</v>
      </c>
      <c r="N116" s="1390">
        <v>2400</v>
      </c>
      <c r="O116" s="1376">
        <f t="shared" si="35"/>
        <v>7200</v>
      </c>
      <c r="P116" s="1388">
        <v>2400</v>
      </c>
      <c r="Q116" s="1383">
        <v>2400</v>
      </c>
      <c r="R116" s="1390">
        <v>2400</v>
      </c>
      <c r="S116" s="1376">
        <f t="shared" si="36"/>
        <v>7200</v>
      </c>
      <c r="T116" s="1533">
        <f t="shared" si="40"/>
        <v>23400</v>
      </c>
      <c r="U116" s="1534">
        <f t="shared" si="41"/>
        <v>5400</v>
      </c>
    </row>
    <row r="117" spans="1:21" ht="27" customHeight="1">
      <c r="A117" s="1574">
        <v>15</v>
      </c>
      <c r="B117" s="1580" t="s">
        <v>171</v>
      </c>
      <c r="C117" s="1581">
        <v>0</v>
      </c>
      <c r="D117" s="1492">
        <v>0</v>
      </c>
      <c r="E117" s="1493">
        <v>0</v>
      </c>
      <c r="F117" s="1494">
        <v>0</v>
      </c>
      <c r="G117" s="1376">
        <f t="shared" si="28"/>
        <v>0</v>
      </c>
      <c r="H117" s="1499">
        <v>0</v>
      </c>
      <c r="I117" s="1500">
        <v>0</v>
      </c>
      <c r="J117" s="1501">
        <v>0</v>
      </c>
      <c r="K117" s="1376">
        <f t="shared" si="34"/>
        <v>0</v>
      </c>
      <c r="L117" s="1499">
        <v>0</v>
      </c>
      <c r="M117" s="1500">
        <v>0</v>
      </c>
      <c r="N117" s="1501">
        <v>0</v>
      </c>
      <c r="O117" s="1376">
        <f t="shared" si="35"/>
        <v>0</v>
      </c>
      <c r="P117" s="1499">
        <v>0</v>
      </c>
      <c r="Q117" s="1500">
        <v>0</v>
      </c>
      <c r="R117" s="1501">
        <v>0</v>
      </c>
      <c r="S117" s="1376">
        <f t="shared" si="36"/>
        <v>0</v>
      </c>
      <c r="T117" s="1533">
        <f t="shared" si="40"/>
        <v>0</v>
      </c>
      <c r="U117" s="1534">
        <f t="shared" si="41"/>
        <v>0</v>
      </c>
    </row>
    <row r="118" spans="1:21">
      <c r="A118" s="1574">
        <v>16</v>
      </c>
      <c r="B118" s="1575" t="s">
        <v>181</v>
      </c>
      <c r="C118" s="1378">
        <v>0</v>
      </c>
      <c r="D118" s="1385">
        <v>0</v>
      </c>
      <c r="E118" s="1380">
        <v>0</v>
      </c>
      <c r="F118" s="1387">
        <v>0</v>
      </c>
      <c r="G118" s="1376">
        <f t="shared" si="28"/>
        <v>0</v>
      </c>
      <c r="H118" s="1388">
        <v>0</v>
      </c>
      <c r="I118" s="1383">
        <v>0</v>
      </c>
      <c r="J118" s="1390">
        <v>0</v>
      </c>
      <c r="K118" s="1376">
        <f t="shared" si="34"/>
        <v>0</v>
      </c>
      <c r="L118" s="1388">
        <v>0</v>
      </c>
      <c r="M118" s="1383">
        <v>0</v>
      </c>
      <c r="N118" s="1390">
        <v>0</v>
      </c>
      <c r="O118" s="1376">
        <f t="shared" si="35"/>
        <v>0</v>
      </c>
      <c r="P118" s="1388">
        <v>0</v>
      </c>
      <c r="Q118" s="1383">
        <v>0</v>
      </c>
      <c r="R118" s="1390">
        <v>0</v>
      </c>
      <c r="S118" s="1376">
        <f t="shared" si="36"/>
        <v>0</v>
      </c>
      <c r="T118" s="1533">
        <f t="shared" si="40"/>
        <v>0</v>
      </c>
      <c r="U118" s="1534">
        <f t="shared" si="41"/>
        <v>0</v>
      </c>
    </row>
    <row r="119" spans="1:21" ht="19.5">
      <c r="A119" s="1582">
        <v>17</v>
      </c>
      <c r="B119" s="1583" t="s">
        <v>194</v>
      </c>
      <c r="C119" s="1536">
        <v>57600</v>
      </c>
      <c r="D119" s="1385">
        <v>0</v>
      </c>
      <c r="E119" s="1380">
        <v>0</v>
      </c>
      <c r="F119" s="1387">
        <v>0</v>
      </c>
      <c r="G119" s="1376">
        <f t="shared" si="28"/>
        <v>0</v>
      </c>
      <c r="H119" s="1388">
        <v>0</v>
      </c>
      <c r="I119" s="1383">
        <v>0</v>
      </c>
      <c r="J119" s="1390">
        <v>0</v>
      </c>
      <c r="K119" s="1376">
        <f t="shared" si="34"/>
        <v>0</v>
      </c>
      <c r="L119" s="1584">
        <v>28800</v>
      </c>
      <c r="M119" s="1383">
        <v>0</v>
      </c>
      <c r="N119" s="1390">
        <v>0</v>
      </c>
      <c r="O119" s="1376">
        <f t="shared" si="35"/>
        <v>28800</v>
      </c>
      <c r="P119" s="1388">
        <v>0</v>
      </c>
      <c r="Q119" s="1383">
        <v>28800</v>
      </c>
      <c r="R119" s="1390">
        <v>0</v>
      </c>
      <c r="S119" s="1376">
        <f t="shared" si="36"/>
        <v>28800</v>
      </c>
      <c r="T119" s="1533">
        <f t="shared" si="40"/>
        <v>57600</v>
      </c>
      <c r="U119" s="1534">
        <f t="shared" si="41"/>
        <v>0</v>
      </c>
    </row>
    <row r="120" spans="1:21" ht="27" customHeight="1">
      <c r="A120" s="1585">
        <v>18</v>
      </c>
      <c r="B120" s="1586" t="s">
        <v>173</v>
      </c>
      <c r="C120" s="1587">
        <v>450133</v>
      </c>
      <c r="D120" s="1588">
        <v>0</v>
      </c>
      <c r="E120" s="1493">
        <v>0</v>
      </c>
      <c r="F120" s="1494">
        <v>0</v>
      </c>
      <c r="G120" s="1589">
        <f t="shared" si="28"/>
        <v>0</v>
      </c>
      <c r="H120" s="1584">
        <v>0</v>
      </c>
      <c r="I120" s="1500">
        <v>0</v>
      </c>
      <c r="J120" s="1501">
        <v>0</v>
      </c>
      <c r="K120" s="1589">
        <f t="shared" si="34"/>
        <v>0</v>
      </c>
      <c r="L120" s="1584">
        <v>0</v>
      </c>
      <c r="M120" s="1500">
        <v>0</v>
      </c>
      <c r="N120" s="1501">
        <v>0</v>
      </c>
      <c r="O120" s="1589">
        <f t="shared" si="35"/>
        <v>0</v>
      </c>
      <c r="P120" s="1590">
        <v>0</v>
      </c>
      <c r="Q120" s="1497">
        <v>0</v>
      </c>
      <c r="R120" s="1498">
        <v>450133</v>
      </c>
      <c r="S120" s="1495">
        <f t="shared" si="36"/>
        <v>450133</v>
      </c>
      <c r="T120" s="1591">
        <f t="shared" si="40"/>
        <v>450133</v>
      </c>
      <c r="U120" s="1592">
        <f t="shared" si="41"/>
        <v>0</v>
      </c>
    </row>
    <row r="121" spans="1:21" ht="27" customHeight="1">
      <c r="A121" s="1593">
        <v>19</v>
      </c>
      <c r="B121" s="1594" t="s">
        <v>220</v>
      </c>
      <c r="C121" s="1595">
        <v>123270</v>
      </c>
      <c r="D121" s="1588">
        <v>0</v>
      </c>
      <c r="E121" s="1493">
        <v>0</v>
      </c>
      <c r="F121" s="1494">
        <v>0</v>
      </c>
      <c r="G121" s="1589">
        <f t="shared" ref="G121:G123" si="49">SUM(D121:F121)</f>
        <v>0</v>
      </c>
      <c r="H121" s="1584">
        <v>0</v>
      </c>
      <c r="I121" s="1500">
        <v>0</v>
      </c>
      <c r="J121" s="1501">
        <v>0</v>
      </c>
      <c r="K121" s="1589">
        <f t="shared" si="34"/>
        <v>0</v>
      </c>
      <c r="L121" s="1584">
        <v>0</v>
      </c>
      <c r="M121" s="1500">
        <v>0</v>
      </c>
      <c r="N121" s="1501">
        <v>123270</v>
      </c>
      <c r="O121" s="1589">
        <f t="shared" si="35"/>
        <v>123270</v>
      </c>
      <c r="P121" s="1584">
        <v>0</v>
      </c>
      <c r="Q121" s="1500">
        <v>0</v>
      </c>
      <c r="R121" s="1501">
        <v>0</v>
      </c>
      <c r="S121" s="1589">
        <f t="shared" si="36"/>
        <v>0</v>
      </c>
      <c r="T121" s="1591">
        <f t="shared" si="40"/>
        <v>123270</v>
      </c>
      <c r="U121" s="1592">
        <f t="shared" si="41"/>
        <v>0</v>
      </c>
    </row>
    <row r="122" spans="1:21" ht="19.5">
      <c r="A122" s="1593">
        <v>20</v>
      </c>
      <c r="B122" s="1594" t="s">
        <v>221</v>
      </c>
      <c r="C122" s="1595">
        <v>120000</v>
      </c>
      <c r="D122" s="1588">
        <v>0</v>
      </c>
      <c r="E122" s="1493">
        <v>0</v>
      </c>
      <c r="F122" s="1494">
        <v>0</v>
      </c>
      <c r="G122" s="1589">
        <f t="shared" si="49"/>
        <v>0</v>
      </c>
      <c r="H122" s="1584">
        <v>0</v>
      </c>
      <c r="I122" s="1500">
        <v>0</v>
      </c>
      <c r="J122" s="1501">
        <v>60000</v>
      </c>
      <c r="K122" s="1589">
        <f t="shared" si="34"/>
        <v>60000</v>
      </c>
      <c r="L122" s="1584">
        <v>0</v>
      </c>
      <c r="M122" s="1500">
        <v>0</v>
      </c>
      <c r="N122" s="1501">
        <v>0</v>
      </c>
      <c r="O122" s="1589">
        <f t="shared" si="35"/>
        <v>0</v>
      </c>
      <c r="P122" s="1584">
        <v>60000</v>
      </c>
      <c r="Q122" s="1500">
        <v>0</v>
      </c>
      <c r="R122" s="1501">
        <v>0</v>
      </c>
      <c r="S122" s="1589">
        <f t="shared" si="36"/>
        <v>60000</v>
      </c>
      <c r="T122" s="1591">
        <f t="shared" si="40"/>
        <v>120000</v>
      </c>
      <c r="U122" s="1592">
        <f t="shared" si="41"/>
        <v>0</v>
      </c>
    </row>
    <row r="123" spans="1:21" ht="30" thickBot="1">
      <c r="A123" s="1596">
        <v>21</v>
      </c>
      <c r="B123" s="1597" t="s">
        <v>222</v>
      </c>
      <c r="C123" s="1598">
        <v>30000</v>
      </c>
      <c r="D123" s="1588">
        <v>0</v>
      </c>
      <c r="E123" s="1493">
        <v>0</v>
      </c>
      <c r="F123" s="1494">
        <v>0</v>
      </c>
      <c r="G123" s="1589">
        <f t="shared" si="49"/>
        <v>0</v>
      </c>
      <c r="H123" s="1584">
        <v>0</v>
      </c>
      <c r="I123" s="1500">
        <v>15000</v>
      </c>
      <c r="J123" s="1501">
        <v>0</v>
      </c>
      <c r="K123" s="1589">
        <f t="shared" si="34"/>
        <v>15000</v>
      </c>
      <c r="L123" s="1584">
        <v>0</v>
      </c>
      <c r="M123" s="1500">
        <v>0</v>
      </c>
      <c r="N123" s="1501">
        <v>15000</v>
      </c>
      <c r="O123" s="1589">
        <f t="shared" si="35"/>
        <v>15000</v>
      </c>
      <c r="P123" s="1584">
        <v>0</v>
      </c>
      <c r="Q123" s="1500">
        <v>0</v>
      </c>
      <c r="R123" s="1501">
        <v>0</v>
      </c>
      <c r="S123" s="1589">
        <f t="shared" si="36"/>
        <v>0</v>
      </c>
      <c r="T123" s="1591">
        <f t="shared" si="40"/>
        <v>30000</v>
      </c>
      <c r="U123" s="1546">
        <f t="shared" si="41"/>
        <v>0</v>
      </c>
    </row>
    <row r="124" spans="1:21" ht="20.25" customHeight="1" thickBot="1">
      <c r="A124" s="1599" t="s">
        <v>60</v>
      </c>
      <c r="B124" s="1600"/>
      <c r="C124" s="1601">
        <f t="shared" ref="C124:T124" si="50">C6+C50+C80+C88+C93+C99+C101+C102</f>
        <v>17425859.600000001</v>
      </c>
      <c r="D124" s="1602">
        <f t="shared" si="50"/>
        <v>389092.4</v>
      </c>
      <c r="E124" s="1603">
        <f t="shared" si="50"/>
        <v>649298.6</v>
      </c>
      <c r="F124" s="1604">
        <f t="shared" si="50"/>
        <v>632057.80000000005</v>
      </c>
      <c r="G124" s="1605">
        <f t="shared" si="50"/>
        <v>1670448.8</v>
      </c>
      <c r="H124" s="1602">
        <f t="shared" si="50"/>
        <v>1660180</v>
      </c>
      <c r="I124" s="1603">
        <f t="shared" si="50"/>
        <v>1371680</v>
      </c>
      <c r="J124" s="1604">
        <f t="shared" si="50"/>
        <v>2110047.6</v>
      </c>
      <c r="K124" s="1605">
        <f t="shared" si="50"/>
        <v>5141907.5999999996</v>
      </c>
      <c r="L124" s="1602">
        <f t="shared" si="50"/>
        <v>1403449</v>
      </c>
      <c r="M124" s="1603">
        <f t="shared" si="50"/>
        <v>1414800</v>
      </c>
      <c r="N124" s="1604">
        <f t="shared" si="50"/>
        <v>1773450</v>
      </c>
      <c r="O124" s="1605">
        <f t="shared" si="50"/>
        <v>4591699</v>
      </c>
      <c r="P124" s="1602">
        <f t="shared" si="50"/>
        <v>1090180</v>
      </c>
      <c r="Q124" s="1603">
        <f t="shared" si="50"/>
        <v>1669480</v>
      </c>
      <c r="R124" s="1604">
        <f t="shared" si="50"/>
        <v>1540313</v>
      </c>
      <c r="S124" s="1605">
        <f t="shared" si="50"/>
        <v>4299973</v>
      </c>
      <c r="T124" s="1606">
        <f t="shared" si="50"/>
        <v>15704028.399999999</v>
      </c>
      <c r="U124" s="1607">
        <f t="shared" si="41"/>
        <v>1721831.200000003</v>
      </c>
    </row>
  </sheetData>
  <mergeCells count="10">
    <mergeCell ref="A6:B6"/>
    <mergeCell ref="P4:S4"/>
    <mergeCell ref="T4:T5"/>
    <mergeCell ref="U4:U5"/>
    <mergeCell ref="A4:A5"/>
    <mergeCell ref="B4:B5"/>
    <mergeCell ref="C4:C5"/>
    <mergeCell ref="D4:G4"/>
    <mergeCell ref="H4:K4"/>
    <mergeCell ref="L4:O4"/>
  </mergeCells>
  <printOptions horizontalCentered="1"/>
  <pageMargins left="0" right="0" top="0.39370078740157483" bottom="0.19685039370078741" header="0.31496062992125984" footer="0.31496062992125984"/>
  <pageSetup paperSize="9" scale="7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tabColor rgb="FF00B050"/>
    <pageSetUpPr fitToPage="1"/>
  </sheetPr>
  <dimension ref="A1:IV111"/>
  <sheetViews>
    <sheetView zoomScale="82" zoomScaleNormal="82" workbookViewId="0">
      <pane xSplit="3" ySplit="5" topLeftCell="D36" activePane="bottomRight" state="frozen"/>
      <selection pane="topRight" activeCell="D1" sqref="D1"/>
      <selection pane="bottomLeft" activeCell="A6" sqref="A6"/>
      <selection pane="bottomRight" activeCell="L22" sqref="L22"/>
    </sheetView>
  </sheetViews>
  <sheetFormatPr defaultRowHeight="11.25"/>
  <cols>
    <col min="1" max="1" width="3.125" style="187" customWidth="1"/>
    <col min="2" max="2" width="23.5" style="2" customWidth="1"/>
    <col min="3" max="3" width="13.5" style="3" customWidth="1"/>
    <col min="4" max="4" width="15.375" style="3" bestFit="1" customWidth="1"/>
    <col min="5" max="5" width="9" style="4" bestFit="1" customWidth="1"/>
    <col min="6" max="6" width="10.5" style="4" bestFit="1" customWidth="1"/>
    <col min="7" max="7" width="10.25" style="4" customWidth="1"/>
    <col min="8" max="8" width="11.375" style="3" customWidth="1"/>
    <col min="9" max="9" width="9.875" style="3" bestFit="1" customWidth="1"/>
    <col min="10" max="10" width="10.25" style="3" customWidth="1"/>
    <col min="11" max="11" width="11.25" style="3" bestFit="1" customWidth="1"/>
    <col min="12" max="12" width="13.25" style="3" bestFit="1" customWidth="1"/>
    <col min="13" max="13" width="10.25" style="3" customWidth="1"/>
    <col min="14" max="14" width="11.25" style="3" bestFit="1" customWidth="1"/>
    <col min="15" max="15" width="10.25" style="3" customWidth="1"/>
    <col min="16" max="16" width="13.25" style="3" bestFit="1" customWidth="1"/>
    <col min="17" max="17" width="9.875" style="3" customWidth="1"/>
    <col min="18" max="18" width="10.25" style="3" customWidth="1"/>
    <col min="19" max="19" width="9.875" style="3" customWidth="1"/>
    <col min="20" max="21" width="13.25" style="3" bestFit="1" customWidth="1"/>
    <col min="22" max="22" width="11.25" style="3" bestFit="1" customWidth="1"/>
    <col min="23" max="256" width="9" style="3"/>
    <col min="257" max="257" width="3.125" style="3" customWidth="1"/>
    <col min="258" max="258" width="23.5" style="3" customWidth="1"/>
    <col min="259" max="260" width="13.5" style="3" customWidth="1"/>
    <col min="261" max="261" width="5.75" style="3" customWidth="1"/>
    <col min="262" max="262" width="9.875" style="3" customWidth="1"/>
    <col min="263" max="263" width="10.25" style="3" customWidth="1"/>
    <col min="264" max="264" width="11.375" style="3" customWidth="1"/>
    <col min="265" max="265" width="11.25" style="3" customWidth="1"/>
    <col min="266" max="267" width="10.25" style="3" customWidth="1"/>
    <col min="268" max="268" width="12.625" style="3" customWidth="1"/>
    <col min="269" max="269" width="10.25" style="3" customWidth="1"/>
    <col min="270" max="270" width="9.875" style="3" customWidth="1"/>
    <col min="271" max="271" width="10.25" style="3" customWidth="1"/>
    <col min="272" max="272" width="12.625" style="3" customWidth="1"/>
    <col min="273" max="273" width="9.875" style="3" customWidth="1"/>
    <col min="274" max="274" width="10.25" style="3" customWidth="1"/>
    <col min="275" max="275" width="9.875" style="3" customWidth="1"/>
    <col min="276" max="277" width="12.625" style="3" customWidth="1"/>
    <col min="278" max="278" width="9.875" style="3" customWidth="1"/>
    <col min="279" max="512" width="9" style="3"/>
    <col min="513" max="513" width="3.125" style="3" customWidth="1"/>
    <col min="514" max="514" width="23.5" style="3" customWidth="1"/>
    <col min="515" max="516" width="13.5" style="3" customWidth="1"/>
    <col min="517" max="517" width="5.75" style="3" customWidth="1"/>
    <col min="518" max="518" width="9.875" style="3" customWidth="1"/>
    <col min="519" max="519" width="10.25" style="3" customWidth="1"/>
    <col min="520" max="520" width="11.375" style="3" customWidth="1"/>
    <col min="521" max="521" width="11.25" style="3" customWidth="1"/>
    <col min="522" max="523" width="10.25" style="3" customWidth="1"/>
    <col min="524" max="524" width="12.625" style="3" customWidth="1"/>
    <col min="525" max="525" width="10.25" style="3" customWidth="1"/>
    <col min="526" max="526" width="9.875" style="3" customWidth="1"/>
    <col min="527" max="527" width="10.25" style="3" customWidth="1"/>
    <col min="528" max="528" width="12.625" style="3" customWidth="1"/>
    <col min="529" max="529" width="9.875" style="3" customWidth="1"/>
    <col min="530" max="530" width="10.25" style="3" customWidth="1"/>
    <col min="531" max="531" width="9.875" style="3" customWidth="1"/>
    <col min="532" max="533" width="12.625" style="3" customWidth="1"/>
    <col min="534" max="534" width="9.875" style="3" customWidth="1"/>
    <col min="535" max="768" width="9" style="3"/>
    <col min="769" max="769" width="3.125" style="3" customWidth="1"/>
    <col min="770" max="770" width="23.5" style="3" customWidth="1"/>
    <col min="771" max="772" width="13.5" style="3" customWidth="1"/>
    <col min="773" max="773" width="5.75" style="3" customWidth="1"/>
    <col min="774" max="774" width="9.875" style="3" customWidth="1"/>
    <col min="775" max="775" width="10.25" style="3" customWidth="1"/>
    <col min="776" max="776" width="11.375" style="3" customWidth="1"/>
    <col min="777" max="777" width="11.25" style="3" customWidth="1"/>
    <col min="778" max="779" width="10.25" style="3" customWidth="1"/>
    <col min="780" max="780" width="12.625" style="3" customWidth="1"/>
    <col min="781" max="781" width="10.25" style="3" customWidth="1"/>
    <col min="782" max="782" width="9.875" style="3" customWidth="1"/>
    <col min="783" max="783" width="10.25" style="3" customWidth="1"/>
    <col min="784" max="784" width="12.625" style="3" customWidth="1"/>
    <col min="785" max="785" width="9.875" style="3" customWidth="1"/>
    <col min="786" max="786" width="10.25" style="3" customWidth="1"/>
    <col min="787" max="787" width="9.875" style="3" customWidth="1"/>
    <col min="788" max="789" width="12.625" style="3" customWidth="1"/>
    <col min="790" max="790" width="9.875" style="3" customWidth="1"/>
    <col min="791" max="1024" width="9" style="3"/>
    <col min="1025" max="1025" width="3.125" style="3" customWidth="1"/>
    <col min="1026" max="1026" width="23.5" style="3" customWidth="1"/>
    <col min="1027" max="1028" width="13.5" style="3" customWidth="1"/>
    <col min="1029" max="1029" width="5.75" style="3" customWidth="1"/>
    <col min="1030" max="1030" width="9.875" style="3" customWidth="1"/>
    <col min="1031" max="1031" width="10.25" style="3" customWidth="1"/>
    <col min="1032" max="1032" width="11.375" style="3" customWidth="1"/>
    <col min="1033" max="1033" width="11.25" style="3" customWidth="1"/>
    <col min="1034" max="1035" width="10.25" style="3" customWidth="1"/>
    <col min="1036" max="1036" width="12.625" style="3" customWidth="1"/>
    <col min="1037" max="1037" width="10.25" style="3" customWidth="1"/>
    <col min="1038" max="1038" width="9.875" style="3" customWidth="1"/>
    <col min="1039" max="1039" width="10.25" style="3" customWidth="1"/>
    <col min="1040" max="1040" width="12.625" style="3" customWidth="1"/>
    <col min="1041" max="1041" width="9.875" style="3" customWidth="1"/>
    <col min="1042" max="1042" width="10.25" style="3" customWidth="1"/>
    <col min="1043" max="1043" width="9.875" style="3" customWidth="1"/>
    <col min="1044" max="1045" width="12.625" style="3" customWidth="1"/>
    <col min="1046" max="1046" width="9.875" style="3" customWidth="1"/>
    <col min="1047" max="1280" width="9" style="3"/>
    <col min="1281" max="1281" width="3.125" style="3" customWidth="1"/>
    <col min="1282" max="1282" width="23.5" style="3" customWidth="1"/>
    <col min="1283" max="1284" width="13.5" style="3" customWidth="1"/>
    <col min="1285" max="1285" width="5.75" style="3" customWidth="1"/>
    <col min="1286" max="1286" width="9.875" style="3" customWidth="1"/>
    <col min="1287" max="1287" width="10.25" style="3" customWidth="1"/>
    <col min="1288" max="1288" width="11.375" style="3" customWidth="1"/>
    <col min="1289" max="1289" width="11.25" style="3" customWidth="1"/>
    <col min="1290" max="1291" width="10.25" style="3" customWidth="1"/>
    <col min="1292" max="1292" width="12.625" style="3" customWidth="1"/>
    <col min="1293" max="1293" width="10.25" style="3" customWidth="1"/>
    <col min="1294" max="1294" width="9.875" style="3" customWidth="1"/>
    <col min="1295" max="1295" width="10.25" style="3" customWidth="1"/>
    <col min="1296" max="1296" width="12.625" style="3" customWidth="1"/>
    <col min="1297" max="1297" width="9.875" style="3" customWidth="1"/>
    <col min="1298" max="1298" width="10.25" style="3" customWidth="1"/>
    <col min="1299" max="1299" width="9.875" style="3" customWidth="1"/>
    <col min="1300" max="1301" width="12.625" style="3" customWidth="1"/>
    <col min="1302" max="1302" width="9.875" style="3" customWidth="1"/>
    <col min="1303" max="1536" width="9" style="3"/>
    <col min="1537" max="1537" width="3.125" style="3" customWidth="1"/>
    <col min="1538" max="1538" width="23.5" style="3" customWidth="1"/>
    <col min="1539" max="1540" width="13.5" style="3" customWidth="1"/>
    <col min="1541" max="1541" width="5.75" style="3" customWidth="1"/>
    <col min="1542" max="1542" width="9.875" style="3" customWidth="1"/>
    <col min="1543" max="1543" width="10.25" style="3" customWidth="1"/>
    <col min="1544" max="1544" width="11.375" style="3" customWidth="1"/>
    <col min="1545" max="1545" width="11.25" style="3" customWidth="1"/>
    <col min="1546" max="1547" width="10.25" style="3" customWidth="1"/>
    <col min="1548" max="1548" width="12.625" style="3" customWidth="1"/>
    <col min="1549" max="1549" width="10.25" style="3" customWidth="1"/>
    <col min="1550" max="1550" width="9.875" style="3" customWidth="1"/>
    <col min="1551" max="1551" width="10.25" style="3" customWidth="1"/>
    <col min="1552" max="1552" width="12.625" style="3" customWidth="1"/>
    <col min="1553" max="1553" width="9.875" style="3" customWidth="1"/>
    <col min="1554" max="1554" width="10.25" style="3" customWidth="1"/>
    <col min="1555" max="1555" width="9.875" style="3" customWidth="1"/>
    <col min="1556" max="1557" width="12.625" style="3" customWidth="1"/>
    <col min="1558" max="1558" width="9.875" style="3" customWidth="1"/>
    <col min="1559" max="1792" width="9" style="3"/>
    <col min="1793" max="1793" width="3.125" style="3" customWidth="1"/>
    <col min="1794" max="1794" width="23.5" style="3" customWidth="1"/>
    <col min="1795" max="1796" width="13.5" style="3" customWidth="1"/>
    <col min="1797" max="1797" width="5.75" style="3" customWidth="1"/>
    <col min="1798" max="1798" width="9.875" style="3" customWidth="1"/>
    <col min="1799" max="1799" width="10.25" style="3" customWidth="1"/>
    <col min="1800" max="1800" width="11.375" style="3" customWidth="1"/>
    <col min="1801" max="1801" width="11.25" style="3" customWidth="1"/>
    <col min="1802" max="1803" width="10.25" style="3" customWidth="1"/>
    <col min="1804" max="1804" width="12.625" style="3" customWidth="1"/>
    <col min="1805" max="1805" width="10.25" style="3" customWidth="1"/>
    <col min="1806" max="1806" width="9.875" style="3" customWidth="1"/>
    <col min="1807" max="1807" width="10.25" style="3" customWidth="1"/>
    <col min="1808" max="1808" width="12.625" style="3" customWidth="1"/>
    <col min="1809" max="1809" width="9.875" style="3" customWidth="1"/>
    <col min="1810" max="1810" width="10.25" style="3" customWidth="1"/>
    <col min="1811" max="1811" width="9.875" style="3" customWidth="1"/>
    <col min="1812" max="1813" width="12.625" style="3" customWidth="1"/>
    <col min="1814" max="1814" width="9.875" style="3" customWidth="1"/>
    <col min="1815" max="2048" width="9" style="3"/>
    <col min="2049" max="2049" width="3.125" style="3" customWidth="1"/>
    <col min="2050" max="2050" width="23.5" style="3" customWidth="1"/>
    <col min="2051" max="2052" width="13.5" style="3" customWidth="1"/>
    <col min="2053" max="2053" width="5.75" style="3" customWidth="1"/>
    <col min="2054" max="2054" width="9.875" style="3" customWidth="1"/>
    <col min="2055" max="2055" width="10.25" style="3" customWidth="1"/>
    <col min="2056" max="2056" width="11.375" style="3" customWidth="1"/>
    <col min="2057" max="2057" width="11.25" style="3" customWidth="1"/>
    <col min="2058" max="2059" width="10.25" style="3" customWidth="1"/>
    <col min="2060" max="2060" width="12.625" style="3" customWidth="1"/>
    <col min="2061" max="2061" width="10.25" style="3" customWidth="1"/>
    <col min="2062" max="2062" width="9.875" style="3" customWidth="1"/>
    <col min="2063" max="2063" width="10.25" style="3" customWidth="1"/>
    <col min="2064" max="2064" width="12.625" style="3" customWidth="1"/>
    <col min="2065" max="2065" width="9.875" style="3" customWidth="1"/>
    <col min="2066" max="2066" width="10.25" style="3" customWidth="1"/>
    <col min="2067" max="2067" width="9.875" style="3" customWidth="1"/>
    <col min="2068" max="2069" width="12.625" style="3" customWidth="1"/>
    <col min="2070" max="2070" width="9.875" style="3" customWidth="1"/>
    <col min="2071" max="2304" width="9" style="3"/>
    <col min="2305" max="2305" width="3.125" style="3" customWidth="1"/>
    <col min="2306" max="2306" width="23.5" style="3" customWidth="1"/>
    <col min="2307" max="2308" width="13.5" style="3" customWidth="1"/>
    <col min="2309" max="2309" width="5.75" style="3" customWidth="1"/>
    <col min="2310" max="2310" width="9.875" style="3" customWidth="1"/>
    <col min="2311" max="2311" width="10.25" style="3" customWidth="1"/>
    <col min="2312" max="2312" width="11.375" style="3" customWidth="1"/>
    <col min="2313" max="2313" width="11.25" style="3" customWidth="1"/>
    <col min="2314" max="2315" width="10.25" style="3" customWidth="1"/>
    <col min="2316" max="2316" width="12.625" style="3" customWidth="1"/>
    <col min="2317" max="2317" width="10.25" style="3" customWidth="1"/>
    <col min="2318" max="2318" width="9.875" style="3" customWidth="1"/>
    <col min="2319" max="2319" width="10.25" style="3" customWidth="1"/>
    <col min="2320" max="2320" width="12.625" style="3" customWidth="1"/>
    <col min="2321" max="2321" width="9.875" style="3" customWidth="1"/>
    <col min="2322" max="2322" width="10.25" style="3" customWidth="1"/>
    <col min="2323" max="2323" width="9.875" style="3" customWidth="1"/>
    <col min="2324" max="2325" width="12.625" style="3" customWidth="1"/>
    <col min="2326" max="2326" width="9.875" style="3" customWidth="1"/>
    <col min="2327" max="2560" width="9" style="3"/>
    <col min="2561" max="2561" width="3.125" style="3" customWidth="1"/>
    <col min="2562" max="2562" width="23.5" style="3" customWidth="1"/>
    <col min="2563" max="2564" width="13.5" style="3" customWidth="1"/>
    <col min="2565" max="2565" width="5.75" style="3" customWidth="1"/>
    <col min="2566" max="2566" width="9.875" style="3" customWidth="1"/>
    <col min="2567" max="2567" width="10.25" style="3" customWidth="1"/>
    <col min="2568" max="2568" width="11.375" style="3" customWidth="1"/>
    <col min="2569" max="2569" width="11.25" style="3" customWidth="1"/>
    <col min="2570" max="2571" width="10.25" style="3" customWidth="1"/>
    <col min="2572" max="2572" width="12.625" style="3" customWidth="1"/>
    <col min="2573" max="2573" width="10.25" style="3" customWidth="1"/>
    <col min="2574" max="2574" width="9.875" style="3" customWidth="1"/>
    <col min="2575" max="2575" width="10.25" style="3" customWidth="1"/>
    <col min="2576" max="2576" width="12.625" style="3" customWidth="1"/>
    <col min="2577" max="2577" width="9.875" style="3" customWidth="1"/>
    <col min="2578" max="2578" width="10.25" style="3" customWidth="1"/>
    <col min="2579" max="2579" width="9.875" style="3" customWidth="1"/>
    <col min="2580" max="2581" width="12.625" style="3" customWidth="1"/>
    <col min="2582" max="2582" width="9.875" style="3" customWidth="1"/>
    <col min="2583" max="2816" width="9" style="3"/>
    <col min="2817" max="2817" width="3.125" style="3" customWidth="1"/>
    <col min="2818" max="2818" width="23.5" style="3" customWidth="1"/>
    <col min="2819" max="2820" width="13.5" style="3" customWidth="1"/>
    <col min="2821" max="2821" width="5.75" style="3" customWidth="1"/>
    <col min="2822" max="2822" width="9.875" style="3" customWidth="1"/>
    <col min="2823" max="2823" width="10.25" style="3" customWidth="1"/>
    <col min="2824" max="2824" width="11.375" style="3" customWidth="1"/>
    <col min="2825" max="2825" width="11.25" style="3" customWidth="1"/>
    <col min="2826" max="2827" width="10.25" style="3" customWidth="1"/>
    <col min="2828" max="2828" width="12.625" style="3" customWidth="1"/>
    <col min="2829" max="2829" width="10.25" style="3" customWidth="1"/>
    <col min="2830" max="2830" width="9.875" style="3" customWidth="1"/>
    <col min="2831" max="2831" width="10.25" style="3" customWidth="1"/>
    <col min="2832" max="2832" width="12.625" style="3" customWidth="1"/>
    <col min="2833" max="2833" width="9.875" style="3" customWidth="1"/>
    <col min="2834" max="2834" width="10.25" style="3" customWidth="1"/>
    <col min="2835" max="2835" width="9.875" style="3" customWidth="1"/>
    <col min="2836" max="2837" width="12.625" style="3" customWidth="1"/>
    <col min="2838" max="2838" width="9.875" style="3" customWidth="1"/>
    <col min="2839" max="3072" width="9" style="3"/>
    <col min="3073" max="3073" width="3.125" style="3" customWidth="1"/>
    <col min="3074" max="3074" width="23.5" style="3" customWidth="1"/>
    <col min="3075" max="3076" width="13.5" style="3" customWidth="1"/>
    <col min="3077" max="3077" width="5.75" style="3" customWidth="1"/>
    <col min="3078" max="3078" width="9.875" style="3" customWidth="1"/>
    <col min="3079" max="3079" width="10.25" style="3" customWidth="1"/>
    <col min="3080" max="3080" width="11.375" style="3" customWidth="1"/>
    <col min="3081" max="3081" width="11.25" style="3" customWidth="1"/>
    <col min="3082" max="3083" width="10.25" style="3" customWidth="1"/>
    <col min="3084" max="3084" width="12.625" style="3" customWidth="1"/>
    <col min="3085" max="3085" width="10.25" style="3" customWidth="1"/>
    <col min="3086" max="3086" width="9.875" style="3" customWidth="1"/>
    <col min="3087" max="3087" width="10.25" style="3" customWidth="1"/>
    <col min="3088" max="3088" width="12.625" style="3" customWidth="1"/>
    <col min="3089" max="3089" width="9.875" style="3" customWidth="1"/>
    <col min="3090" max="3090" width="10.25" style="3" customWidth="1"/>
    <col min="3091" max="3091" width="9.875" style="3" customWidth="1"/>
    <col min="3092" max="3093" width="12.625" style="3" customWidth="1"/>
    <col min="3094" max="3094" width="9.875" style="3" customWidth="1"/>
    <col min="3095" max="3328" width="9" style="3"/>
    <col min="3329" max="3329" width="3.125" style="3" customWidth="1"/>
    <col min="3330" max="3330" width="23.5" style="3" customWidth="1"/>
    <col min="3331" max="3332" width="13.5" style="3" customWidth="1"/>
    <col min="3333" max="3333" width="5.75" style="3" customWidth="1"/>
    <col min="3334" max="3334" width="9.875" style="3" customWidth="1"/>
    <col min="3335" max="3335" width="10.25" style="3" customWidth="1"/>
    <col min="3336" max="3336" width="11.375" style="3" customWidth="1"/>
    <col min="3337" max="3337" width="11.25" style="3" customWidth="1"/>
    <col min="3338" max="3339" width="10.25" style="3" customWidth="1"/>
    <col min="3340" max="3340" width="12.625" style="3" customWidth="1"/>
    <col min="3341" max="3341" width="10.25" style="3" customWidth="1"/>
    <col min="3342" max="3342" width="9.875" style="3" customWidth="1"/>
    <col min="3343" max="3343" width="10.25" style="3" customWidth="1"/>
    <col min="3344" max="3344" width="12.625" style="3" customWidth="1"/>
    <col min="3345" max="3345" width="9.875" style="3" customWidth="1"/>
    <col min="3346" max="3346" width="10.25" style="3" customWidth="1"/>
    <col min="3347" max="3347" width="9.875" style="3" customWidth="1"/>
    <col min="3348" max="3349" width="12.625" style="3" customWidth="1"/>
    <col min="3350" max="3350" width="9.875" style="3" customWidth="1"/>
    <col min="3351" max="3584" width="9" style="3"/>
    <col min="3585" max="3585" width="3.125" style="3" customWidth="1"/>
    <col min="3586" max="3586" width="23.5" style="3" customWidth="1"/>
    <col min="3587" max="3588" width="13.5" style="3" customWidth="1"/>
    <col min="3589" max="3589" width="5.75" style="3" customWidth="1"/>
    <col min="3590" max="3590" width="9.875" style="3" customWidth="1"/>
    <col min="3591" max="3591" width="10.25" style="3" customWidth="1"/>
    <col min="3592" max="3592" width="11.375" style="3" customWidth="1"/>
    <col min="3593" max="3593" width="11.25" style="3" customWidth="1"/>
    <col min="3594" max="3595" width="10.25" style="3" customWidth="1"/>
    <col min="3596" max="3596" width="12.625" style="3" customWidth="1"/>
    <col min="3597" max="3597" width="10.25" style="3" customWidth="1"/>
    <col min="3598" max="3598" width="9.875" style="3" customWidth="1"/>
    <col min="3599" max="3599" width="10.25" style="3" customWidth="1"/>
    <col min="3600" max="3600" width="12.625" style="3" customWidth="1"/>
    <col min="3601" max="3601" width="9.875" style="3" customWidth="1"/>
    <col min="3602" max="3602" width="10.25" style="3" customWidth="1"/>
    <col min="3603" max="3603" width="9.875" style="3" customWidth="1"/>
    <col min="3604" max="3605" width="12.625" style="3" customWidth="1"/>
    <col min="3606" max="3606" width="9.875" style="3" customWidth="1"/>
    <col min="3607" max="3840" width="9" style="3"/>
    <col min="3841" max="3841" width="3.125" style="3" customWidth="1"/>
    <col min="3842" max="3842" width="23.5" style="3" customWidth="1"/>
    <col min="3843" max="3844" width="13.5" style="3" customWidth="1"/>
    <col min="3845" max="3845" width="5.75" style="3" customWidth="1"/>
    <col min="3846" max="3846" width="9.875" style="3" customWidth="1"/>
    <col min="3847" max="3847" width="10.25" style="3" customWidth="1"/>
    <col min="3848" max="3848" width="11.375" style="3" customWidth="1"/>
    <col min="3849" max="3849" width="11.25" style="3" customWidth="1"/>
    <col min="3850" max="3851" width="10.25" style="3" customWidth="1"/>
    <col min="3852" max="3852" width="12.625" style="3" customWidth="1"/>
    <col min="3853" max="3853" width="10.25" style="3" customWidth="1"/>
    <col min="3854" max="3854" width="9.875" style="3" customWidth="1"/>
    <col min="3855" max="3855" width="10.25" style="3" customWidth="1"/>
    <col min="3856" max="3856" width="12.625" style="3" customWidth="1"/>
    <col min="3857" max="3857" width="9.875" style="3" customWidth="1"/>
    <col min="3858" max="3858" width="10.25" style="3" customWidth="1"/>
    <col min="3859" max="3859" width="9.875" style="3" customWidth="1"/>
    <col min="3860" max="3861" width="12.625" style="3" customWidth="1"/>
    <col min="3862" max="3862" width="9.875" style="3" customWidth="1"/>
    <col min="3863" max="4096" width="9" style="3"/>
    <col min="4097" max="4097" width="3.125" style="3" customWidth="1"/>
    <col min="4098" max="4098" width="23.5" style="3" customWidth="1"/>
    <col min="4099" max="4100" width="13.5" style="3" customWidth="1"/>
    <col min="4101" max="4101" width="5.75" style="3" customWidth="1"/>
    <col min="4102" max="4102" width="9.875" style="3" customWidth="1"/>
    <col min="4103" max="4103" width="10.25" style="3" customWidth="1"/>
    <col min="4104" max="4104" width="11.375" style="3" customWidth="1"/>
    <col min="4105" max="4105" width="11.25" style="3" customWidth="1"/>
    <col min="4106" max="4107" width="10.25" style="3" customWidth="1"/>
    <col min="4108" max="4108" width="12.625" style="3" customWidth="1"/>
    <col min="4109" max="4109" width="10.25" style="3" customWidth="1"/>
    <col min="4110" max="4110" width="9.875" style="3" customWidth="1"/>
    <col min="4111" max="4111" width="10.25" style="3" customWidth="1"/>
    <col min="4112" max="4112" width="12.625" style="3" customWidth="1"/>
    <col min="4113" max="4113" width="9.875" style="3" customWidth="1"/>
    <col min="4114" max="4114" width="10.25" style="3" customWidth="1"/>
    <col min="4115" max="4115" width="9.875" style="3" customWidth="1"/>
    <col min="4116" max="4117" width="12.625" style="3" customWidth="1"/>
    <col min="4118" max="4118" width="9.875" style="3" customWidth="1"/>
    <col min="4119" max="4352" width="9" style="3"/>
    <col min="4353" max="4353" width="3.125" style="3" customWidth="1"/>
    <col min="4354" max="4354" width="23.5" style="3" customWidth="1"/>
    <col min="4355" max="4356" width="13.5" style="3" customWidth="1"/>
    <col min="4357" max="4357" width="5.75" style="3" customWidth="1"/>
    <col min="4358" max="4358" width="9.875" style="3" customWidth="1"/>
    <col min="4359" max="4359" width="10.25" style="3" customWidth="1"/>
    <col min="4360" max="4360" width="11.375" style="3" customWidth="1"/>
    <col min="4361" max="4361" width="11.25" style="3" customWidth="1"/>
    <col min="4362" max="4363" width="10.25" style="3" customWidth="1"/>
    <col min="4364" max="4364" width="12.625" style="3" customWidth="1"/>
    <col min="4365" max="4365" width="10.25" style="3" customWidth="1"/>
    <col min="4366" max="4366" width="9.875" style="3" customWidth="1"/>
    <col min="4367" max="4367" width="10.25" style="3" customWidth="1"/>
    <col min="4368" max="4368" width="12.625" style="3" customWidth="1"/>
    <col min="4369" max="4369" width="9.875" style="3" customWidth="1"/>
    <col min="4370" max="4370" width="10.25" style="3" customWidth="1"/>
    <col min="4371" max="4371" width="9.875" style="3" customWidth="1"/>
    <col min="4372" max="4373" width="12.625" style="3" customWidth="1"/>
    <col min="4374" max="4374" width="9.875" style="3" customWidth="1"/>
    <col min="4375" max="4608" width="9" style="3"/>
    <col min="4609" max="4609" width="3.125" style="3" customWidth="1"/>
    <col min="4610" max="4610" width="23.5" style="3" customWidth="1"/>
    <col min="4611" max="4612" width="13.5" style="3" customWidth="1"/>
    <col min="4613" max="4613" width="5.75" style="3" customWidth="1"/>
    <col min="4614" max="4614" width="9.875" style="3" customWidth="1"/>
    <col min="4615" max="4615" width="10.25" style="3" customWidth="1"/>
    <col min="4616" max="4616" width="11.375" style="3" customWidth="1"/>
    <col min="4617" max="4617" width="11.25" style="3" customWidth="1"/>
    <col min="4618" max="4619" width="10.25" style="3" customWidth="1"/>
    <col min="4620" max="4620" width="12.625" style="3" customWidth="1"/>
    <col min="4621" max="4621" width="10.25" style="3" customWidth="1"/>
    <col min="4622" max="4622" width="9.875" style="3" customWidth="1"/>
    <col min="4623" max="4623" width="10.25" style="3" customWidth="1"/>
    <col min="4624" max="4624" width="12.625" style="3" customWidth="1"/>
    <col min="4625" max="4625" width="9.875" style="3" customWidth="1"/>
    <col min="4626" max="4626" width="10.25" style="3" customWidth="1"/>
    <col min="4627" max="4627" width="9.875" style="3" customWidth="1"/>
    <col min="4628" max="4629" width="12.625" style="3" customWidth="1"/>
    <col min="4630" max="4630" width="9.875" style="3" customWidth="1"/>
    <col min="4631" max="4864" width="9" style="3"/>
    <col min="4865" max="4865" width="3.125" style="3" customWidth="1"/>
    <col min="4866" max="4866" width="23.5" style="3" customWidth="1"/>
    <col min="4867" max="4868" width="13.5" style="3" customWidth="1"/>
    <col min="4869" max="4869" width="5.75" style="3" customWidth="1"/>
    <col min="4870" max="4870" width="9.875" style="3" customWidth="1"/>
    <col min="4871" max="4871" width="10.25" style="3" customWidth="1"/>
    <col min="4872" max="4872" width="11.375" style="3" customWidth="1"/>
    <col min="4873" max="4873" width="11.25" style="3" customWidth="1"/>
    <col min="4874" max="4875" width="10.25" style="3" customWidth="1"/>
    <col min="4876" max="4876" width="12.625" style="3" customWidth="1"/>
    <col min="4877" max="4877" width="10.25" style="3" customWidth="1"/>
    <col min="4878" max="4878" width="9.875" style="3" customWidth="1"/>
    <col min="4879" max="4879" width="10.25" style="3" customWidth="1"/>
    <col min="4880" max="4880" width="12.625" style="3" customWidth="1"/>
    <col min="4881" max="4881" width="9.875" style="3" customWidth="1"/>
    <col min="4882" max="4882" width="10.25" style="3" customWidth="1"/>
    <col min="4883" max="4883" width="9.875" style="3" customWidth="1"/>
    <col min="4884" max="4885" width="12.625" style="3" customWidth="1"/>
    <col min="4886" max="4886" width="9.875" style="3" customWidth="1"/>
    <col min="4887" max="5120" width="9" style="3"/>
    <col min="5121" max="5121" width="3.125" style="3" customWidth="1"/>
    <col min="5122" max="5122" width="23.5" style="3" customWidth="1"/>
    <col min="5123" max="5124" width="13.5" style="3" customWidth="1"/>
    <col min="5125" max="5125" width="5.75" style="3" customWidth="1"/>
    <col min="5126" max="5126" width="9.875" style="3" customWidth="1"/>
    <col min="5127" max="5127" width="10.25" style="3" customWidth="1"/>
    <col min="5128" max="5128" width="11.375" style="3" customWidth="1"/>
    <col min="5129" max="5129" width="11.25" style="3" customWidth="1"/>
    <col min="5130" max="5131" width="10.25" style="3" customWidth="1"/>
    <col min="5132" max="5132" width="12.625" style="3" customWidth="1"/>
    <col min="5133" max="5133" width="10.25" style="3" customWidth="1"/>
    <col min="5134" max="5134" width="9.875" style="3" customWidth="1"/>
    <col min="5135" max="5135" width="10.25" style="3" customWidth="1"/>
    <col min="5136" max="5136" width="12.625" style="3" customWidth="1"/>
    <col min="5137" max="5137" width="9.875" style="3" customWidth="1"/>
    <col min="5138" max="5138" width="10.25" style="3" customWidth="1"/>
    <col min="5139" max="5139" width="9.875" style="3" customWidth="1"/>
    <col min="5140" max="5141" width="12.625" style="3" customWidth="1"/>
    <col min="5142" max="5142" width="9.875" style="3" customWidth="1"/>
    <col min="5143" max="5376" width="9" style="3"/>
    <col min="5377" max="5377" width="3.125" style="3" customWidth="1"/>
    <col min="5378" max="5378" width="23.5" style="3" customWidth="1"/>
    <col min="5379" max="5380" width="13.5" style="3" customWidth="1"/>
    <col min="5381" max="5381" width="5.75" style="3" customWidth="1"/>
    <col min="5382" max="5382" width="9.875" style="3" customWidth="1"/>
    <col min="5383" max="5383" width="10.25" style="3" customWidth="1"/>
    <col min="5384" max="5384" width="11.375" style="3" customWidth="1"/>
    <col min="5385" max="5385" width="11.25" style="3" customWidth="1"/>
    <col min="5386" max="5387" width="10.25" style="3" customWidth="1"/>
    <col min="5388" max="5388" width="12.625" style="3" customWidth="1"/>
    <col min="5389" max="5389" width="10.25" style="3" customWidth="1"/>
    <col min="5390" max="5390" width="9.875" style="3" customWidth="1"/>
    <col min="5391" max="5391" width="10.25" style="3" customWidth="1"/>
    <col min="5392" max="5392" width="12.625" style="3" customWidth="1"/>
    <col min="5393" max="5393" width="9.875" style="3" customWidth="1"/>
    <col min="5394" max="5394" width="10.25" style="3" customWidth="1"/>
    <col min="5395" max="5395" width="9.875" style="3" customWidth="1"/>
    <col min="5396" max="5397" width="12.625" style="3" customWidth="1"/>
    <col min="5398" max="5398" width="9.875" style="3" customWidth="1"/>
    <col min="5399" max="5632" width="9" style="3"/>
    <col min="5633" max="5633" width="3.125" style="3" customWidth="1"/>
    <col min="5634" max="5634" width="23.5" style="3" customWidth="1"/>
    <col min="5635" max="5636" width="13.5" style="3" customWidth="1"/>
    <col min="5637" max="5637" width="5.75" style="3" customWidth="1"/>
    <col min="5638" max="5638" width="9.875" style="3" customWidth="1"/>
    <col min="5639" max="5639" width="10.25" style="3" customWidth="1"/>
    <col min="5640" max="5640" width="11.375" style="3" customWidth="1"/>
    <col min="5641" max="5641" width="11.25" style="3" customWidth="1"/>
    <col min="5642" max="5643" width="10.25" style="3" customWidth="1"/>
    <col min="5644" max="5644" width="12.625" style="3" customWidth="1"/>
    <col min="5645" max="5645" width="10.25" style="3" customWidth="1"/>
    <col min="5646" max="5646" width="9.875" style="3" customWidth="1"/>
    <col min="5647" max="5647" width="10.25" style="3" customWidth="1"/>
    <col min="5648" max="5648" width="12.625" style="3" customWidth="1"/>
    <col min="5649" max="5649" width="9.875" style="3" customWidth="1"/>
    <col min="5650" max="5650" width="10.25" style="3" customWidth="1"/>
    <col min="5651" max="5651" width="9.875" style="3" customWidth="1"/>
    <col min="5652" max="5653" width="12.625" style="3" customWidth="1"/>
    <col min="5654" max="5654" width="9.875" style="3" customWidth="1"/>
    <col min="5655" max="5888" width="9" style="3"/>
    <col min="5889" max="5889" width="3.125" style="3" customWidth="1"/>
    <col min="5890" max="5890" width="23.5" style="3" customWidth="1"/>
    <col min="5891" max="5892" width="13.5" style="3" customWidth="1"/>
    <col min="5893" max="5893" width="5.75" style="3" customWidth="1"/>
    <col min="5894" max="5894" width="9.875" style="3" customWidth="1"/>
    <col min="5895" max="5895" width="10.25" style="3" customWidth="1"/>
    <col min="5896" max="5896" width="11.375" style="3" customWidth="1"/>
    <col min="5897" max="5897" width="11.25" style="3" customWidth="1"/>
    <col min="5898" max="5899" width="10.25" style="3" customWidth="1"/>
    <col min="5900" max="5900" width="12.625" style="3" customWidth="1"/>
    <col min="5901" max="5901" width="10.25" style="3" customWidth="1"/>
    <col min="5902" max="5902" width="9.875" style="3" customWidth="1"/>
    <col min="5903" max="5903" width="10.25" style="3" customWidth="1"/>
    <col min="5904" max="5904" width="12.625" style="3" customWidth="1"/>
    <col min="5905" max="5905" width="9.875" style="3" customWidth="1"/>
    <col min="5906" max="5906" width="10.25" style="3" customWidth="1"/>
    <col min="5907" max="5907" width="9.875" style="3" customWidth="1"/>
    <col min="5908" max="5909" width="12.625" style="3" customWidth="1"/>
    <col min="5910" max="5910" width="9.875" style="3" customWidth="1"/>
    <col min="5911" max="6144" width="9" style="3"/>
    <col min="6145" max="6145" width="3.125" style="3" customWidth="1"/>
    <col min="6146" max="6146" width="23.5" style="3" customWidth="1"/>
    <col min="6147" max="6148" width="13.5" style="3" customWidth="1"/>
    <col min="6149" max="6149" width="5.75" style="3" customWidth="1"/>
    <col min="6150" max="6150" width="9.875" style="3" customWidth="1"/>
    <col min="6151" max="6151" width="10.25" style="3" customWidth="1"/>
    <col min="6152" max="6152" width="11.375" style="3" customWidth="1"/>
    <col min="6153" max="6153" width="11.25" style="3" customWidth="1"/>
    <col min="6154" max="6155" width="10.25" style="3" customWidth="1"/>
    <col min="6156" max="6156" width="12.625" style="3" customWidth="1"/>
    <col min="6157" max="6157" width="10.25" style="3" customWidth="1"/>
    <col min="6158" max="6158" width="9.875" style="3" customWidth="1"/>
    <col min="6159" max="6159" width="10.25" style="3" customWidth="1"/>
    <col min="6160" max="6160" width="12.625" style="3" customWidth="1"/>
    <col min="6161" max="6161" width="9.875" style="3" customWidth="1"/>
    <col min="6162" max="6162" width="10.25" style="3" customWidth="1"/>
    <col min="6163" max="6163" width="9.875" style="3" customWidth="1"/>
    <col min="6164" max="6165" width="12.625" style="3" customWidth="1"/>
    <col min="6166" max="6166" width="9.875" style="3" customWidth="1"/>
    <col min="6167" max="6400" width="9" style="3"/>
    <col min="6401" max="6401" width="3.125" style="3" customWidth="1"/>
    <col min="6402" max="6402" width="23.5" style="3" customWidth="1"/>
    <col min="6403" max="6404" width="13.5" style="3" customWidth="1"/>
    <col min="6405" max="6405" width="5.75" style="3" customWidth="1"/>
    <col min="6406" max="6406" width="9.875" style="3" customWidth="1"/>
    <col min="6407" max="6407" width="10.25" style="3" customWidth="1"/>
    <col min="6408" max="6408" width="11.375" style="3" customWidth="1"/>
    <col min="6409" max="6409" width="11.25" style="3" customWidth="1"/>
    <col min="6410" max="6411" width="10.25" style="3" customWidth="1"/>
    <col min="6412" max="6412" width="12.625" style="3" customWidth="1"/>
    <col min="6413" max="6413" width="10.25" style="3" customWidth="1"/>
    <col min="6414" max="6414" width="9.875" style="3" customWidth="1"/>
    <col min="6415" max="6415" width="10.25" style="3" customWidth="1"/>
    <col min="6416" max="6416" width="12.625" style="3" customWidth="1"/>
    <col min="6417" max="6417" width="9.875" style="3" customWidth="1"/>
    <col min="6418" max="6418" width="10.25" style="3" customWidth="1"/>
    <col min="6419" max="6419" width="9.875" style="3" customWidth="1"/>
    <col min="6420" max="6421" width="12.625" style="3" customWidth="1"/>
    <col min="6422" max="6422" width="9.875" style="3" customWidth="1"/>
    <col min="6423" max="6656" width="9" style="3"/>
    <col min="6657" max="6657" width="3.125" style="3" customWidth="1"/>
    <col min="6658" max="6658" width="23.5" style="3" customWidth="1"/>
    <col min="6659" max="6660" width="13.5" style="3" customWidth="1"/>
    <col min="6661" max="6661" width="5.75" style="3" customWidth="1"/>
    <col min="6662" max="6662" width="9.875" style="3" customWidth="1"/>
    <col min="6663" max="6663" width="10.25" style="3" customWidth="1"/>
    <col min="6664" max="6664" width="11.375" style="3" customWidth="1"/>
    <col min="6665" max="6665" width="11.25" style="3" customWidth="1"/>
    <col min="6666" max="6667" width="10.25" style="3" customWidth="1"/>
    <col min="6668" max="6668" width="12.625" style="3" customWidth="1"/>
    <col min="6669" max="6669" width="10.25" style="3" customWidth="1"/>
    <col min="6670" max="6670" width="9.875" style="3" customWidth="1"/>
    <col min="6671" max="6671" width="10.25" style="3" customWidth="1"/>
    <col min="6672" max="6672" width="12.625" style="3" customWidth="1"/>
    <col min="6673" max="6673" width="9.875" style="3" customWidth="1"/>
    <col min="6674" max="6674" width="10.25" style="3" customWidth="1"/>
    <col min="6675" max="6675" width="9.875" style="3" customWidth="1"/>
    <col min="6676" max="6677" width="12.625" style="3" customWidth="1"/>
    <col min="6678" max="6678" width="9.875" style="3" customWidth="1"/>
    <col min="6679" max="6912" width="9" style="3"/>
    <col min="6913" max="6913" width="3.125" style="3" customWidth="1"/>
    <col min="6914" max="6914" width="23.5" style="3" customWidth="1"/>
    <col min="6915" max="6916" width="13.5" style="3" customWidth="1"/>
    <col min="6917" max="6917" width="5.75" style="3" customWidth="1"/>
    <col min="6918" max="6918" width="9.875" style="3" customWidth="1"/>
    <col min="6919" max="6919" width="10.25" style="3" customWidth="1"/>
    <col min="6920" max="6920" width="11.375" style="3" customWidth="1"/>
    <col min="6921" max="6921" width="11.25" style="3" customWidth="1"/>
    <col min="6922" max="6923" width="10.25" style="3" customWidth="1"/>
    <col min="6924" max="6924" width="12.625" style="3" customWidth="1"/>
    <col min="6925" max="6925" width="10.25" style="3" customWidth="1"/>
    <col min="6926" max="6926" width="9.875" style="3" customWidth="1"/>
    <col min="6927" max="6927" width="10.25" style="3" customWidth="1"/>
    <col min="6928" max="6928" width="12.625" style="3" customWidth="1"/>
    <col min="6929" max="6929" width="9.875" style="3" customWidth="1"/>
    <col min="6930" max="6930" width="10.25" style="3" customWidth="1"/>
    <col min="6931" max="6931" width="9.875" style="3" customWidth="1"/>
    <col min="6932" max="6933" width="12.625" style="3" customWidth="1"/>
    <col min="6934" max="6934" width="9.875" style="3" customWidth="1"/>
    <col min="6935" max="7168" width="9" style="3"/>
    <col min="7169" max="7169" width="3.125" style="3" customWidth="1"/>
    <col min="7170" max="7170" width="23.5" style="3" customWidth="1"/>
    <col min="7171" max="7172" width="13.5" style="3" customWidth="1"/>
    <col min="7173" max="7173" width="5.75" style="3" customWidth="1"/>
    <col min="7174" max="7174" width="9.875" style="3" customWidth="1"/>
    <col min="7175" max="7175" width="10.25" style="3" customWidth="1"/>
    <col min="7176" max="7176" width="11.375" style="3" customWidth="1"/>
    <col min="7177" max="7177" width="11.25" style="3" customWidth="1"/>
    <col min="7178" max="7179" width="10.25" style="3" customWidth="1"/>
    <col min="7180" max="7180" width="12.625" style="3" customWidth="1"/>
    <col min="7181" max="7181" width="10.25" style="3" customWidth="1"/>
    <col min="7182" max="7182" width="9.875" style="3" customWidth="1"/>
    <col min="7183" max="7183" width="10.25" style="3" customWidth="1"/>
    <col min="7184" max="7184" width="12.625" style="3" customWidth="1"/>
    <col min="7185" max="7185" width="9.875" style="3" customWidth="1"/>
    <col min="7186" max="7186" width="10.25" style="3" customWidth="1"/>
    <col min="7187" max="7187" width="9.875" style="3" customWidth="1"/>
    <col min="7188" max="7189" width="12.625" style="3" customWidth="1"/>
    <col min="7190" max="7190" width="9.875" style="3" customWidth="1"/>
    <col min="7191" max="7424" width="9" style="3"/>
    <col min="7425" max="7425" width="3.125" style="3" customWidth="1"/>
    <col min="7426" max="7426" width="23.5" style="3" customWidth="1"/>
    <col min="7427" max="7428" width="13.5" style="3" customWidth="1"/>
    <col min="7429" max="7429" width="5.75" style="3" customWidth="1"/>
    <col min="7430" max="7430" width="9.875" style="3" customWidth="1"/>
    <col min="7431" max="7431" width="10.25" style="3" customWidth="1"/>
    <col min="7432" max="7432" width="11.375" style="3" customWidth="1"/>
    <col min="7433" max="7433" width="11.25" style="3" customWidth="1"/>
    <col min="7434" max="7435" width="10.25" style="3" customWidth="1"/>
    <col min="7436" max="7436" width="12.625" style="3" customWidth="1"/>
    <col min="7437" max="7437" width="10.25" style="3" customWidth="1"/>
    <col min="7438" max="7438" width="9.875" style="3" customWidth="1"/>
    <col min="7439" max="7439" width="10.25" style="3" customWidth="1"/>
    <col min="7440" max="7440" width="12.625" style="3" customWidth="1"/>
    <col min="7441" max="7441" width="9.875" style="3" customWidth="1"/>
    <col min="7442" max="7442" width="10.25" style="3" customWidth="1"/>
    <col min="7443" max="7443" width="9.875" style="3" customWidth="1"/>
    <col min="7444" max="7445" width="12.625" style="3" customWidth="1"/>
    <col min="7446" max="7446" width="9.875" style="3" customWidth="1"/>
    <col min="7447" max="7680" width="9" style="3"/>
    <col min="7681" max="7681" width="3.125" style="3" customWidth="1"/>
    <col min="7682" max="7682" width="23.5" style="3" customWidth="1"/>
    <col min="7683" max="7684" width="13.5" style="3" customWidth="1"/>
    <col min="7685" max="7685" width="5.75" style="3" customWidth="1"/>
    <col min="7686" max="7686" width="9.875" style="3" customWidth="1"/>
    <col min="7687" max="7687" width="10.25" style="3" customWidth="1"/>
    <col min="7688" max="7688" width="11.375" style="3" customWidth="1"/>
    <col min="7689" max="7689" width="11.25" style="3" customWidth="1"/>
    <col min="7690" max="7691" width="10.25" style="3" customWidth="1"/>
    <col min="7692" max="7692" width="12.625" style="3" customWidth="1"/>
    <col min="7693" max="7693" width="10.25" style="3" customWidth="1"/>
    <col min="7694" max="7694" width="9.875" style="3" customWidth="1"/>
    <col min="7695" max="7695" width="10.25" style="3" customWidth="1"/>
    <col min="7696" max="7696" width="12.625" style="3" customWidth="1"/>
    <col min="7697" max="7697" width="9.875" style="3" customWidth="1"/>
    <col min="7698" max="7698" width="10.25" style="3" customWidth="1"/>
    <col min="7699" max="7699" width="9.875" style="3" customWidth="1"/>
    <col min="7700" max="7701" width="12.625" style="3" customWidth="1"/>
    <col min="7702" max="7702" width="9.875" style="3" customWidth="1"/>
    <col min="7703" max="7936" width="9" style="3"/>
    <col min="7937" max="7937" width="3.125" style="3" customWidth="1"/>
    <col min="7938" max="7938" width="23.5" style="3" customWidth="1"/>
    <col min="7939" max="7940" width="13.5" style="3" customWidth="1"/>
    <col min="7941" max="7941" width="5.75" style="3" customWidth="1"/>
    <col min="7942" max="7942" width="9.875" style="3" customWidth="1"/>
    <col min="7943" max="7943" width="10.25" style="3" customWidth="1"/>
    <col min="7944" max="7944" width="11.375" style="3" customWidth="1"/>
    <col min="7945" max="7945" width="11.25" style="3" customWidth="1"/>
    <col min="7946" max="7947" width="10.25" style="3" customWidth="1"/>
    <col min="7948" max="7948" width="12.625" style="3" customWidth="1"/>
    <col min="7949" max="7949" width="10.25" style="3" customWidth="1"/>
    <col min="7950" max="7950" width="9.875" style="3" customWidth="1"/>
    <col min="7951" max="7951" width="10.25" style="3" customWidth="1"/>
    <col min="7952" max="7952" width="12.625" style="3" customWidth="1"/>
    <col min="7953" max="7953" width="9.875" style="3" customWidth="1"/>
    <col min="7954" max="7954" width="10.25" style="3" customWidth="1"/>
    <col min="7955" max="7955" width="9.875" style="3" customWidth="1"/>
    <col min="7956" max="7957" width="12.625" style="3" customWidth="1"/>
    <col min="7958" max="7958" width="9.875" style="3" customWidth="1"/>
    <col min="7959" max="8192" width="9" style="3"/>
    <col min="8193" max="8193" width="3.125" style="3" customWidth="1"/>
    <col min="8194" max="8194" width="23.5" style="3" customWidth="1"/>
    <col min="8195" max="8196" width="13.5" style="3" customWidth="1"/>
    <col min="8197" max="8197" width="5.75" style="3" customWidth="1"/>
    <col min="8198" max="8198" width="9.875" style="3" customWidth="1"/>
    <col min="8199" max="8199" width="10.25" style="3" customWidth="1"/>
    <col min="8200" max="8200" width="11.375" style="3" customWidth="1"/>
    <col min="8201" max="8201" width="11.25" style="3" customWidth="1"/>
    <col min="8202" max="8203" width="10.25" style="3" customWidth="1"/>
    <col min="8204" max="8204" width="12.625" style="3" customWidth="1"/>
    <col min="8205" max="8205" width="10.25" style="3" customWidth="1"/>
    <col min="8206" max="8206" width="9.875" style="3" customWidth="1"/>
    <col min="8207" max="8207" width="10.25" style="3" customWidth="1"/>
    <col min="8208" max="8208" width="12.625" style="3" customWidth="1"/>
    <col min="8209" max="8209" width="9.875" style="3" customWidth="1"/>
    <col min="8210" max="8210" width="10.25" style="3" customWidth="1"/>
    <col min="8211" max="8211" width="9.875" style="3" customWidth="1"/>
    <col min="8212" max="8213" width="12.625" style="3" customWidth="1"/>
    <col min="8214" max="8214" width="9.875" style="3" customWidth="1"/>
    <col min="8215" max="8448" width="9" style="3"/>
    <col min="8449" max="8449" width="3.125" style="3" customWidth="1"/>
    <col min="8450" max="8450" width="23.5" style="3" customWidth="1"/>
    <col min="8451" max="8452" width="13.5" style="3" customWidth="1"/>
    <col min="8453" max="8453" width="5.75" style="3" customWidth="1"/>
    <col min="8454" max="8454" width="9.875" style="3" customWidth="1"/>
    <col min="8455" max="8455" width="10.25" style="3" customWidth="1"/>
    <col min="8456" max="8456" width="11.375" style="3" customWidth="1"/>
    <col min="8457" max="8457" width="11.25" style="3" customWidth="1"/>
    <col min="8458" max="8459" width="10.25" style="3" customWidth="1"/>
    <col min="8460" max="8460" width="12.625" style="3" customWidth="1"/>
    <col min="8461" max="8461" width="10.25" style="3" customWidth="1"/>
    <col min="8462" max="8462" width="9.875" style="3" customWidth="1"/>
    <col min="8463" max="8463" width="10.25" style="3" customWidth="1"/>
    <col min="8464" max="8464" width="12.625" style="3" customWidth="1"/>
    <col min="8465" max="8465" width="9.875" style="3" customWidth="1"/>
    <col min="8466" max="8466" width="10.25" style="3" customWidth="1"/>
    <col min="8467" max="8467" width="9.875" style="3" customWidth="1"/>
    <col min="8468" max="8469" width="12.625" style="3" customWidth="1"/>
    <col min="8470" max="8470" width="9.875" style="3" customWidth="1"/>
    <col min="8471" max="8704" width="9" style="3"/>
    <col min="8705" max="8705" width="3.125" style="3" customWidth="1"/>
    <col min="8706" max="8706" width="23.5" style="3" customWidth="1"/>
    <col min="8707" max="8708" width="13.5" style="3" customWidth="1"/>
    <col min="8709" max="8709" width="5.75" style="3" customWidth="1"/>
    <col min="8710" max="8710" width="9.875" style="3" customWidth="1"/>
    <col min="8711" max="8711" width="10.25" style="3" customWidth="1"/>
    <col min="8712" max="8712" width="11.375" style="3" customWidth="1"/>
    <col min="8713" max="8713" width="11.25" style="3" customWidth="1"/>
    <col min="8714" max="8715" width="10.25" style="3" customWidth="1"/>
    <col min="8716" max="8716" width="12.625" style="3" customWidth="1"/>
    <col min="8717" max="8717" width="10.25" style="3" customWidth="1"/>
    <col min="8718" max="8718" width="9.875" style="3" customWidth="1"/>
    <col min="8719" max="8719" width="10.25" style="3" customWidth="1"/>
    <col min="8720" max="8720" width="12.625" style="3" customWidth="1"/>
    <col min="8721" max="8721" width="9.875" style="3" customWidth="1"/>
    <col min="8722" max="8722" width="10.25" style="3" customWidth="1"/>
    <col min="8723" max="8723" width="9.875" style="3" customWidth="1"/>
    <col min="8724" max="8725" width="12.625" style="3" customWidth="1"/>
    <col min="8726" max="8726" width="9.875" style="3" customWidth="1"/>
    <col min="8727" max="8960" width="9" style="3"/>
    <col min="8961" max="8961" width="3.125" style="3" customWidth="1"/>
    <col min="8962" max="8962" width="23.5" style="3" customWidth="1"/>
    <col min="8963" max="8964" width="13.5" style="3" customWidth="1"/>
    <col min="8965" max="8965" width="5.75" style="3" customWidth="1"/>
    <col min="8966" max="8966" width="9.875" style="3" customWidth="1"/>
    <col min="8967" max="8967" width="10.25" style="3" customWidth="1"/>
    <col min="8968" max="8968" width="11.375" style="3" customWidth="1"/>
    <col min="8969" max="8969" width="11.25" style="3" customWidth="1"/>
    <col min="8970" max="8971" width="10.25" style="3" customWidth="1"/>
    <col min="8972" max="8972" width="12.625" style="3" customWidth="1"/>
    <col min="8973" max="8973" width="10.25" style="3" customWidth="1"/>
    <col min="8974" max="8974" width="9.875" style="3" customWidth="1"/>
    <col min="8975" max="8975" width="10.25" style="3" customWidth="1"/>
    <col min="8976" max="8976" width="12.625" style="3" customWidth="1"/>
    <col min="8977" max="8977" width="9.875" style="3" customWidth="1"/>
    <col min="8978" max="8978" width="10.25" style="3" customWidth="1"/>
    <col min="8979" max="8979" width="9.875" style="3" customWidth="1"/>
    <col min="8980" max="8981" width="12.625" style="3" customWidth="1"/>
    <col min="8982" max="8982" width="9.875" style="3" customWidth="1"/>
    <col min="8983" max="9216" width="9" style="3"/>
    <col min="9217" max="9217" width="3.125" style="3" customWidth="1"/>
    <col min="9218" max="9218" width="23.5" style="3" customWidth="1"/>
    <col min="9219" max="9220" width="13.5" style="3" customWidth="1"/>
    <col min="9221" max="9221" width="5.75" style="3" customWidth="1"/>
    <col min="9222" max="9222" width="9.875" style="3" customWidth="1"/>
    <col min="9223" max="9223" width="10.25" style="3" customWidth="1"/>
    <col min="9224" max="9224" width="11.375" style="3" customWidth="1"/>
    <col min="9225" max="9225" width="11.25" style="3" customWidth="1"/>
    <col min="9226" max="9227" width="10.25" style="3" customWidth="1"/>
    <col min="9228" max="9228" width="12.625" style="3" customWidth="1"/>
    <col min="9229" max="9229" width="10.25" style="3" customWidth="1"/>
    <col min="9230" max="9230" width="9.875" style="3" customWidth="1"/>
    <col min="9231" max="9231" width="10.25" style="3" customWidth="1"/>
    <col min="9232" max="9232" width="12.625" style="3" customWidth="1"/>
    <col min="9233" max="9233" width="9.875" style="3" customWidth="1"/>
    <col min="9234" max="9234" width="10.25" style="3" customWidth="1"/>
    <col min="9235" max="9235" width="9.875" style="3" customWidth="1"/>
    <col min="9236" max="9237" width="12.625" style="3" customWidth="1"/>
    <col min="9238" max="9238" width="9.875" style="3" customWidth="1"/>
    <col min="9239" max="9472" width="9" style="3"/>
    <col min="9473" max="9473" width="3.125" style="3" customWidth="1"/>
    <col min="9474" max="9474" width="23.5" style="3" customWidth="1"/>
    <col min="9475" max="9476" width="13.5" style="3" customWidth="1"/>
    <col min="9477" max="9477" width="5.75" style="3" customWidth="1"/>
    <col min="9478" max="9478" width="9.875" style="3" customWidth="1"/>
    <col min="9479" max="9479" width="10.25" style="3" customWidth="1"/>
    <col min="9480" max="9480" width="11.375" style="3" customWidth="1"/>
    <col min="9481" max="9481" width="11.25" style="3" customWidth="1"/>
    <col min="9482" max="9483" width="10.25" style="3" customWidth="1"/>
    <col min="9484" max="9484" width="12.625" style="3" customWidth="1"/>
    <col min="9485" max="9485" width="10.25" style="3" customWidth="1"/>
    <col min="9486" max="9486" width="9.875" style="3" customWidth="1"/>
    <col min="9487" max="9487" width="10.25" style="3" customWidth="1"/>
    <col min="9488" max="9488" width="12.625" style="3" customWidth="1"/>
    <col min="9489" max="9489" width="9.875" style="3" customWidth="1"/>
    <col min="9490" max="9490" width="10.25" style="3" customWidth="1"/>
    <col min="9491" max="9491" width="9.875" style="3" customWidth="1"/>
    <col min="9492" max="9493" width="12.625" style="3" customWidth="1"/>
    <col min="9494" max="9494" width="9.875" style="3" customWidth="1"/>
    <col min="9495" max="9728" width="9" style="3"/>
    <col min="9729" max="9729" width="3.125" style="3" customWidth="1"/>
    <col min="9730" max="9730" width="23.5" style="3" customWidth="1"/>
    <col min="9731" max="9732" width="13.5" style="3" customWidth="1"/>
    <col min="9733" max="9733" width="5.75" style="3" customWidth="1"/>
    <col min="9734" max="9734" width="9.875" style="3" customWidth="1"/>
    <col min="9735" max="9735" width="10.25" style="3" customWidth="1"/>
    <col min="9736" max="9736" width="11.375" style="3" customWidth="1"/>
    <col min="9737" max="9737" width="11.25" style="3" customWidth="1"/>
    <col min="9738" max="9739" width="10.25" style="3" customWidth="1"/>
    <col min="9740" max="9740" width="12.625" style="3" customWidth="1"/>
    <col min="9741" max="9741" width="10.25" style="3" customWidth="1"/>
    <col min="9742" max="9742" width="9.875" style="3" customWidth="1"/>
    <col min="9743" max="9743" width="10.25" style="3" customWidth="1"/>
    <col min="9744" max="9744" width="12.625" style="3" customWidth="1"/>
    <col min="9745" max="9745" width="9.875" style="3" customWidth="1"/>
    <col min="9746" max="9746" width="10.25" style="3" customWidth="1"/>
    <col min="9747" max="9747" width="9.875" style="3" customWidth="1"/>
    <col min="9748" max="9749" width="12.625" style="3" customWidth="1"/>
    <col min="9750" max="9750" width="9.875" style="3" customWidth="1"/>
    <col min="9751" max="9984" width="9" style="3"/>
    <col min="9985" max="9985" width="3.125" style="3" customWidth="1"/>
    <col min="9986" max="9986" width="23.5" style="3" customWidth="1"/>
    <col min="9987" max="9988" width="13.5" style="3" customWidth="1"/>
    <col min="9989" max="9989" width="5.75" style="3" customWidth="1"/>
    <col min="9990" max="9990" width="9.875" style="3" customWidth="1"/>
    <col min="9991" max="9991" width="10.25" style="3" customWidth="1"/>
    <col min="9992" max="9992" width="11.375" style="3" customWidth="1"/>
    <col min="9993" max="9993" width="11.25" style="3" customWidth="1"/>
    <col min="9994" max="9995" width="10.25" style="3" customWidth="1"/>
    <col min="9996" max="9996" width="12.625" style="3" customWidth="1"/>
    <col min="9997" max="9997" width="10.25" style="3" customWidth="1"/>
    <col min="9998" max="9998" width="9.875" style="3" customWidth="1"/>
    <col min="9999" max="9999" width="10.25" style="3" customWidth="1"/>
    <col min="10000" max="10000" width="12.625" style="3" customWidth="1"/>
    <col min="10001" max="10001" width="9.875" style="3" customWidth="1"/>
    <col min="10002" max="10002" width="10.25" style="3" customWidth="1"/>
    <col min="10003" max="10003" width="9.875" style="3" customWidth="1"/>
    <col min="10004" max="10005" width="12.625" style="3" customWidth="1"/>
    <col min="10006" max="10006" width="9.875" style="3" customWidth="1"/>
    <col min="10007" max="10240" width="9" style="3"/>
    <col min="10241" max="10241" width="3.125" style="3" customWidth="1"/>
    <col min="10242" max="10242" width="23.5" style="3" customWidth="1"/>
    <col min="10243" max="10244" width="13.5" style="3" customWidth="1"/>
    <col min="10245" max="10245" width="5.75" style="3" customWidth="1"/>
    <col min="10246" max="10246" width="9.875" style="3" customWidth="1"/>
    <col min="10247" max="10247" width="10.25" style="3" customWidth="1"/>
    <col min="10248" max="10248" width="11.375" style="3" customWidth="1"/>
    <col min="10249" max="10249" width="11.25" style="3" customWidth="1"/>
    <col min="10250" max="10251" width="10.25" style="3" customWidth="1"/>
    <col min="10252" max="10252" width="12.625" style="3" customWidth="1"/>
    <col min="10253" max="10253" width="10.25" style="3" customWidth="1"/>
    <col min="10254" max="10254" width="9.875" style="3" customWidth="1"/>
    <col min="10255" max="10255" width="10.25" style="3" customWidth="1"/>
    <col min="10256" max="10256" width="12.625" style="3" customWidth="1"/>
    <col min="10257" max="10257" width="9.875" style="3" customWidth="1"/>
    <col min="10258" max="10258" width="10.25" style="3" customWidth="1"/>
    <col min="10259" max="10259" width="9.875" style="3" customWidth="1"/>
    <col min="10260" max="10261" width="12.625" style="3" customWidth="1"/>
    <col min="10262" max="10262" width="9.875" style="3" customWidth="1"/>
    <col min="10263" max="10496" width="9" style="3"/>
    <col min="10497" max="10497" width="3.125" style="3" customWidth="1"/>
    <col min="10498" max="10498" width="23.5" style="3" customWidth="1"/>
    <col min="10499" max="10500" width="13.5" style="3" customWidth="1"/>
    <col min="10501" max="10501" width="5.75" style="3" customWidth="1"/>
    <col min="10502" max="10502" width="9.875" style="3" customWidth="1"/>
    <col min="10503" max="10503" width="10.25" style="3" customWidth="1"/>
    <col min="10504" max="10504" width="11.375" style="3" customWidth="1"/>
    <col min="10505" max="10505" width="11.25" style="3" customWidth="1"/>
    <col min="10506" max="10507" width="10.25" style="3" customWidth="1"/>
    <col min="10508" max="10508" width="12.625" style="3" customWidth="1"/>
    <col min="10509" max="10509" width="10.25" style="3" customWidth="1"/>
    <col min="10510" max="10510" width="9.875" style="3" customWidth="1"/>
    <col min="10511" max="10511" width="10.25" style="3" customWidth="1"/>
    <col min="10512" max="10512" width="12.625" style="3" customWidth="1"/>
    <col min="10513" max="10513" width="9.875" style="3" customWidth="1"/>
    <col min="10514" max="10514" width="10.25" style="3" customWidth="1"/>
    <col min="10515" max="10515" width="9.875" style="3" customWidth="1"/>
    <col min="10516" max="10517" width="12.625" style="3" customWidth="1"/>
    <col min="10518" max="10518" width="9.875" style="3" customWidth="1"/>
    <col min="10519" max="10752" width="9" style="3"/>
    <col min="10753" max="10753" width="3.125" style="3" customWidth="1"/>
    <col min="10754" max="10754" width="23.5" style="3" customWidth="1"/>
    <col min="10755" max="10756" width="13.5" style="3" customWidth="1"/>
    <col min="10757" max="10757" width="5.75" style="3" customWidth="1"/>
    <col min="10758" max="10758" width="9.875" style="3" customWidth="1"/>
    <col min="10759" max="10759" width="10.25" style="3" customWidth="1"/>
    <col min="10760" max="10760" width="11.375" style="3" customWidth="1"/>
    <col min="10761" max="10761" width="11.25" style="3" customWidth="1"/>
    <col min="10762" max="10763" width="10.25" style="3" customWidth="1"/>
    <col min="10764" max="10764" width="12.625" style="3" customWidth="1"/>
    <col min="10765" max="10765" width="10.25" style="3" customWidth="1"/>
    <col min="10766" max="10766" width="9.875" style="3" customWidth="1"/>
    <col min="10767" max="10767" width="10.25" style="3" customWidth="1"/>
    <col min="10768" max="10768" width="12.625" style="3" customWidth="1"/>
    <col min="10769" max="10769" width="9.875" style="3" customWidth="1"/>
    <col min="10770" max="10770" width="10.25" style="3" customWidth="1"/>
    <col min="10771" max="10771" width="9.875" style="3" customWidth="1"/>
    <col min="10772" max="10773" width="12.625" style="3" customWidth="1"/>
    <col min="10774" max="10774" width="9.875" style="3" customWidth="1"/>
    <col min="10775" max="11008" width="9" style="3"/>
    <col min="11009" max="11009" width="3.125" style="3" customWidth="1"/>
    <col min="11010" max="11010" width="23.5" style="3" customWidth="1"/>
    <col min="11011" max="11012" width="13.5" style="3" customWidth="1"/>
    <col min="11013" max="11013" width="5.75" style="3" customWidth="1"/>
    <col min="11014" max="11014" width="9.875" style="3" customWidth="1"/>
    <col min="11015" max="11015" width="10.25" style="3" customWidth="1"/>
    <col min="11016" max="11016" width="11.375" style="3" customWidth="1"/>
    <col min="11017" max="11017" width="11.25" style="3" customWidth="1"/>
    <col min="11018" max="11019" width="10.25" style="3" customWidth="1"/>
    <col min="11020" max="11020" width="12.625" style="3" customWidth="1"/>
    <col min="11021" max="11021" width="10.25" style="3" customWidth="1"/>
    <col min="11022" max="11022" width="9.875" style="3" customWidth="1"/>
    <col min="11023" max="11023" width="10.25" style="3" customWidth="1"/>
    <col min="11024" max="11024" width="12.625" style="3" customWidth="1"/>
    <col min="11025" max="11025" width="9.875" style="3" customWidth="1"/>
    <col min="11026" max="11026" width="10.25" style="3" customWidth="1"/>
    <col min="11027" max="11027" width="9.875" style="3" customWidth="1"/>
    <col min="11028" max="11029" width="12.625" style="3" customWidth="1"/>
    <col min="11030" max="11030" width="9.875" style="3" customWidth="1"/>
    <col min="11031" max="11264" width="9" style="3"/>
    <col min="11265" max="11265" width="3.125" style="3" customWidth="1"/>
    <col min="11266" max="11266" width="23.5" style="3" customWidth="1"/>
    <col min="11267" max="11268" width="13.5" style="3" customWidth="1"/>
    <col min="11269" max="11269" width="5.75" style="3" customWidth="1"/>
    <col min="11270" max="11270" width="9.875" style="3" customWidth="1"/>
    <col min="11271" max="11271" width="10.25" style="3" customWidth="1"/>
    <col min="11272" max="11272" width="11.375" style="3" customWidth="1"/>
    <col min="11273" max="11273" width="11.25" style="3" customWidth="1"/>
    <col min="11274" max="11275" width="10.25" style="3" customWidth="1"/>
    <col min="11276" max="11276" width="12.625" style="3" customWidth="1"/>
    <col min="11277" max="11277" width="10.25" style="3" customWidth="1"/>
    <col min="11278" max="11278" width="9.875" style="3" customWidth="1"/>
    <col min="11279" max="11279" width="10.25" style="3" customWidth="1"/>
    <col min="11280" max="11280" width="12.625" style="3" customWidth="1"/>
    <col min="11281" max="11281" width="9.875" style="3" customWidth="1"/>
    <col min="11282" max="11282" width="10.25" style="3" customWidth="1"/>
    <col min="11283" max="11283" width="9.875" style="3" customWidth="1"/>
    <col min="11284" max="11285" width="12.625" style="3" customWidth="1"/>
    <col min="11286" max="11286" width="9.875" style="3" customWidth="1"/>
    <col min="11287" max="11520" width="9" style="3"/>
    <col min="11521" max="11521" width="3.125" style="3" customWidth="1"/>
    <col min="11522" max="11522" width="23.5" style="3" customWidth="1"/>
    <col min="11523" max="11524" width="13.5" style="3" customWidth="1"/>
    <col min="11525" max="11525" width="5.75" style="3" customWidth="1"/>
    <col min="11526" max="11526" width="9.875" style="3" customWidth="1"/>
    <col min="11527" max="11527" width="10.25" style="3" customWidth="1"/>
    <col min="11528" max="11528" width="11.375" style="3" customWidth="1"/>
    <col min="11529" max="11529" width="11.25" style="3" customWidth="1"/>
    <col min="11530" max="11531" width="10.25" style="3" customWidth="1"/>
    <col min="11532" max="11532" width="12.625" style="3" customWidth="1"/>
    <col min="11533" max="11533" width="10.25" style="3" customWidth="1"/>
    <col min="11534" max="11534" width="9.875" style="3" customWidth="1"/>
    <col min="11535" max="11535" width="10.25" style="3" customWidth="1"/>
    <col min="11536" max="11536" width="12.625" style="3" customWidth="1"/>
    <col min="11537" max="11537" width="9.875" style="3" customWidth="1"/>
    <col min="11538" max="11538" width="10.25" style="3" customWidth="1"/>
    <col min="11539" max="11539" width="9.875" style="3" customWidth="1"/>
    <col min="11540" max="11541" width="12.625" style="3" customWidth="1"/>
    <col min="11542" max="11542" width="9.875" style="3" customWidth="1"/>
    <col min="11543" max="11776" width="9" style="3"/>
    <col min="11777" max="11777" width="3.125" style="3" customWidth="1"/>
    <col min="11778" max="11778" width="23.5" style="3" customWidth="1"/>
    <col min="11779" max="11780" width="13.5" style="3" customWidth="1"/>
    <col min="11781" max="11781" width="5.75" style="3" customWidth="1"/>
    <col min="11782" max="11782" width="9.875" style="3" customWidth="1"/>
    <col min="11783" max="11783" width="10.25" style="3" customWidth="1"/>
    <col min="11784" max="11784" width="11.375" style="3" customWidth="1"/>
    <col min="11785" max="11785" width="11.25" style="3" customWidth="1"/>
    <col min="11786" max="11787" width="10.25" style="3" customWidth="1"/>
    <col min="11788" max="11788" width="12.625" style="3" customWidth="1"/>
    <col min="11789" max="11789" width="10.25" style="3" customWidth="1"/>
    <col min="11790" max="11790" width="9.875" style="3" customWidth="1"/>
    <col min="11791" max="11791" width="10.25" style="3" customWidth="1"/>
    <col min="11792" max="11792" width="12.625" style="3" customWidth="1"/>
    <col min="11793" max="11793" width="9.875" style="3" customWidth="1"/>
    <col min="11794" max="11794" width="10.25" style="3" customWidth="1"/>
    <col min="11795" max="11795" width="9.875" style="3" customWidth="1"/>
    <col min="11796" max="11797" width="12.625" style="3" customWidth="1"/>
    <col min="11798" max="11798" width="9.875" style="3" customWidth="1"/>
    <col min="11799" max="12032" width="9" style="3"/>
    <col min="12033" max="12033" width="3.125" style="3" customWidth="1"/>
    <col min="12034" max="12034" width="23.5" style="3" customWidth="1"/>
    <col min="12035" max="12036" width="13.5" style="3" customWidth="1"/>
    <col min="12037" max="12037" width="5.75" style="3" customWidth="1"/>
    <col min="12038" max="12038" width="9.875" style="3" customWidth="1"/>
    <col min="12039" max="12039" width="10.25" style="3" customWidth="1"/>
    <col min="12040" max="12040" width="11.375" style="3" customWidth="1"/>
    <col min="12041" max="12041" width="11.25" style="3" customWidth="1"/>
    <col min="12042" max="12043" width="10.25" style="3" customWidth="1"/>
    <col min="12044" max="12044" width="12.625" style="3" customWidth="1"/>
    <col min="12045" max="12045" width="10.25" style="3" customWidth="1"/>
    <col min="12046" max="12046" width="9.875" style="3" customWidth="1"/>
    <col min="12047" max="12047" width="10.25" style="3" customWidth="1"/>
    <col min="12048" max="12048" width="12.625" style="3" customWidth="1"/>
    <col min="12049" max="12049" width="9.875" style="3" customWidth="1"/>
    <col min="12050" max="12050" width="10.25" style="3" customWidth="1"/>
    <col min="12051" max="12051" width="9.875" style="3" customWidth="1"/>
    <col min="12052" max="12053" width="12.625" style="3" customWidth="1"/>
    <col min="12054" max="12054" width="9.875" style="3" customWidth="1"/>
    <col min="12055" max="12288" width="9" style="3"/>
    <col min="12289" max="12289" width="3.125" style="3" customWidth="1"/>
    <col min="12290" max="12290" width="23.5" style="3" customWidth="1"/>
    <col min="12291" max="12292" width="13.5" style="3" customWidth="1"/>
    <col min="12293" max="12293" width="5.75" style="3" customWidth="1"/>
    <col min="12294" max="12294" width="9.875" style="3" customWidth="1"/>
    <col min="12295" max="12295" width="10.25" style="3" customWidth="1"/>
    <col min="12296" max="12296" width="11.375" style="3" customWidth="1"/>
    <col min="12297" max="12297" width="11.25" style="3" customWidth="1"/>
    <col min="12298" max="12299" width="10.25" style="3" customWidth="1"/>
    <col min="12300" max="12300" width="12.625" style="3" customWidth="1"/>
    <col min="12301" max="12301" width="10.25" style="3" customWidth="1"/>
    <col min="12302" max="12302" width="9.875" style="3" customWidth="1"/>
    <col min="12303" max="12303" width="10.25" style="3" customWidth="1"/>
    <col min="12304" max="12304" width="12.625" style="3" customWidth="1"/>
    <col min="12305" max="12305" width="9.875" style="3" customWidth="1"/>
    <col min="12306" max="12306" width="10.25" style="3" customWidth="1"/>
    <col min="12307" max="12307" width="9.875" style="3" customWidth="1"/>
    <col min="12308" max="12309" width="12.625" style="3" customWidth="1"/>
    <col min="12310" max="12310" width="9.875" style="3" customWidth="1"/>
    <col min="12311" max="12544" width="9" style="3"/>
    <col min="12545" max="12545" width="3.125" style="3" customWidth="1"/>
    <col min="12546" max="12546" width="23.5" style="3" customWidth="1"/>
    <col min="12547" max="12548" width="13.5" style="3" customWidth="1"/>
    <col min="12549" max="12549" width="5.75" style="3" customWidth="1"/>
    <col min="12550" max="12550" width="9.875" style="3" customWidth="1"/>
    <col min="12551" max="12551" width="10.25" style="3" customWidth="1"/>
    <col min="12552" max="12552" width="11.375" style="3" customWidth="1"/>
    <col min="12553" max="12553" width="11.25" style="3" customWidth="1"/>
    <col min="12554" max="12555" width="10.25" style="3" customWidth="1"/>
    <col min="12556" max="12556" width="12.625" style="3" customWidth="1"/>
    <col min="12557" max="12557" width="10.25" style="3" customWidth="1"/>
    <col min="12558" max="12558" width="9.875" style="3" customWidth="1"/>
    <col min="12559" max="12559" width="10.25" style="3" customWidth="1"/>
    <col min="12560" max="12560" width="12.625" style="3" customWidth="1"/>
    <col min="12561" max="12561" width="9.875" style="3" customWidth="1"/>
    <col min="12562" max="12562" width="10.25" style="3" customWidth="1"/>
    <col min="12563" max="12563" width="9.875" style="3" customWidth="1"/>
    <col min="12564" max="12565" width="12.625" style="3" customWidth="1"/>
    <col min="12566" max="12566" width="9.875" style="3" customWidth="1"/>
    <col min="12567" max="12800" width="9" style="3"/>
    <col min="12801" max="12801" width="3.125" style="3" customWidth="1"/>
    <col min="12802" max="12802" width="23.5" style="3" customWidth="1"/>
    <col min="12803" max="12804" width="13.5" style="3" customWidth="1"/>
    <col min="12805" max="12805" width="5.75" style="3" customWidth="1"/>
    <col min="12806" max="12806" width="9.875" style="3" customWidth="1"/>
    <col min="12807" max="12807" width="10.25" style="3" customWidth="1"/>
    <col min="12808" max="12808" width="11.375" style="3" customWidth="1"/>
    <col min="12809" max="12809" width="11.25" style="3" customWidth="1"/>
    <col min="12810" max="12811" width="10.25" style="3" customWidth="1"/>
    <col min="12812" max="12812" width="12.625" style="3" customWidth="1"/>
    <col min="12813" max="12813" width="10.25" style="3" customWidth="1"/>
    <col min="12814" max="12814" width="9.875" style="3" customWidth="1"/>
    <col min="12815" max="12815" width="10.25" style="3" customWidth="1"/>
    <col min="12816" max="12816" width="12.625" style="3" customWidth="1"/>
    <col min="12817" max="12817" width="9.875" style="3" customWidth="1"/>
    <col min="12818" max="12818" width="10.25" style="3" customWidth="1"/>
    <col min="12819" max="12819" width="9.875" style="3" customWidth="1"/>
    <col min="12820" max="12821" width="12.625" style="3" customWidth="1"/>
    <col min="12822" max="12822" width="9.875" style="3" customWidth="1"/>
    <col min="12823" max="13056" width="9" style="3"/>
    <col min="13057" max="13057" width="3.125" style="3" customWidth="1"/>
    <col min="13058" max="13058" width="23.5" style="3" customWidth="1"/>
    <col min="13059" max="13060" width="13.5" style="3" customWidth="1"/>
    <col min="13061" max="13061" width="5.75" style="3" customWidth="1"/>
    <col min="13062" max="13062" width="9.875" style="3" customWidth="1"/>
    <col min="13063" max="13063" width="10.25" style="3" customWidth="1"/>
    <col min="13064" max="13064" width="11.375" style="3" customWidth="1"/>
    <col min="13065" max="13065" width="11.25" style="3" customWidth="1"/>
    <col min="13066" max="13067" width="10.25" style="3" customWidth="1"/>
    <col min="13068" max="13068" width="12.625" style="3" customWidth="1"/>
    <col min="13069" max="13069" width="10.25" style="3" customWidth="1"/>
    <col min="13070" max="13070" width="9.875" style="3" customWidth="1"/>
    <col min="13071" max="13071" width="10.25" style="3" customWidth="1"/>
    <col min="13072" max="13072" width="12.625" style="3" customWidth="1"/>
    <col min="13073" max="13073" width="9.875" style="3" customWidth="1"/>
    <col min="13074" max="13074" width="10.25" style="3" customWidth="1"/>
    <col min="13075" max="13075" width="9.875" style="3" customWidth="1"/>
    <col min="13076" max="13077" width="12.625" style="3" customWidth="1"/>
    <col min="13078" max="13078" width="9.875" style="3" customWidth="1"/>
    <col min="13079" max="13312" width="9" style="3"/>
    <col min="13313" max="13313" width="3.125" style="3" customWidth="1"/>
    <col min="13314" max="13314" width="23.5" style="3" customWidth="1"/>
    <col min="13315" max="13316" width="13.5" style="3" customWidth="1"/>
    <col min="13317" max="13317" width="5.75" style="3" customWidth="1"/>
    <col min="13318" max="13318" width="9.875" style="3" customWidth="1"/>
    <col min="13319" max="13319" width="10.25" style="3" customWidth="1"/>
    <col min="13320" max="13320" width="11.375" style="3" customWidth="1"/>
    <col min="13321" max="13321" width="11.25" style="3" customWidth="1"/>
    <col min="13322" max="13323" width="10.25" style="3" customWidth="1"/>
    <col min="13324" max="13324" width="12.625" style="3" customWidth="1"/>
    <col min="13325" max="13325" width="10.25" style="3" customWidth="1"/>
    <col min="13326" max="13326" width="9.875" style="3" customWidth="1"/>
    <col min="13327" max="13327" width="10.25" style="3" customWidth="1"/>
    <col min="13328" max="13328" width="12.625" style="3" customWidth="1"/>
    <col min="13329" max="13329" width="9.875" style="3" customWidth="1"/>
    <col min="13330" max="13330" width="10.25" style="3" customWidth="1"/>
    <col min="13331" max="13331" width="9.875" style="3" customWidth="1"/>
    <col min="13332" max="13333" width="12.625" style="3" customWidth="1"/>
    <col min="13334" max="13334" width="9.875" style="3" customWidth="1"/>
    <col min="13335" max="13568" width="9" style="3"/>
    <col min="13569" max="13569" width="3.125" style="3" customWidth="1"/>
    <col min="13570" max="13570" width="23.5" style="3" customWidth="1"/>
    <col min="13571" max="13572" width="13.5" style="3" customWidth="1"/>
    <col min="13573" max="13573" width="5.75" style="3" customWidth="1"/>
    <col min="13574" max="13574" width="9.875" style="3" customWidth="1"/>
    <col min="13575" max="13575" width="10.25" style="3" customWidth="1"/>
    <col min="13576" max="13576" width="11.375" style="3" customWidth="1"/>
    <col min="13577" max="13577" width="11.25" style="3" customWidth="1"/>
    <col min="13578" max="13579" width="10.25" style="3" customWidth="1"/>
    <col min="13580" max="13580" width="12.625" style="3" customWidth="1"/>
    <col min="13581" max="13581" width="10.25" style="3" customWidth="1"/>
    <col min="13582" max="13582" width="9.875" style="3" customWidth="1"/>
    <col min="13583" max="13583" width="10.25" style="3" customWidth="1"/>
    <col min="13584" max="13584" width="12.625" style="3" customWidth="1"/>
    <col min="13585" max="13585" width="9.875" style="3" customWidth="1"/>
    <col min="13586" max="13586" width="10.25" style="3" customWidth="1"/>
    <col min="13587" max="13587" width="9.875" style="3" customWidth="1"/>
    <col min="13588" max="13589" width="12.625" style="3" customWidth="1"/>
    <col min="13590" max="13590" width="9.875" style="3" customWidth="1"/>
    <col min="13591" max="13824" width="9" style="3"/>
    <col min="13825" max="13825" width="3.125" style="3" customWidth="1"/>
    <col min="13826" max="13826" width="23.5" style="3" customWidth="1"/>
    <col min="13827" max="13828" width="13.5" style="3" customWidth="1"/>
    <col min="13829" max="13829" width="5.75" style="3" customWidth="1"/>
    <col min="13830" max="13830" width="9.875" style="3" customWidth="1"/>
    <col min="13831" max="13831" width="10.25" style="3" customWidth="1"/>
    <col min="13832" max="13832" width="11.375" style="3" customWidth="1"/>
    <col min="13833" max="13833" width="11.25" style="3" customWidth="1"/>
    <col min="13834" max="13835" width="10.25" style="3" customWidth="1"/>
    <col min="13836" max="13836" width="12.625" style="3" customWidth="1"/>
    <col min="13837" max="13837" width="10.25" style="3" customWidth="1"/>
    <col min="13838" max="13838" width="9.875" style="3" customWidth="1"/>
    <col min="13839" max="13839" width="10.25" style="3" customWidth="1"/>
    <col min="13840" max="13840" width="12.625" style="3" customWidth="1"/>
    <col min="13841" max="13841" width="9.875" style="3" customWidth="1"/>
    <col min="13842" max="13842" width="10.25" style="3" customWidth="1"/>
    <col min="13843" max="13843" width="9.875" style="3" customWidth="1"/>
    <col min="13844" max="13845" width="12.625" style="3" customWidth="1"/>
    <col min="13846" max="13846" width="9.875" style="3" customWidth="1"/>
    <col min="13847" max="14080" width="9" style="3"/>
    <col min="14081" max="14081" width="3.125" style="3" customWidth="1"/>
    <col min="14082" max="14082" width="23.5" style="3" customWidth="1"/>
    <col min="14083" max="14084" width="13.5" style="3" customWidth="1"/>
    <col min="14085" max="14085" width="5.75" style="3" customWidth="1"/>
    <col min="14086" max="14086" width="9.875" style="3" customWidth="1"/>
    <col min="14087" max="14087" width="10.25" style="3" customWidth="1"/>
    <col min="14088" max="14088" width="11.375" style="3" customWidth="1"/>
    <col min="14089" max="14089" width="11.25" style="3" customWidth="1"/>
    <col min="14090" max="14091" width="10.25" style="3" customWidth="1"/>
    <col min="14092" max="14092" width="12.625" style="3" customWidth="1"/>
    <col min="14093" max="14093" width="10.25" style="3" customWidth="1"/>
    <col min="14094" max="14094" width="9.875" style="3" customWidth="1"/>
    <col min="14095" max="14095" width="10.25" style="3" customWidth="1"/>
    <col min="14096" max="14096" width="12.625" style="3" customWidth="1"/>
    <col min="14097" max="14097" width="9.875" style="3" customWidth="1"/>
    <col min="14098" max="14098" width="10.25" style="3" customWidth="1"/>
    <col min="14099" max="14099" width="9.875" style="3" customWidth="1"/>
    <col min="14100" max="14101" width="12.625" style="3" customWidth="1"/>
    <col min="14102" max="14102" width="9.875" style="3" customWidth="1"/>
    <col min="14103" max="14336" width="9" style="3"/>
    <col min="14337" max="14337" width="3.125" style="3" customWidth="1"/>
    <col min="14338" max="14338" width="23.5" style="3" customWidth="1"/>
    <col min="14339" max="14340" width="13.5" style="3" customWidth="1"/>
    <col min="14341" max="14341" width="5.75" style="3" customWidth="1"/>
    <col min="14342" max="14342" width="9.875" style="3" customWidth="1"/>
    <col min="14343" max="14343" width="10.25" style="3" customWidth="1"/>
    <col min="14344" max="14344" width="11.375" style="3" customWidth="1"/>
    <col min="14345" max="14345" width="11.25" style="3" customWidth="1"/>
    <col min="14346" max="14347" width="10.25" style="3" customWidth="1"/>
    <col min="14348" max="14348" width="12.625" style="3" customWidth="1"/>
    <col min="14349" max="14349" width="10.25" style="3" customWidth="1"/>
    <col min="14350" max="14350" width="9.875" style="3" customWidth="1"/>
    <col min="14351" max="14351" width="10.25" style="3" customWidth="1"/>
    <col min="14352" max="14352" width="12.625" style="3" customWidth="1"/>
    <col min="14353" max="14353" width="9.875" style="3" customWidth="1"/>
    <col min="14354" max="14354" width="10.25" style="3" customWidth="1"/>
    <col min="14355" max="14355" width="9.875" style="3" customWidth="1"/>
    <col min="14356" max="14357" width="12.625" style="3" customWidth="1"/>
    <col min="14358" max="14358" width="9.875" style="3" customWidth="1"/>
    <col min="14359" max="14592" width="9" style="3"/>
    <col min="14593" max="14593" width="3.125" style="3" customWidth="1"/>
    <col min="14594" max="14594" width="23.5" style="3" customWidth="1"/>
    <col min="14595" max="14596" width="13.5" style="3" customWidth="1"/>
    <col min="14597" max="14597" width="5.75" style="3" customWidth="1"/>
    <col min="14598" max="14598" width="9.875" style="3" customWidth="1"/>
    <col min="14599" max="14599" width="10.25" style="3" customWidth="1"/>
    <col min="14600" max="14600" width="11.375" style="3" customWidth="1"/>
    <col min="14601" max="14601" width="11.25" style="3" customWidth="1"/>
    <col min="14602" max="14603" width="10.25" style="3" customWidth="1"/>
    <col min="14604" max="14604" width="12.625" style="3" customWidth="1"/>
    <col min="14605" max="14605" width="10.25" style="3" customWidth="1"/>
    <col min="14606" max="14606" width="9.875" style="3" customWidth="1"/>
    <col min="14607" max="14607" width="10.25" style="3" customWidth="1"/>
    <col min="14608" max="14608" width="12.625" style="3" customWidth="1"/>
    <col min="14609" max="14609" width="9.875" style="3" customWidth="1"/>
    <col min="14610" max="14610" width="10.25" style="3" customWidth="1"/>
    <col min="14611" max="14611" width="9.875" style="3" customWidth="1"/>
    <col min="14612" max="14613" width="12.625" style="3" customWidth="1"/>
    <col min="14614" max="14614" width="9.875" style="3" customWidth="1"/>
    <col min="14615" max="14848" width="9" style="3"/>
    <col min="14849" max="14849" width="3.125" style="3" customWidth="1"/>
    <col min="14850" max="14850" width="23.5" style="3" customWidth="1"/>
    <col min="14851" max="14852" width="13.5" style="3" customWidth="1"/>
    <col min="14853" max="14853" width="5.75" style="3" customWidth="1"/>
    <col min="14854" max="14854" width="9.875" style="3" customWidth="1"/>
    <col min="14855" max="14855" width="10.25" style="3" customWidth="1"/>
    <col min="14856" max="14856" width="11.375" style="3" customWidth="1"/>
    <col min="14857" max="14857" width="11.25" style="3" customWidth="1"/>
    <col min="14858" max="14859" width="10.25" style="3" customWidth="1"/>
    <col min="14860" max="14860" width="12.625" style="3" customWidth="1"/>
    <col min="14861" max="14861" width="10.25" style="3" customWidth="1"/>
    <col min="14862" max="14862" width="9.875" style="3" customWidth="1"/>
    <col min="14863" max="14863" width="10.25" style="3" customWidth="1"/>
    <col min="14864" max="14864" width="12.625" style="3" customWidth="1"/>
    <col min="14865" max="14865" width="9.875" style="3" customWidth="1"/>
    <col min="14866" max="14866" width="10.25" style="3" customWidth="1"/>
    <col min="14867" max="14867" width="9.875" style="3" customWidth="1"/>
    <col min="14868" max="14869" width="12.625" style="3" customWidth="1"/>
    <col min="14870" max="14870" width="9.875" style="3" customWidth="1"/>
    <col min="14871" max="15104" width="9" style="3"/>
    <col min="15105" max="15105" width="3.125" style="3" customWidth="1"/>
    <col min="15106" max="15106" width="23.5" style="3" customWidth="1"/>
    <col min="15107" max="15108" width="13.5" style="3" customWidth="1"/>
    <col min="15109" max="15109" width="5.75" style="3" customWidth="1"/>
    <col min="15110" max="15110" width="9.875" style="3" customWidth="1"/>
    <col min="15111" max="15111" width="10.25" style="3" customWidth="1"/>
    <col min="15112" max="15112" width="11.375" style="3" customWidth="1"/>
    <col min="15113" max="15113" width="11.25" style="3" customWidth="1"/>
    <col min="15114" max="15115" width="10.25" style="3" customWidth="1"/>
    <col min="15116" max="15116" width="12.625" style="3" customWidth="1"/>
    <col min="15117" max="15117" width="10.25" style="3" customWidth="1"/>
    <col min="15118" max="15118" width="9.875" style="3" customWidth="1"/>
    <col min="15119" max="15119" width="10.25" style="3" customWidth="1"/>
    <col min="15120" max="15120" width="12.625" style="3" customWidth="1"/>
    <col min="15121" max="15121" width="9.875" style="3" customWidth="1"/>
    <col min="15122" max="15122" width="10.25" style="3" customWidth="1"/>
    <col min="15123" max="15123" width="9.875" style="3" customWidth="1"/>
    <col min="15124" max="15125" width="12.625" style="3" customWidth="1"/>
    <col min="15126" max="15126" width="9.875" style="3" customWidth="1"/>
    <col min="15127" max="15360" width="9" style="3"/>
    <col min="15361" max="15361" width="3.125" style="3" customWidth="1"/>
    <col min="15362" max="15362" width="23.5" style="3" customWidth="1"/>
    <col min="15363" max="15364" width="13.5" style="3" customWidth="1"/>
    <col min="15365" max="15365" width="5.75" style="3" customWidth="1"/>
    <col min="15366" max="15366" width="9.875" style="3" customWidth="1"/>
    <col min="15367" max="15367" width="10.25" style="3" customWidth="1"/>
    <col min="15368" max="15368" width="11.375" style="3" customWidth="1"/>
    <col min="15369" max="15369" width="11.25" style="3" customWidth="1"/>
    <col min="15370" max="15371" width="10.25" style="3" customWidth="1"/>
    <col min="15372" max="15372" width="12.625" style="3" customWidth="1"/>
    <col min="15373" max="15373" width="10.25" style="3" customWidth="1"/>
    <col min="15374" max="15374" width="9.875" style="3" customWidth="1"/>
    <col min="15375" max="15375" width="10.25" style="3" customWidth="1"/>
    <col min="15376" max="15376" width="12.625" style="3" customWidth="1"/>
    <col min="15377" max="15377" width="9.875" style="3" customWidth="1"/>
    <col min="15378" max="15378" width="10.25" style="3" customWidth="1"/>
    <col min="15379" max="15379" width="9.875" style="3" customWidth="1"/>
    <col min="15380" max="15381" width="12.625" style="3" customWidth="1"/>
    <col min="15382" max="15382" width="9.875" style="3" customWidth="1"/>
    <col min="15383" max="15616" width="9" style="3"/>
    <col min="15617" max="15617" width="3.125" style="3" customWidth="1"/>
    <col min="15618" max="15618" width="23.5" style="3" customWidth="1"/>
    <col min="15619" max="15620" width="13.5" style="3" customWidth="1"/>
    <col min="15621" max="15621" width="5.75" style="3" customWidth="1"/>
    <col min="15622" max="15622" width="9.875" style="3" customWidth="1"/>
    <col min="15623" max="15623" width="10.25" style="3" customWidth="1"/>
    <col min="15624" max="15624" width="11.375" style="3" customWidth="1"/>
    <col min="15625" max="15625" width="11.25" style="3" customWidth="1"/>
    <col min="15626" max="15627" width="10.25" style="3" customWidth="1"/>
    <col min="15628" max="15628" width="12.625" style="3" customWidth="1"/>
    <col min="15629" max="15629" width="10.25" style="3" customWidth="1"/>
    <col min="15630" max="15630" width="9.875" style="3" customWidth="1"/>
    <col min="15631" max="15631" width="10.25" style="3" customWidth="1"/>
    <col min="15632" max="15632" width="12.625" style="3" customWidth="1"/>
    <col min="15633" max="15633" width="9.875" style="3" customWidth="1"/>
    <col min="15634" max="15634" width="10.25" style="3" customWidth="1"/>
    <col min="15635" max="15635" width="9.875" style="3" customWidth="1"/>
    <col min="15636" max="15637" width="12.625" style="3" customWidth="1"/>
    <col min="15638" max="15638" width="9.875" style="3" customWidth="1"/>
    <col min="15639" max="15872" width="9" style="3"/>
    <col min="15873" max="15873" width="3.125" style="3" customWidth="1"/>
    <col min="15874" max="15874" width="23.5" style="3" customWidth="1"/>
    <col min="15875" max="15876" width="13.5" style="3" customWidth="1"/>
    <col min="15877" max="15877" width="5.75" style="3" customWidth="1"/>
    <col min="15878" max="15878" width="9.875" style="3" customWidth="1"/>
    <col min="15879" max="15879" width="10.25" style="3" customWidth="1"/>
    <col min="15880" max="15880" width="11.375" style="3" customWidth="1"/>
    <col min="15881" max="15881" width="11.25" style="3" customWidth="1"/>
    <col min="15882" max="15883" width="10.25" style="3" customWidth="1"/>
    <col min="15884" max="15884" width="12.625" style="3" customWidth="1"/>
    <col min="15885" max="15885" width="10.25" style="3" customWidth="1"/>
    <col min="15886" max="15886" width="9.875" style="3" customWidth="1"/>
    <col min="15887" max="15887" width="10.25" style="3" customWidth="1"/>
    <col min="15888" max="15888" width="12.625" style="3" customWidth="1"/>
    <col min="15889" max="15889" width="9.875" style="3" customWidth="1"/>
    <col min="15890" max="15890" width="10.25" style="3" customWidth="1"/>
    <col min="15891" max="15891" width="9.875" style="3" customWidth="1"/>
    <col min="15892" max="15893" width="12.625" style="3" customWidth="1"/>
    <col min="15894" max="15894" width="9.875" style="3" customWidth="1"/>
    <col min="15895" max="16128" width="9" style="3"/>
    <col min="16129" max="16129" width="3.125" style="3" customWidth="1"/>
    <col min="16130" max="16130" width="23.5" style="3" customWidth="1"/>
    <col min="16131" max="16132" width="13.5" style="3" customWidth="1"/>
    <col min="16133" max="16133" width="5.75" style="3" customWidth="1"/>
    <col min="16134" max="16134" width="9.875" style="3" customWidth="1"/>
    <col min="16135" max="16135" width="10.25" style="3" customWidth="1"/>
    <col min="16136" max="16136" width="11.375" style="3" customWidth="1"/>
    <col min="16137" max="16137" width="11.25" style="3" customWidth="1"/>
    <col min="16138" max="16139" width="10.25" style="3" customWidth="1"/>
    <col min="16140" max="16140" width="12.625" style="3" customWidth="1"/>
    <col min="16141" max="16141" width="10.25" style="3" customWidth="1"/>
    <col min="16142" max="16142" width="9.875" style="3" customWidth="1"/>
    <col min="16143" max="16143" width="10.25" style="3" customWidth="1"/>
    <col min="16144" max="16144" width="12.625" style="3" customWidth="1"/>
    <col min="16145" max="16145" width="9.875" style="3" customWidth="1"/>
    <col min="16146" max="16146" width="10.25" style="3" customWidth="1"/>
    <col min="16147" max="16147" width="9.875" style="3" customWidth="1"/>
    <col min="16148" max="16149" width="12.625" style="3" customWidth="1"/>
    <col min="16150" max="16150" width="9.875" style="3" customWidth="1"/>
    <col min="16151" max="16384" width="9" style="3"/>
  </cols>
  <sheetData>
    <row r="1" spans="1:22" ht="24.95" customHeight="1">
      <c r="A1" s="1" t="s">
        <v>0</v>
      </c>
    </row>
    <row r="2" spans="1:22" ht="24.95" customHeight="1">
      <c r="A2" s="1" t="s">
        <v>1</v>
      </c>
    </row>
    <row r="3" spans="1:22" ht="24.95" customHeight="1" thickBot="1">
      <c r="A3" s="1" t="s">
        <v>2</v>
      </c>
      <c r="C3" s="221"/>
      <c r="D3" s="221"/>
      <c r="E3" s="221"/>
      <c r="F3" s="221"/>
      <c r="G3" s="221"/>
      <c r="H3" s="222"/>
      <c r="I3" s="222"/>
      <c r="J3" s="222"/>
      <c r="K3" s="222"/>
    </row>
    <row r="4" spans="1:22" ht="24.95" customHeight="1">
      <c r="A4" s="1261" t="s">
        <v>3</v>
      </c>
      <c r="B4" s="1263" t="s">
        <v>4</v>
      </c>
      <c r="C4" s="1265" t="s">
        <v>5</v>
      </c>
      <c r="D4" s="1267" t="s">
        <v>76</v>
      </c>
      <c r="E4" s="1269" t="s">
        <v>6</v>
      </c>
      <c r="F4" s="1270"/>
      <c r="G4" s="1270"/>
      <c r="H4" s="1271"/>
      <c r="I4" s="1269" t="s">
        <v>7</v>
      </c>
      <c r="J4" s="1270"/>
      <c r="K4" s="1270"/>
      <c r="L4" s="1271"/>
      <c r="M4" s="1269" t="s">
        <v>8</v>
      </c>
      <c r="N4" s="1270"/>
      <c r="O4" s="1270"/>
      <c r="P4" s="1271"/>
      <c r="Q4" s="1269" t="s">
        <v>9</v>
      </c>
      <c r="R4" s="1270"/>
      <c r="S4" s="1270"/>
      <c r="T4" s="1271"/>
      <c r="U4" s="1272" t="s">
        <v>10</v>
      </c>
      <c r="V4" s="1274" t="s">
        <v>11</v>
      </c>
    </row>
    <row r="5" spans="1:22" ht="24.95" customHeight="1" thickBot="1">
      <c r="A5" s="1262"/>
      <c r="B5" s="1264"/>
      <c r="C5" s="1266"/>
      <c r="D5" s="1268"/>
      <c r="E5" s="5">
        <v>42614</v>
      </c>
      <c r="F5" s="6">
        <v>42644</v>
      </c>
      <c r="G5" s="7">
        <v>42675</v>
      </c>
      <c r="H5" s="8" t="s">
        <v>12</v>
      </c>
      <c r="I5" s="9">
        <v>42705</v>
      </c>
      <c r="J5" s="10">
        <v>42736</v>
      </c>
      <c r="K5" s="11">
        <v>42767</v>
      </c>
      <c r="L5" s="12" t="s">
        <v>12</v>
      </c>
      <c r="M5" s="9">
        <v>42430</v>
      </c>
      <c r="N5" s="10">
        <v>42461</v>
      </c>
      <c r="O5" s="11">
        <v>42491</v>
      </c>
      <c r="P5" s="12" t="s">
        <v>12</v>
      </c>
      <c r="Q5" s="9">
        <v>42522</v>
      </c>
      <c r="R5" s="10">
        <v>42552</v>
      </c>
      <c r="S5" s="11">
        <v>42583</v>
      </c>
      <c r="T5" s="12" t="s">
        <v>12</v>
      </c>
      <c r="U5" s="1273"/>
      <c r="V5" s="1275"/>
    </row>
    <row r="6" spans="1:22" ht="24.95" customHeight="1" thickBot="1">
      <c r="A6" s="1276" t="s">
        <v>13</v>
      </c>
      <c r="B6" s="1277"/>
      <c r="C6" s="13">
        <f>SUM(C7:C38)</f>
        <v>6833600</v>
      </c>
      <c r="D6" s="13">
        <f>SUM(D7:D38)</f>
        <v>6833600</v>
      </c>
      <c r="E6" s="14">
        <f>SUM(E7:E38)</f>
        <v>160000</v>
      </c>
      <c r="F6" s="72">
        <f>SUM(F7:F38)</f>
        <v>160000</v>
      </c>
      <c r="G6" s="271">
        <f>SUM(G7:G38)</f>
        <v>210000</v>
      </c>
      <c r="H6" s="17">
        <f t="shared" ref="H6:H62" si="0">SUM(E6:G6)</f>
        <v>530000</v>
      </c>
      <c r="I6" s="18">
        <f>SUM(I7:I38)</f>
        <v>393355</v>
      </c>
      <c r="J6" s="19">
        <f>SUM(J7:J38)</f>
        <v>389000</v>
      </c>
      <c r="K6" s="20">
        <f>SUM(K7:K38)</f>
        <v>389000</v>
      </c>
      <c r="L6" s="21">
        <f t="shared" ref="L6:L62" si="1">SUM(I6:K6)</f>
        <v>1171355</v>
      </c>
      <c r="M6" s="18">
        <f>SUM(M7:M38)</f>
        <v>389000</v>
      </c>
      <c r="N6" s="19">
        <f>SUM(N7:N38)</f>
        <v>552360</v>
      </c>
      <c r="O6" s="20">
        <f>SUM(O7:O38)</f>
        <v>648360</v>
      </c>
      <c r="P6" s="21">
        <f>SUM(M6:O6)</f>
        <v>1589720</v>
      </c>
      <c r="Q6" s="18">
        <f>SUM(Q7:Q38)</f>
        <v>648360</v>
      </c>
      <c r="R6" s="19">
        <f>SUM(R7:R38)</f>
        <v>648360</v>
      </c>
      <c r="S6" s="20">
        <f>SUM(S7:S38)</f>
        <v>648360</v>
      </c>
      <c r="T6" s="21">
        <f>SUM(Q6:S6)</f>
        <v>1945080</v>
      </c>
      <c r="U6" s="22">
        <f>H6+L6+P6+T6</f>
        <v>5236155</v>
      </c>
      <c r="V6" s="23">
        <f>D6-U6</f>
        <v>1597445</v>
      </c>
    </row>
    <row r="7" spans="1:22" ht="34.5" thickTop="1">
      <c r="A7" s="24">
        <v>1</v>
      </c>
      <c r="B7" s="25" t="s">
        <v>14</v>
      </c>
      <c r="C7" s="223">
        <v>36000</v>
      </c>
      <c r="D7" s="226">
        <v>36000</v>
      </c>
      <c r="E7" s="538">
        <v>0</v>
      </c>
      <c r="F7" s="539">
        <v>0</v>
      </c>
      <c r="G7" s="540"/>
      <c r="H7" s="27">
        <f t="shared" si="0"/>
        <v>0</v>
      </c>
      <c r="I7" s="572">
        <v>6000</v>
      </c>
      <c r="J7" s="555">
        <v>3000</v>
      </c>
      <c r="K7" s="573">
        <v>3000</v>
      </c>
      <c r="L7" s="29">
        <f t="shared" si="1"/>
        <v>12000</v>
      </c>
      <c r="M7" s="597">
        <v>3000</v>
      </c>
      <c r="N7" s="31">
        <v>3000</v>
      </c>
      <c r="O7" s="28">
        <v>3000</v>
      </c>
      <c r="P7" s="29">
        <f t="shared" ref="P7:P13" si="2">SUM(M7:O7)</f>
        <v>9000</v>
      </c>
      <c r="Q7" s="30">
        <v>3000</v>
      </c>
      <c r="R7" s="31">
        <v>3000</v>
      </c>
      <c r="S7" s="28">
        <v>3000</v>
      </c>
      <c r="T7" s="29">
        <f t="shared" ref="T7:T13" si="3">SUM(Q7:S7)</f>
        <v>9000</v>
      </c>
      <c r="U7" s="32">
        <f t="shared" ref="U7:U71" si="4">H7+L7+P7+T7</f>
        <v>30000</v>
      </c>
      <c r="V7" s="145">
        <f t="shared" ref="V7:V39" si="5">D7-U7</f>
        <v>6000</v>
      </c>
    </row>
    <row r="8" spans="1:22" ht="22.5">
      <c r="A8" s="34">
        <v>2</v>
      </c>
      <c r="B8" s="35" t="s">
        <v>15</v>
      </c>
      <c r="C8" s="224">
        <v>36000</v>
      </c>
      <c r="D8" s="228">
        <v>36000</v>
      </c>
      <c r="E8" s="538">
        <v>0</v>
      </c>
      <c r="F8" s="539">
        <v>0</v>
      </c>
      <c r="G8" s="540"/>
      <c r="H8" s="37">
        <f t="shared" si="0"/>
        <v>0</v>
      </c>
      <c r="I8" s="572">
        <v>6000</v>
      </c>
      <c r="J8" s="542">
        <v>3000</v>
      </c>
      <c r="K8" s="573">
        <v>3000</v>
      </c>
      <c r="L8" s="38">
        <f t="shared" si="1"/>
        <v>12000</v>
      </c>
      <c r="M8" s="597">
        <v>3000</v>
      </c>
      <c r="N8" s="31">
        <v>3000</v>
      </c>
      <c r="O8" s="28">
        <v>3000</v>
      </c>
      <c r="P8" s="38">
        <f t="shared" si="2"/>
        <v>9000</v>
      </c>
      <c r="Q8" s="30">
        <v>3000</v>
      </c>
      <c r="R8" s="31">
        <v>3000</v>
      </c>
      <c r="S8" s="28">
        <v>3000</v>
      </c>
      <c r="T8" s="38">
        <f t="shared" si="3"/>
        <v>9000</v>
      </c>
      <c r="U8" s="39">
        <f t="shared" si="4"/>
        <v>30000</v>
      </c>
      <c r="V8" s="148">
        <f t="shared" si="5"/>
        <v>6000</v>
      </c>
    </row>
    <row r="9" spans="1:22" ht="22.5">
      <c r="A9" s="34">
        <v>3</v>
      </c>
      <c r="B9" s="35" t="s">
        <v>16</v>
      </c>
      <c r="C9" s="224">
        <v>36000</v>
      </c>
      <c r="D9" s="228">
        <v>36000</v>
      </c>
      <c r="E9" s="538">
        <v>0</v>
      </c>
      <c r="F9" s="539">
        <v>0</v>
      </c>
      <c r="G9" s="540"/>
      <c r="H9" s="37">
        <f t="shared" si="0"/>
        <v>0</v>
      </c>
      <c r="I9" s="572">
        <v>6000</v>
      </c>
      <c r="J9" s="542">
        <v>3000</v>
      </c>
      <c r="K9" s="573">
        <v>3000</v>
      </c>
      <c r="L9" s="38">
        <f t="shared" si="1"/>
        <v>12000</v>
      </c>
      <c r="M9" s="597">
        <v>3000</v>
      </c>
      <c r="N9" s="31">
        <v>3000</v>
      </c>
      <c r="O9" s="28">
        <v>3000</v>
      </c>
      <c r="P9" s="38">
        <f t="shared" si="2"/>
        <v>9000</v>
      </c>
      <c r="Q9" s="30">
        <v>3000</v>
      </c>
      <c r="R9" s="31">
        <v>3000</v>
      </c>
      <c r="S9" s="28">
        <v>3000</v>
      </c>
      <c r="T9" s="38">
        <f t="shared" si="3"/>
        <v>9000</v>
      </c>
      <c r="U9" s="39">
        <f t="shared" si="4"/>
        <v>30000</v>
      </c>
      <c r="V9" s="148">
        <f t="shared" si="5"/>
        <v>6000</v>
      </c>
    </row>
    <row r="10" spans="1:22" ht="33.75">
      <c r="A10" s="34">
        <v>4</v>
      </c>
      <c r="B10" s="35" t="s">
        <v>17</v>
      </c>
      <c r="C10" s="224">
        <v>36000</v>
      </c>
      <c r="D10" s="228">
        <v>36000</v>
      </c>
      <c r="E10" s="538">
        <v>0</v>
      </c>
      <c r="F10" s="539">
        <v>0</v>
      </c>
      <c r="G10" s="540"/>
      <c r="H10" s="37">
        <f t="shared" si="0"/>
        <v>0</v>
      </c>
      <c r="I10" s="572">
        <v>6000</v>
      </c>
      <c r="J10" s="542">
        <v>3000</v>
      </c>
      <c r="K10" s="573">
        <v>3000</v>
      </c>
      <c r="L10" s="38">
        <f t="shared" si="1"/>
        <v>12000</v>
      </c>
      <c r="M10" s="597">
        <v>3000</v>
      </c>
      <c r="N10" s="31">
        <v>3000</v>
      </c>
      <c r="O10" s="28">
        <v>3000</v>
      </c>
      <c r="P10" s="38">
        <f t="shared" si="2"/>
        <v>9000</v>
      </c>
      <c r="Q10" s="30">
        <v>3000</v>
      </c>
      <c r="R10" s="31">
        <v>3000</v>
      </c>
      <c r="S10" s="28">
        <v>3000</v>
      </c>
      <c r="T10" s="38">
        <f t="shared" si="3"/>
        <v>9000</v>
      </c>
      <c r="U10" s="39">
        <f t="shared" si="4"/>
        <v>30000</v>
      </c>
      <c r="V10" s="148">
        <f t="shared" si="5"/>
        <v>6000</v>
      </c>
    </row>
    <row r="11" spans="1:22" ht="33.75">
      <c r="A11" s="34">
        <v>5</v>
      </c>
      <c r="B11" s="35" t="s">
        <v>18</v>
      </c>
      <c r="C11" s="224">
        <v>36000</v>
      </c>
      <c r="D11" s="228">
        <v>36000</v>
      </c>
      <c r="E11" s="538">
        <v>0</v>
      </c>
      <c r="F11" s="539">
        <v>0</v>
      </c>
      <c r="G11" s="540"/>
      <c r="H11" s="37">
        <f t="shared" si="0"/>
        <v>0</v>
      </c>
      <c r="I11" s="572">
        <v>6000</v>
      </c>
      <c r="J11" s="542">
        <v>3000</v>
      </c>
      <c r="K11" s="573">
        <v>3000</v>
      </c>
      <c r="L11" s="38">
        <f t="shared" si="1"/>
        <v>12000</v>
      </c>
      <c r="M11" s="597">
        <v>3000</v>
      </c>
      <c r="N11" s="31">
        <v>3000</v>
      </c>
      <c r="O11" s="28">
        <v>3000</v>
      </c>
      <c r="P11" s="38">
        <f t="shared" si="2"/>
        <v>9000</v>
      </c>
      <c r="Q11" s="30">
        <v>3000</v>
      </c>
      <c r="R11" s="31">
        <v>3000</v>
      </c>
      <c r="S11" s="28">
        <v>3000</v>
      </c>
      <c r="T11" s="38">
        <f t="shared" si="3"/>
        <v>9000</v>
      </c>
      <c r="U11" s="39">
        <f t="shared" si="4"/>
        <v>30000</v>
      </c>
      <c r="V11" s="148">
        <f t="shared" si="5"/>
        <v>6000</v>
      </c>
    </row>
    <row r="12" spans="1:22" ht="22.5">
      <c r="A12" s="34">
        <v>6</v>
      </c>
      <c r="B12" s="35" t="s">
        <v>19</v>
      </c>
      <c r="C12" s="224">
        <v>456000</v>
      </c>
      <c r="D12" s="228">
        <v>456000</v>
      </c>
      <c r="E12" s="541">
        <v>38000</v>
      </c>
      <c r="F12" s="542">
        <v>38000</v>
      </c>
      <c r="G12" s="543">
        <v>38000</v>
      </c>
      <c r="H12" s="37">
        <f t="shared" si="0"/>
        <v>114000</v>
      </c>
      <c r="I12" s="541">
        <v>38000</v>
      </c>
      <c r="J12" s="542">
        <v>38000</v>
      </c>
      <c r="K12" s="574">
        <v>38000</v>
      </c>
      <c r="L12" s="38">
        <f t="shared" si="1"/>
        <v>114000</v>
      </c>
      <c r="M12" s="598">
        <v>38000</v>
      </c>
      <c r="N12" s="44">
        <v>38000</v>
      </c>
      <c r="O12" s="42">
        <v>38000</v>
      </c>
      <c r="P12" s="38">
        <f t="shared" si="2"/>
        <v>114000</v>
      </c>
      <c r="Q12" s="43">
        <v>38000</v>
      </c>
      <c r="R12" s="44">
        <v>38000</v>
      </c>
      <c r="S12" s="42">
        <v>38000</v>
      </c>
      <c r="T12" s="38">
        <f t="shared" si="3"/>
        <v>114000</v>
      </c>
      <c r="U12" s="39">
        <f t="shared" si="4"/>
        <v>456000</v>
      </c>
      <c r="V12" s="148">
        <f t="shared" si="5"/>
        <v>0</v>
      </c>
    </row>
    <row r="13" spans="1:22" ht="22.5">
      <c r="A13" s="34">
        <v>7</v>
      </c>
      <c r="B13" s="35" t="s">
        <v>20</v>
      </c>
      <c r="C13" s="224">
        <v>192000</v>
      </c>
      <c r="D13" s="228">
        <v>192000</v>
      </c>
      <c r="E13" s="544">
        <v>16000</v>
      </c>
      <c r="F13" s="545">
        <v>16000</v>
      </c>
      <c r="G13" s="546">
        <v>16000</v>
      </c>
      <c r="H13" s="37">
        <f t="shared" si="0"/>
        <v>48000</v>
      </c>
      <c r="I13" s="541">
        <v>16000</v>
      </c>
      <c r="J13" s="542">
        <v>16000</v>
      </c>
      <c r="K13" s="542">
        <v>16000</v>
      </c>
      <c r="L13" s="38">
        <f t="shared" si="1"/>
        <v>48000</v>
      </c>
      <c r="M13" s="599">
        <v>16000</v>
      </c>
      <c r="N13" s="49">
        <v>16000</v>
      </c>
      <c r="O13" s="50">
        <v>16000</v>
      </c>
      <c r="P13" s="38">
        <f t="shared" si="2"/>
        <v>48000</v>
      </c>
      <c r="Q13" s="48">
        <v>16000</v>
      </c>
      <c r="R13" s="49">
        <v>16000</v>
      </c>
      <c r="S13" s="50">
        <v>16000</v>
      </c>
      <c r="T13" s="38">
        <f t="shared" si="3"/>
        <v>48000</v>
      </c>
      <c r="U13" s="39">
        <f t="shared" si="4"/>
        <v>192000</v>
      </c>
      <c r="V13" s="148">
        <f t="shared" si="5"/>
        <v>0</v>
      </c>
    </row>
    <row r="14" spans="1:22" ht="22.5">
      <c r="A14" s="34">
        <v>8</v>
      </c>
      <c r="B14" s="35" t="s">
        <v>21</v>
      </c>
      <c r="C14" s="224">
        <v>240000</v>
      </c>
      <c r="D14" s="228">
        <v>240000</v>
      </c>
      <c r="E14" s="544">
        <v>20000</v>
      </c>
      <c r="F14" s="545">
        <v>20000</v>
      </c>
      <c r="G14" s="546">
        <v>20000</v>
      </c>
      <c r="H14" s="37">
        <f t="shared" si="0"/>
        <v>60000</v>
      </c>
      <c r="I14" s="541">
        <v>20000</v>
      </c>
      <c r="J14" s="542">
        <v>20000</v>
      </c>
      <c r="K14" s="543">
        <v>20000</v>
      </c>
      <c r="L14" s="38">
        <f t="shared" si="1"/>
        <v>60000</v>
      </c>
      <c r="M14" s="599">
        <v>20000</v>
      </c>
      <c r="N14" s="49">
        <v>20000</v>
      </c>
      <c r="O14" s="50">
        <v>20000</v>
      </c>
      <c r="P14" s="38">
        <f>SUM(M14:O14)</f>
        <v>60000</v>
      </c>
      <c r="Q14" s="48">
        <v>20000</v>
      </c>
      <c r="R14" s="49">
        <v>20000</v>
      </c>
      <c r="S14" s="50">
        <v>20000</v>
      </c>
      <c r="T14" s="38">
        <f>SUM(Q14:S14)</f>
        <v>60000</v>
      </c>
      <c r="U14" s="39">
        <f t="shared" si="4"/>
        <v>240000</v>
      </c>
      <c r="V14" s="148">
        <f t="shared" si="5"/>
        <v>0</v>
      </c>
    </row>
    <row r="15" spans="1:22" ht="22.5">
      <c r="A15" s="34">
        <v>9</v>
      </c>
      <c r="B15" s="51" t="s">
        <v>22</v>
      </c>
      <c r="C15" s="224">
        <v>0</v>
      </c>
      <c r="D15" s="228">
        <v>0</v>
      </c>
      <c r="E15" s="544">
        <v>0</v>
      </c>
      <c r="F15" s="545">
        <v>0</v>
      </c>
      <c r="G15" s="546">
        <v>0</v>
      </c>
      <c r="H15" s="52">
        <f t="shared" si="0"/>
        <v>0</v>
      </c>
      <c r="I15" s="541">
        <v>0</v>
      </c>
      <c r="J15" s="542">
        <v>0</v>
      </c>
      <c r="K15" s="543">
        <v>0</v>
      </c>
      <c r="L15" s="577">
        <f t="shared" si="1"/>
        <v>0</v>
      </c>
      <c r="M15" s="544">
        <v>0</v>
      </c>
      <c r="N15" s="576">
        <v>0</v>
      </c>
      <c r="O15" s="47">
        <v>0</v>
      </c>
      <c r="P15" s="577">
        <v>0</v>
      </c>
      <c r="Q15" s="87">
        <v>0</v>
      </c>
      <c r="R15" s="576">
        <v>0</v>
      </c>
      <c r="S15" s="47">
        <v>0</v>
      </c>
      <c r="T15" s="53">
        <v>0</v>
      </c>
      <c r="U15" s="55">
        <f t="shared" si="4"/>
        <v>0</v>
      </c>
      <c r="V15" s="148">
        <f t="shared" si="5"/>
        <v>0</v>
      </c>
    </row>
    <row r="16" spans="1:22" ht="24.75" customHeight="1">
      <c r="A16" s="34">
        <v>10</v>
      </c>
      <c r="B16" s="35" t="s">
        <v>23</v>
      </c>
      <c r="C16" s="224">
        <v>240000</v>
      </c>
      <c r="D16" s="228">
        <v>240000</v>
      </c>
      <c r="E16" s="544">
        <v>20000</v>
      </c>
      <c r="F16" s="545">
        <v>20000</v>
      </c>
      <c r="G16" s="546">
        <v>20000</v>
      </c>
      <c r="H16" s="37">
        <f t="shared" si="0"/>
        <v>60000</v>
      </c>
      <c r="I16" s="541">
        <v>20000</v>
      </c>
      <c r="J16" s="542">
        <v>20000</v>
      </c>
      <c r="K16" s="543">
        <v>20000</v>
      </c>
      <c r="L16" s="38">
        <f t="shared" si="1"/>
        <v>60000</v>
      </c>
      <c r="M16" s="599">
        <v>20000</v>
      </c>
      <c r="N16" s="49">
        <v>20000</v>
      </c>
      <c r="O16" s="50">
        <v>20000</v>
      </c>
      <c r="P16" s="38">
        <f t="shared" ref="P16:P62" si="6">SUM(M16:O16)</f>
        <v>60000</v>
      </c>
      <c r="Q16" s="48">
        <v>20000</v>
      </c>
      <c r="R16" s="49">
        <v>20000</v>
      </c>
      <c r="S16" s="50">
        <v>20000</v>
      </c>
      <c r="T16" s="38">
        <f t="shared" ref="T16:T62" si="7">SUM(Q16:S16)</f>
        <v>60000</v>
      </c>
      <c r="U16" s="39">
        <f t="shared" si="4"/>
        <v>240000</v>
      </c>
      <c r="V16" s="148">
        <f t="shared" si="5"/>
        <v>0</v>
      </c>
    </row>
    <row r="17" spans="1:22" ht="22.5">
      <c r="A17" s="34">
        <v>11</v>
      </c>
      <c r="B17" s="56" t="s">
        <v>24</v>
      </c>
      <c r="C17" s="224">
        <v>200000</v>
      </c>
      <c r="D17" s="228">
        <v>200000</v>
      </c>
      <c r="E17" s="544">
        <v>0</v>
      </c>
      <c r="F17" s="545">
        <v>0</v>
      </c>
      <c r="G17" s="546">
        <v>6667</v>
      </c>
      <c r="H17" s="37">
        <f t="shared" si="0"/>
        <v>6667</v>
      </c>
      <c r="I17" s="541">
        <v>20000</v>
      </c>
      <c r="J17" s="542">
        <v>20000</v>
      </c>
      <c r="K17" s="543">
        <v>20000</v>
      </c>
      <c r="L17" s="38">
        <f t="shared" si="1"/>
        <v>60000</v>
      </c>
      <c r="M17" s="599">
        <v>20000</v>
      </c>
      <c r="N17" s="49">
        <v>20000</v>
      </c>
      <c r="O17" s="50">
        <v>20000</v>
      </c>
      <c r="P17" s="38">
        <f t="shared" si="6"/>
        <v>60000</v>
      </c>
      <c r="Q17" s="48">
        <v>20000</v>
      </c>
      <c r="R17" s="49">
        <v>20000</v>
      </c>
      <c r="S17" s="50">
        <v>20000</v>
      </c>
      <c r="T17" s="38">
        <f t="shared" si="7"/>
        <v>60000</v>
      </c>
      <c r="U17" s="39">
        <f t="shared" si="4"/>
        <v>186667</v>
      </c>
      <c r="V17" s="148">
        <f t="shared" si="5"/>
        <v>13333</v>
      </c>
    </row>
    <row r="18" spans="1:22" ht="33.75">
      <c r="A18" s="34">
        <v>12</v>
      </c>
      <c r="B18" s="56" t="s">
        <v>25</v>
      </c>
      <c r="C18" s="224">
        <v>200000</v>
      </c>
      <c r="D18" s="228">
        <v>200000</v>
      </c>
      <c r="E18" s="544">
        <v>0</v>
      </c>
      <c r="F18" s="545">
        <v>0</v>
      </c>
      <c r="G18" s="546">
        <v>0</v>
      </c>
      <c r="H18" s="37">
        <f t="shared" si="0"/>
        <v>0</v>
      </c>
      <c r="I18" s="541">
        <v>20000</v>
      </c>
      <c r="J18" s="542">
        <v>20000</v>
      </c>
      <c r="K18" s="543">
        <v>20000</v>
      </c>
      <c r="L18" s="38">
        <f t="shared" si="1"/>
        <v>60000</v>
      </c>
      <c r="M18" s="599">
        <v>20000</v>
      </c>
      <c r="N18" s="49">
        <v>20000</v>
      </c>
      <c r="O18" s="50">
        <v>20000</v>
      </c>
      <c r="P18" s="38">
        <f t="shared" si="6"/>
        <v>60000</v>
      </c>
      <c r="Q18" s="48">
        <v>20000</v>
      </c>
      <c r="R18" s="49">
        <v>20000</v>
      </c>
      <c r="S18" s="50">
        <v>20000</v>
      </c>
      <c r="T18" s="38">
        <f t="shared" si="7"/>
        <v>60000</v>
      </c>
      <c r="U18" s="39">
        <f t="shared" si="4"/>
        <v>180000</v>
      </c>
      <c r="V18" s="148">
        <f t="shared" si="5"/>
        <v>20000</v>
      </c>
    </row>
    <row r="19" spans="1:22" ht="33.75">
      <c r="A19" s="34">
        <v>13</v>
      </c>
      <c r="B19" s="56" t="s">
        <v>70</v>
      </c>
      <c r="C19" s="224">
        <v>240000</v>
      </c>
      <c r="D19" s="228">
        <v>240000</v>
      </c>
      <c r="E19" s="544">
        <v>20000</v>
      </c>
      <c r="F19" s="545">
        <v>20000</v>
      </c>
      <c r="G19" s="546">
        <v>20000</v>
      </c>
      <c r="H19" s="37">
        <f t="shared" si="0"/>
        <v>60000</v>
      </c>
      <c r="I19" s="541">
        <v>20000</v>
      </c>
      <c r="J19" s="542">
        <v>20000</v>
      </c>
      <c r="K19" s="543">
        <v>20000</v>
      </c>
      <c r="L19" s="38">
        <f t="shared" si="1"/>
        <v>60000</v>
      </c>
      <c r="M19" s="599">
        <v>20000</v>
      </c>
      <c r="N19" s="49">
        <v>20000</v>
      </c>
      <c r="O19" s="50">
        <v>20000</v>
      </c>
      <c r="P19" s="38">
        <f t="shared" si="6"/>
        <v>60000</v>
      </c>
      <c r="Q19" s="48">
        <v>20000</v>
      </c>
      <c r="R19" s="49">
        <v>20000</v>
      </c>
      <c r="S19" s="50">
        <v>20000</v>
      </c>
      <c r="T19" s="38">
        <f t="shared" si="7"/>
        <v>60000</v>
      </c>
      <c r="U19" s="39">
        <f t="shared" si="4"/>
        <v>240000</v>
      </c>
      <c r="V19" s="148">
        <f t="shared" si="5"/>
        <v>0</v>
      </c>
    </row>
    <row r="20" spans="1:22" ht="33.75">
      <c r="A20" s="34">
        <v>14</v>
      </c>
      <c r="B20" s="56" t="s">
        <v>71</v>
      </c>
      <c r="C20" s="224">
        <v>200000</v>
      </c>
      <c r="D20" s="228">
        <v>200000</v>
      </c>
      <c r="E20" s="544">
        <v>0</v>
      </c>
      <c r="F20" s="545">
        <v>0</v>
      </c>
      <c r="G20" s="546">
        <v>6667</v>
      </c>
      <c r="H20" s="37">
        <f t="shared" si="0"/>
        <v>6667</v>
      </c>
      <c r="I20" s="541">
        <v>20000</v>
      </c>
      <c r="J20" s="542">
        <v>20000</v>
      </c>
      <c r="K20" s="543">
        <v>20000</v>
      </c>
      <c r="L20" s="38">
        <f t="shared" si="1"/>
        <v>60000</v>
      </c>
      <c r="M20" s="599">
        <v>20000</v>
      </c>
      <c r="N20" s="49">
        <v>20000</v>
      </c>
      <c r="O20" s="50">
        <v>20000</v>
      </c>
      <c r="P20" s="38">
        <f t="shared" si="6"/>
        <v>60000</v>
      </c>
      <c r="Q20" s="48">
        <v>20000</v>
      </c>
      <c r="R20" s="49">
        <v>20000</v>
      </c>
      <c r="S20" s="50">
        <v>20000</v>
      </c>
      <c r="T20" s="38">
        <f t="shared" si="7"/>
        <v>60000</v>
      </c>
      <c r="U20" s="39">
        <f t="shared" si="4"/>
        <v>186667</v>
      </c>
      <c r="V20" s="148">
        <f t="shared" si="5"/>
        <v>13333</v>
      </c>
    </row>
    <row r="21" spans="1:22" ht="22.5">
      <c r="A21" s="34">
        <v>15</v>
      </c>
      <c r="B21" s="56" t="s">
        <v>72</v>
      </c>
      <c r="C21" s="224">
        <v>200000</v>
      </c>
      <c r="D21" s="228">
        <v>200000</v>
      </c>
      <c r="E21" s="544">
        <v>0</v>
      </c>
      <c r="F21" s="545">
        <v>0</v>
      </c>
      <c r="G21" s="546">
        <v>6667</v>
      </c>
      <c r="H21" s="37">
        <f t="shared" si="0"/>
        <v>6667</v>
      </c>
      <c r="I21" s="541">
        <v>20000</v>
      </c>
      <c r="J21" s="542">
        <v>20000</v>
      </c>
      <c r="K21" s="543">
        <v>20000</v>
      </c>
      <c r="L21" s="38">
        <f t="shared" si="1"/>
        <v>60000</v>
      </c>
      <c r="M21" s="599">
        <v>20000</v>
      </c>
      <c r="N21" s="49">
        <v>20000</v>
      </c>
      <c r="O21" s="50">
        <v>20000</v>
      </c>
      <c r="P21" s="38">
        <f t="shared" si="6"/>
        <v>60000</v>
      </c>
      <c r="Q21" s="48">
        <v>20000</v>
      </c>
      <c r="R21" s="49">
        <v>20000</v>
      </c>
      <c r="S21" s="50">
        <v>20000</v>
      </c>
      <c r="T21" s="38">
        <f t="shared" si="7"/>
        <v>60000</v>
      </c>
      <c r="U21" s="39">
        <f t="shared" si="4"/>
        <v>186667</v>
      </c>
      <c r="V21" s="148">
        <f t="shared" si="5"/>
        <v>13333</v>
      </c>
    </row>
    <row r="22" spans="1:22" ht="22.5">
      <c r="A22" s="34">
        <v>16</v>
      </c>
      <c r="B22" s="56" t="s">
        <v>26</v>
      </c>
      <c r="C22" s="224">
        <v>288000</v>
      </c>
      <c r="D22" s="228">
        <v>288000</v>
      </c>
      <c r="E22" s="544">
        <v>24000</v>
      </c>
      <c r="F22" s="545">
        <v>24000</v>
      </c>
      <c r="G22" s="546">
        <v>24000</v>
      </c>
      <c r="H22" s="37">
        <f t="shared" si="0"/>
        <v>72000</v>
      </c>
      <c r="I22" s="541">
        <v>24000</v>
      </c>
      <c r="J22" s="542">
        <v>24000</v>
      </c>
      <c r="K22" s="543">
        <v>24000</v>
      </c>
      <c r="L22" s="38">
        <f t="shared" si="1"/>
        <v>72000</v>
      </c>
      <c r="M22" s="599">
        <v>24000</v>
      </c>
      <c r="N22" s="49">
        <v>24000</v>
      </c>
      <c r="O22" s="50">
        <v>24000</v>
      </c>
      <c r="P22" s="38">
        <f t="shared" si="6"/>
        <v>72000</v>
      </c>
      <c r="Q22" s="48">
        <v>24000</v>
      </c>
      <c r="R22" s="49">
        <v>24000</v>
      </c>
      <c r="S22" s="50">
        <v>24000</v>
      </c>
      <c r="T22" s="38">
        <f t="shared" si="7"/>
        <v>72000</v>
      </c>
      <c r="U22" s="39">
        <f t="shared" si="4"/>
        <v>288000</v>
      </c>
      <c r="V22" s="148">
        <f t="shared" si="5"/>
        <v>0</v>
      </c>
    </row>
    <row r="23" spans="1:22" ht="22.5">
      <c r="A23" s="34">
        <v>17</v>
      </c>
      <c r="B23" s="56" t="s">
        <v>27</v>
      </c>
      <c r="C23" s="224">
        <v>240000</v>
      </c>
      <c r="D23" s="228">
        <v>240000</v>
      </c>
      <c r="E23" s="544">
        <v>0</v>
      </c>
      <c r="F23" s="545">
        <v>0</v>
      </c>
      <c r="G23" s="546">
        <v>8000</v>
      </c>
      <c r="H23" s="37">
        <f t="shared" si="0"/>
        <v>8000</v>
      </c>
      <c r="I23" s="541">
        <v>24000</v>
      </c>
      <c r="J23" s="542">
        <v>24000</v>
      </c>
      <c r="K23" s="543">
        <v>24000</v>
      </c>
      <c r="L23" s="38">
        <f t="shared" si="1"/>
        <v>72000</v>
      </c>
      <c r="M23" s="599">
        <v>24000</v>
      </c>
      <c r="N23" s="49">
        <v>24000</v>
      </c>
      <c r="O23" s="50">
        <v>24000</v>
      </c>
      <c r="P23" s="38">
        <f t="shared" si="6"/>
        <v>72000</v>
      </c>
      <c r="Q23" s="48">
        <v>24000</v>
      </c>
      <c r="R23" s="49">
        <v>24000</v>
      </c>
      <c r="S23" s="50">
        <v>24000</v>
      </c>
      <c r="T23" s="38">
        <f t="shared" si="7"/>
        <v>72000</v>
      </c>
      <c r="U23" s="39">
        <f t="shared" si="4"/>
        <v>224000</v>
      </c>
      <c r="V23" s="148">
        <f t="shared" si="5"/>
        <v>16000</v>
      </c>
    </row>
    <row r="24" spans="1:22" ht="22.5">
      <c r="A24" s="34">
        <v>18</v>
      </c>
      <c r="B24" s="56" t="s">
        <v>28</v>
      </c>
      <c r="C24" s="224">
        <v>240000</v>
      </c>
      <c r="D24" s="228">
        <v>240000</v>
      </c>
      <c r="E24" s="544">
        <v>0</v>
      </c>
      <c r="F24" s="545">
        <v>0</v>
      </c>
      <c r="G24" s="546">
        <v>0</v>
      </c>
      <c r="H24" s="37">
        <f t="shared" si="0"/>
        <v>0</v>
      </c>
      <c r="I24" s="541">
        <v>0</v>
      </c>
      <c r="J24" s="575">
        <v>0</v>
      </c>
      <c r="K24" s="543">
        <v>0</v>
      </c>
      <c r="L24" s="38">
        <f t="shared" si="1"/>
        <v>0</v>
      </c>
      <c r="M24" s="599">
        <v>0</v>
      </c>
      <c r="N24" s="49">
        <v>0</v>
      </c>
      <c r="O24" s="50">
        <v>24000</v>
      </c>
      <c r="P24" s="38">
        <f t="shared" si="6"/>
        <v>24000</v>
      </c>
      <c r="Q24" s="48">
        <v>24000</v>
      </c>
      <c r="R24" s="49">
        <v>24000</v>
      </c>
      <c r="S24" s="50">
        <v>24000</v>
      </c>
      <c r="T24" s="38">
        <f t="shared" si="7"/>
        <v>72000</v>
      </c>
      <c r="U24" s="39">
        <f t="shared" si="4"/>
        <v>96000</v>
      </c>
      <c r="V24" s="148">
        <f t="shared" si="5"/>
        <v>144000</v>
      </c>
    </row>
    <row r="25" spans="1:22" ht="22.5">
      <c r="A25" s="34">
        <v>19</v>
      </c>
      <c r="B25" s="56" t="s">
        <v>75</v>
      </c>
      <c r="C25" s="224">
        <v>240000</v>
      </c>
      <c r="D25" s="228">
        <v>240000</v>
      </c>
      <c r="E25" s="544">
        <v>0</v>
      </c>
      <c r="F25" s="545">
        <v>0</v>
      </c>
      <c r="G25" s="546">
        <v>0</v>
      </c>
      <c r="H25" s="37">
        <f t="shared" si="0"/>
        <v>0</v>
      </c>
      <c r="I25" s="541">
        <v>0</v>
      </c>
      <c r="J25" s="575">
        <v>0</v>
      </c>
      <c r="K25" s="543">
        <v>0</v>
      </c>
      <c r="L25" s="38">
        <f t="shared" si="1"/>
        <v>0</v>
      </c>
      <c r="M25" s="599">
        <v>0</v>
      </c>
      <c r="N25" s="49">
        <v>0</v>
      </c>
      <c r="O25" s="50">
        <v>24000</v>
      </c>
      <c r="P25" s="38">
        <f t="shared" si="6"/>
        <v>24000</v>
      </c>
      <c r="Q25" s="48">
        <v>24000</v>
      </c>
      <c r="R25" s="49">
        <v>24000</v>
      </c>
      <c r="S25" s="50">
        <v>24000</v>
      </c>
      <c r="T25" s="38">
        <f t="shared" si="7"/>
        <v>72000</v>
      </c>
      <c r="U25" s="39">
        <f t="shared" si="4"/>
        <v>96000</v>
      </c>
      <c r="V25" s="148">
        <f t="shared" si="5"/>
        <v>144000</v>
      </c>
    </row>
    <row r="26" spans="1:22" ht="22.5">
      <c r="A26" s="34">
        <v>20</v>
      </c>
      <c r="B26" s="56" t="s">
        <v>73</v>
      </c>
      <c r="C26" s="224">
        <v>240000</v>
      </c>
      <c r="D26" s="228">
        <v>240000</v>
      </c>
      <c r="E26" s="544">
        <v>0</v>
      </c>
      <c r="F26" s="545">
        <v>0</v>
      </c>
      <c r="G26" s="546">
        <v>0</v>
      </c>
      <c r="H26" s="37">
        <f t="shared" si="0"/>
        <v>0</v>
      </c>
      <c r="I26" s="541">
        <v>0</v>
      </c>
      <c r="J26" s="575">
        <v>0</v>
      </c>
      <c r="K26" s="543">
        <v>0</v>
      </c>
      <c r="L26" s="38">
        <f t="shared" si="1"/>
        <v>0</v>
      </c>
      <c r="M26" s="599">
        <v>0</v>
      </c>
      <c r="N26" s="49">
        <v>0</v>
      </c>
      <c r="O26" s="50">
        <v>24000</v>
      </c>
      <c r="P26" s="38">
        <f t="shared" si="6"/>
        <v>24000</v>
      </c>
      <c r="Q26" s="48">
        <v>24000</v>
      </c>
      <c r="R26" s="49">
        <v>24000</v>
      </c>
      <c r="S26" s="50">
        <v>24000</v>
      </c>
      <c r="T26" s="38">
        <f t="shared" si="7"/>
        <v>72000</v>
      </c>
      <c r="U26" s="39">
        <f t="shared" si="4"/>
        <v>96000</v>
      </c>
      <c r="V26" s="148">
        <f t="shared" si="5"/>
        <v>144000</v>
      </c>
    </row>
    <row r="27" spans="1:22" ht="22.5">
      <c r="A27" s="34">
        <v>21</v>
      </c>
      <c r="B27" s="56" t="s">
        <v>74</v>
      </c>
      <c r="C27" s="224">
        <v>240000</v>
      </c>
      <c r="D27" s="228">
        <v>240000</v>
      </c>
      <c r="E27" s="544">
        <v>0</v>
      </c>
      <c r="F27" s="545">
        <v>0</v>
      </c>
      <c r="G27" s="546">
        <v>0</v>
      </c>
      <c r="H27" s="37">
        <f t="shared" si="0"/>
        <v>0</v>
      </c>
      <c r="I27" s="541">
        <v>0</v>
      </c>
      <c r="J27" s="575">
        <v>0</v>
      </c>
      <c r="K27" s="543">
        <v>0</v>
      </c>
      <c r="L27" s="38">
        <f t="shared" si="1"/>
        <v>0</v>
      </c>
      <c r="M27" s="599">
        <v>0</v>
      </c>
      <c r="N27" s="49">
        <v>0</v>
      </c>
      <c r="O27" s="50">
        <v>24000</v>
      </c>
      <c r="P27" s="38">
        <f t="shared" si="6"/>
        <v>24000</v>
      </c>
      <c r="Q27" s="48">
        <v>24000</v>
      </c>
      <c r="R27" s="49">
        <v>24000</v>
      </c>
      <c r="S27" s="50">
        <v>24000</v>
      </c>
      <c r="T27" s="38">
        <f t="shared" si="7"/>
        <v>72000</v>
      </c>
      <c r="U27" s="39">
        <f t="shared" si="4"/>
        <v>96000</v>
      </c>
      <c r="V27" s="148">
        <f t="shared" si="5"/>
        <v>144000</v>
      </c>
    </row>
    <row r="28" spans="1:22" ht="22.5">
      <c r="A28" s="34">
        <v>22</v>
      </c>
      <c r="B28" s="35" t="s">
        <v>29</v>
      </c>
      <c r="C28" s="224">
        <v>264000</v>
      </c>
      <c r="D28" s="228">
        <v>264000</v>
      </c>
      <c r="E28" s="544">
        <v>22000</v>
      </c>
      <c r="F28" s="545">
        <v>22000</v>
      </c>
      <c r="G28" s="546">
        <v>22000</v>
      </c>
      <c r="H28" s="37">
        <f t="shared" si="0"/>
        <v>66000</v>
      </c>
      <c r="I28" s="541">
        <v>22000</v>
      </c>
      <c r="J28" s="542">
        <v>22000</v>
      </c>
      <c r="K28" s="543">
        <v>22000</v>
      </c>
      <c r="L28" s="38">
        <f t="shared" si="1"/>
        <v>66000</v>
      </c>
      <c r="M28" s="599">
        <v>22000</v>
      </c>
      <c r="N28" s="49">
        <v>22000</v>
      </c>
      <c r="O28" s="50">
        <v>22000</v>
      </c>
      <c r="P28" s="38">
        <f t="shared" si="6"/>
        <v>66000</v>
      </c>
      <c r="Q28" s="48">
        <v>22000</v>
      </c>
      <c r="R28" s="49">
        <v>22000</v>
      </c>
      <c r="S28" s="50">
        <v>22000</v>
      </c>
      <c r="T28" s="38">
        <f t="shared" si="7"/>
        <v>66000</v>
      </c>
      <c r="U28" s="39">
        <f t="shared" si="4"/>
        <v>264000</v>
      </c>
      <c r="V28" s="148">
        <f t="shared" si="5"/>
        <v>0</v>
      </c>
    </row>
    <row r="29" spans="1:22" ht="22.5">
      <c r="A29" s="34">
        <v>23</v>
      </c>
      <c r="B29" s="56" t="s">
        <v>30</v>
      </c>
      <c r="C29" s="224">
        <v>220000</v>
      </c>
      <c r="D29" s="228">
        <v>220000</v>
      </c>
      <c r="E29" s="544">
        <v>0</v>
      </c>
      <c r="F29" s="545">
        <v>0</v>
      </c>
      <c r="G29" s="546">
        <v>7333</v>
      </c>
      <c r="H29" s="37">
        <f t="shared" si="0"/>
        <v>7333</v>
      </c>
      <c r="I29" s="541">
        <v>22000</v>
      </c>
      <c r="J29" s="542">
        <v>22000</v>
      </c>
      <c r="K29" s="543">
        <v>22000</v>
      </c>
      <c r="L29" s="38">
        <f t="shared" si="1"/>
        <v>66000</v>
      </c>
      <c r="M29" s="599">
        <v>22000</v>
      </c>
      <c r="N29" s="49">
        <v>22000</v>
      </c>
      <c r="O29" s="50">
        <v>22000</v>
      </c>
      <c r="P29" s="38">
        <f t="shared" si="6"/>
        <v>66000</v>
      </c>
      <c r="Q29" s="48">
        <v>22000</v>
      </c>
      <c r="R29" s="49">
        <v>22000</v>
      </c>
      <c r="S29" s="50">
        <v>22000</v>
      </c>
      <c r="T29" s="38">
        <f t="shared" si="7"/>
        <v>66000</v>
      </c>
      <c r="U29" s="39">
        <f t="shared" si="4"/>
        <v>205333</v>
      </c>
      <c r="V29" s="148">
        <f t="shared" si="5"/>
        <v>14667</v>
      </c>
    </row>
    <row r="30" spans="1:22" ht="22.5">
      <c r="A30" s="34">
        <v>24</v>
      </c>
      <c r="B30" s="56" t="s">
        <v>31</v>
      </c>
      <c r="C30" s="224">
        <v>220000</v>
      </c>
      <c r="D30" s="228">
        <v>220000</v>
      </c>
      <c r="E30" s="544">
        <v>0</v>
      </c>
      <c r="F30" s="545">
        <v>0</v>
      </c>
      <c r="G30" s="546">
        <v>7333</v>
      </c>
      <c r="H30" s="37">
        <f t="shared" si="0"/>
        <v>7333</v>
      </c>
      <c r="I30" s="541">
        <v>22000</v>
      </c>
      <c r="J30" s="542">
        <v>22000</v>
      </c>
      <c r="K30" s="543">
        <v>22000</v>
      </c>
      <c r="L30" s="38">
        <f t="shared" si="1"/>
        <v>66000</v>
      </c>
      <c r="M30" s="599">
        <v>22000</v>
      </c>
      <c r="N30" s="49">
        <v>22000</v>
      </c>
      <c r="O30" s="50">
        <v>22000</v>
      </c>
      <c r="P30" s="38">
        <f t="shared" si="6"/>
        <v>66000</v>
      </c>
      <c r="Q30" s="48">
        <v>22000</v>
      </c>
      <c r="R30" s="49">
        <v>22000</v>
      </c>
      <c r="S30" s="50">
        <v>22000</v>
      </c>
      <c r="T30" s="38">
        <f t="shared" si="7"/>
        <v>66000</v>
      </c>
      <c r="U30" s="39">
        <f t="shared" si="4"/>
        <v>205333</v>
      </c>
      <c r="V30" s="148">
        <f t="shared" si="5"/>
        <v>14667</v>
      </c>
    </row>
    <row r="31" spans="1:22" ht="22.5">
      <c r="A31" s="34">
        <v>25</v>
      </c>
      <c r="B31" s="56" t="s">
        <v>32</v>
      </c>
      <c r="C31" s="224">
        <v>220000</v>
      </c>
      <c r="D31" s="228">
        <v>220000</v>
      </c>
      <c r="E31" s="544">
        <v>0</v>
      </c>
      <c r="F31" s="545">
        <v>0</v>
      </c>
      <c r="G31" s="546">
        <v>7333</v>
      </c>
      <c r="H31" s="37">
        <f t="shared" si="0"/>
        <v>7333</v>
      </c>
      <c r="I31" s="541">
        <v>22000</v>
      </c>
      <c r="J31" s="542">
        <v>22000</v>
      </c>
      <c r="K31" s="543">
        <v>22000</v>
      </c>
      <c r="L31" s="38">
        <f t="shared" si="1"/>
        <v>66000</v>
      </c>
      <c r="M31" s="599">
        <v>22000</v>
      </c>
      <c r="N31" s="49">
        <v>22000</v>
      </c>
      <c r="O31" s="50">
        <v>22000</v>
      </c>
      <c r="P31" s="38">
        <f t="shared" si="6"/>
        <v>66000</v>
      </c>
      <c r="Q31" s="48">
        <v>22000</v>
      </c>
      <c r="R31" s="49">
        <v>22000</v>
      </c>
      <c r="S31" s="50">
        <v>22000</v>
      </c>
      <c r="T31" s="38">
        <f t="shared" si="7"/>
        <v>66000</v>
      </c>
      <c r="U31" s="39">
        <f t="shared" si="4"/>
        <v>205333</v>
      </c>
      <c r="V31" s="148">
        <f t="shared" si="5"/>
        <v>14667</v>
      </c>
    </row>
    <row r="32" spans="1:22" ht="22.5">
      <c r="A32" s="34">
        <v>26</v>
      </c>
      <c r="B32" s="56" t="s">
        <v>33</v>
      </c>
      <c r="C32" s="224">
        <v>220000</v>
      </c>
      <c r="D32" s="228">
        <v>220000</v>
      </c>
      <c r="E32" s="544">
        <v>0</v>
      </c>
      <c r="F32" s="545">
        <v>0</v>
      </c>
      <c r="G32" s="546">
        <v>0</v>
      </c>
      <c r="H32" s="37">
        <f t="shared" si="0"/>
        <v>0</v>
      </c>
      <c r="I32" s="541">
        <v>22000</v>
      </c>
      <c r="J32" s="542">
        <v>22000</v>
      </c>
      <c r="K32" s="543">
        <v>22000</v>
      </c>
      <c r="L32" s="38">
        <f t="shared" si="1"/>
        <v>66000</v>
      </c>
      <c r="M32" s="599">
        <v>22000</v>
      </c>
      <c r="N32" s="49">
        <v>22000</v>
      </c>
      <c r="O32" s="50">
        <v>22000</v>
      </c>
      <c r="P32" s="38">
        <f t="shared" si="6"/>
        <v>66000</v>
      </c>
      <c r="Q32" s="48">
        <v>22000</v>
      </c>
      <c r="R32" s="49">
        <v>22000</v>
      </c>
      <c r="S32" s="50">
        <v>22000</v>
      </c>
      <c r="T32" s="38">
        <f t="shared" si="7"/>
        <v>66000</v>
      </c>
      <c r="U32" s="39">
        <f t="shared" si="4"/>
        <v>198000</v>
      </c>
      <c r="V32" s="148">
        <f t="shared" si="5"/>
        <v>22000</v>
      </c>
    </row>
    <row r="33" spans="1:22" ht="24.75" customHeight="1">
      <c r="A33" s="34">
        <v>27</v>
      </c>
      <c r="B33" s="35" t="s">
        <v>77</v>
      </c>
      <c r="C33" s="224">
        <v>220000</v>
      </c>
      <c r="D33" s="228">
        <v>220000</v>
      </c>
      <c r="E33" s="544">
        <v>0</v>
      </c>
      <c r="F33" s="545">
        <v>0</v>
      </c>
      <c r="G33" s="546">
        <v>0</v>
      </c>
      <c r="H33" s="37">
        <f t="shared" si="0"/>
        <v>0</v>
      </c>
      <c r="I33" s="541">
        <v>11355</v>
      </c>
      <c r="J33" s="542">
        <v>22000</v>
      </c>
      <c r="K33" s="543">
        <v>22000</v>
      </c>
      <c r="L33" s="38">
        <f t="shared" si="1"/>
        <v>55355</v>
      </c>
      <c r="M33" s="599">
        <v>22000</v>
      </c>
      <c r="N33" s="49">
        <v>22000</v>
      </c>
      <c r="O33" s="50">
        <v>22000</v>
      </c>
      <c r="P33" s="38">
        <f t="shared" si="6"/>
        <v>66000</v>
      </c>
      <c r="Q33" s="48">
        <v>22000</v>
      </c>
      <c r="R33" s="49">
        <v>22000</v>
      </c>
      <c r="S33" s="50">
        <v>22000</v>
      </c>
      <c r="T33" s="38">
        <f t="shared" si="7"/>
        <v>66000</v>
      </c>
      <c r="U33" s="39">
        <f t="shared" si="4"/>
        <v>187355</v>
      </c>
      <c r="V33" s="148">
        <f t="shared" si="5"/>
        <v>32645</v>
      </c>
    </row>
    <row r="34" spans="1:22" ht="33.75">
      <c r="A34" s="34">
        <v>28</v>
      </c>
      <c r="B34" s="35" t="s">
        <v>34</v>
      </c>
      <c r="C34" s="224">
        <v>134400</v>
      </c>
      <c r="D34" s="228">
        <v>134400</v>
      </c>
      <c r="E34" s="544">
        <v>0</v>
      </c>
      <c r="F34" s="545">
        <v>0</v>
      </c>
      <c r="G34" s="546">
        <v>0</v>
      </c>
      <c r="H34" s="37">
        <f t="shared" si="0"/>
        <v>0</v>
      </c>
      <c r="I34" s="541">
        <v>0</v>
      </c>
      <c r="J34" s="575">
        <v>0</v>
      </c>
      <c r="K34" s="543">
        <v>0</v>
      </c>
      <c r="L34" s="38">
        <f t="shared" si="1"/>
        <v>0</v>
      </c>
      <c r="M34" s="40"/>
      <c r="N34" s="41">
        <v>13440</v>
      </c>
      <c r="O34" s="205">
        <v>13440</v>
      </c>
      <c r="P34" s="38">
        <f t="shared" si="6"/>
        <v>26880</v>
      </c>
      <c r="Q34" s="40">
        <v>13440</v>
      </c>
      <c r="R34" s="41">
        <v>13440</v>
      </c>
      <c r="S34" s="205">
        <v>13440</v>
      </c>
      <c r="T34" s="38">
        <f t="shared" si="7"/>
        <v>40320</v>
      </c>
      <c r="U34" s="39">
        <f t="shared" si="4"/>
        <v>67200</v>
      </c>
      <c r="V34" s="148">
        <f t="shared" si="5"/>
        <v>67200</v>
      </c>
    </row>
    <row r="35" spans="1:22" ht="33.75">
      <c r="A35" s="34">
        <v>29</v>
      </c>
      <c r="B35" s="35" t="s">
        <v>35</v>
      </c>
      <c r="C35" s="224">
        <v>403200</v>
      </c>
      <c r="D35" s="228">
        <v>403200</v>
      </c>
      <c r="E35" s="544">
        <v>0</v>
      </c>
      <c r="F35" s="542">
        <v>0</v>
      </c>
      <c r="G35" s="546">
        <v>0</v>
      </c>
      <c r="H35" s="37">
        <f t="shared" si="0"/>
        <v>0</v>
      </c>
      <c r="I35" s="541">
        <v>0</v>
      </c>
      <c r="J35" s="575">
        <v>0</v>
      </c>
      <c r="K35" s="546">
        <v>0</v>
      </c>
      <c r="L35" s="38">
        <f t="shared" si="1"/>
        <v>0</v>
      </c>
      <c r="M35" s="40"/>
      <c r="N35" s="41">
        <v>40320</v>
      </c>
      <c r="O35" s="47">
        <v>40320</v>
      </c>
      <c r="P35" s="38">
        <f t="shared" si="6"/>
        <v>80640</v>
      </c>
      <c r="Q35" s="40">
        <v>40320</v>
      </c>
      <c r="R35" s="41">
        <v>40320</v>
      </c>
      <c r="S35" s="47">
        <v>40320</v>
      </c>
      <c r="T35" s="38">
        <f t="shared" si="7"/>
        <v>120960</v>
      </c>
      <c r="U35" s="39">
        <f t="shared" si="4"/>
        <v>201600</v>
      </c>
      <c r="V35" s="148">
        <f t="shared" si="5"/>
        <v>201600</v>
      </c>
    </row>
    <row r="36" spans="1:22" ht="33.75">
      <c r="A36" s="34">
        <v>30</v>
      </c>
      <c r="B36" s="35" t="s">
        <v>36</v>
      </c>
      <c r="C36" s="224">
        <v>403200</v>
      </c>
      <c r="D36" s="228">
        <v>403200</v>
      </c>
      <c r="E36" s="547">
        <v>0</v>
      </c>
      <c r="F36" s="542">
        <v>0</v>
      </c>
      <c r="G36" s="546">
        <v>0</v>
      </c>
      <c r="H36" s="37">
        <f t="shared" si="0"/>
        <v>0</v>
      </c>
      <c r="I36" s="541">
        <v>0</v>
      </c>
      <c r="J36" s="575">
        <v>0</v>
      </c>
      <c r="K36" s="546">
        <v>0</v>
      </c>
      <c r="L36" s="38">
        <f t="shared" si="1"/>
        <v>0</v>
      </c>
      <c r="M36" s="40"/>
      <c r="N36" s="41">
        <v>40320</v>
      </c>
      <c r="O36" s="47">
        <v>40320</v>
      </c>
      <c r="P36" s="38">
        <f t="shared" si="6"/>
        <v>80640</v>
      </c>
      <c r="Q36" s="40">
        <v>40320</v>
      </c>
      <c r="R36" s="41">
        <v>40320</v>
      </c>
      <c r="S36" s="47">
        <v>40320</v>
      </c>
      <c r="T36" s="38">
        <f t="shared" si="7"/>
        <v>120960</v>
      </c>
      <c r="U36" s="39">
        <f t="shared" si="4"/>
        <v>201600</v>
      </c>
      <c r="V36" s="148">
        <f t="shared" si="5"/>
        <v>201600</v>
      </c>
    </row>
    <row r="37" spans="1:22" ht="22.5">
      <c r="A37" s="34">
        <v>31</v>
      </c>
      <c r="B37" s="56" t="s">
        <v>37</v>
      </c>
      <c r="C37" s="224">
        <v>432000</v>
      </c>
      <c r="D37" s="228">
        <v>432000</v>
      </c>
      <c r="E37" s="548">
        <v>0</v>
      </c>
      <c r="F37" s="549">
        <v>0</v>
      </c>
      <c r="G37" s="550">
        <v>0</v>
      </c>
      <c r="H37" s="37">
        <f t="shared" si="0"/>
        <v>0</v>
      </c>
      <c r="I37" s="548">
        <v>0</v>
      </c>
      <c r="J37" s="549">
        <v>0</v>
      </c>
      <c r="K37" s="550">
        <v>0</v>
      </c>
      <c r="L37" s="38">
        <f t="shared" si="1"/>
        <v>0</v>
      </c>
      <c r="M37" s="548">
        <v>0</v>
      </c>
      <c r="N37" s="58">
        <v>43200</v>
      </c>
      <c r="O37" s="59">
        <v>43200</v>
      </c>
      <c r="P37" s="38">
        <f t="shared" si="6"/>
        <v>86400</v>
      </c>
      <c r="Q37" s="57">
        <v>43200</v>
      </c>
      <c r="R37" s="58">
        <v>43200</v>
      </c>
      <c r="S37" s="59">
        <v>43200</v>
      </c>
      <c r="T37" s="38">
        <f t="shared" si="7"/>
        <v>129600</v>
      </c>
      <c r="U37" s="39">
        <f t="shared" si="4"/>
        <v>216000</v>
      </c>
      <c r="V37" s="148">
        <f t="shared" si="5"/>
        <v>216000</v>
      </c>
    </row>
    <row r="38" spans="1:22" ht="79.5" thickBot="1">
      <c r="A38" s="62">
        <v>32</v>
      </c>
      <c r="B38" s="63" t="s">
        <v>38</v>
      </c>
      <c r="C38" s="225">
        <v>260800</v>
      </c>
      <c r="D38" s="239">
        <v>260800</v>
      </c>
      <c r="E38" s="551">
        <v>0</v>
      </c>
      <c r="F38" s="552">
        <v>0</v>
      </c>
      <c r="G38" s="553">
        <v>0</v>
      </c>
      <c r="H38" s="37">
        <f t="shared" si="0"/>
        <v>0</v>
      </c>
      <c r="I38" s="551">
        <v>0</v>
      </c>
      <c r="J38" s="552">
        <v>0</v>
      </c>
      <c r="K38" s="553">
        <v>0</v>
      </c>
      <c r="L38" s="38">
        <f t="shared" si="1"/>
        <v>0</v>
      </c>
      <c r="M38" s="65"/>
      <c r="N38" s="66">
        <v>26080</v>
      </c>
      <c r="O38" s="67">
        <v>26080</v>
      </c>
      <c r="P38" s="38">
        <f t="shared" si="6"/>
        <v>52160</v>
      </c>
      <c r="Q38" s="65">
        <v>26080</v>
      </c>
      <c r="R38" s="66">
        <v>26080</v>
      </c>
      <c r="S38" s="67">
        <v>26080</v>
      </c>
      <c r="T38" s="38">
        <f t="shared" si="7"/>
        <v>78240</v>
      </c>
      <c r="U38" s="69">
        <f t="shared" si="4"/>
        <v>130400</v>
      </c>
      <c r="V38" s="150">
        <f t="shared" si="5"/>
        <v>130400</v>
      </c>
    </row>
    <row r="39" spans="1:22" ht="22.5" customHeight="1" thickBot="1">
      <c r="A39" s="1260" t="s">
        <v>39</v>
      </c>
      <c r="B39" s="1260"/>
      <c r="C39" s="70">
        <f>SUM(C40:C62)</f>
        <v>210000</v>
      </c>
      <c r="D39" s="70">
        <f>SUM(D40:D62)</f>
        <v>210000</v>
      </c>
      <c r="E39" s="71">
        <f>SUM(E40:E62)</f>
        <v>4575</v>
      </c>
      <c r="F39" s="72">
        <f>SUM(F40:F62)</f>
        <v>5250</v>
      </c>
      <c r="G39" s="73">
        <f>SUM(G40:G62)</f>
        <v>7750</v>
      </c>
      <c r="H39" s="17">
        <f t="shared" si="0"/>
        <v>17575</v>
      </c>
      <c r="I39" s="71">
        <f>SUM(I40:I62)</f>
        <v>12568</v>
      </c>
      <c r="J39" s="72">
        <f>SUM(J40:J62)</f>
        <v>12750</v>
      </c>
      <c r="K39" s="73">
        <f>SUM(K40:K62)</f>
        <v>12750</v>
      </c>
      <c r="L39" s="21">
        <f t="shared" si="1"/>
        <v>38068</v>
      </c>
      <c r="M39" s="74">
        <f>SUM(M40:M62)</f>
        <v>12750</v>
      </c>
      <c r="N39" s="19">
        <f>SUM(N40:N62)</f>
        <v>15750</v>
      </c>
      <c r="O39" s="75">
        <f>SUM(O40:O62)</f>
        <v>57750</v>
      </c>
      <c r="P39" s="21">
        <f t="shared" si="6"/>
        <v>86250</v>
      </c>
      <c r="Q39" s="74">
        <f>SUM(Q40:Q62)</f>
        <v>15750</v>
      </c>
      <c r="R39" s="19">
        <f>SUM(R40:R62)</f>
        <v>15750</v>
      </c>
      <c r="S39" s="75">
        <f>SUM(S40:S62)</f>
        <v>15750</v>
      </c>
      <c r="T39" s="21">
        <f t="shared" si="7"/>
        <v>47250</v>
      </c>
      <c r="U39" s="108">
        <f t="shared" si="4"/>
        <v>189143</v>
      </c>
      <c r="V39" s="109">
        <f t="shared" si="5"/>
        <v>20857</v>
      </c>
    </row>
    <row r="40" spans="1:22" ht="24.95" customHeight="1" thickTop="1">
      <c r="A40" s="24">
        <v>1</v>
      </c>
      <c r="B40" s="25" t="s">
        <v>19</v>
      </c>
      <c r="C40" s="226">
        <v>9000</v>
      </c>
      <c r="D40" s="226">
        <v>9000</v>
      </c>
      <c r="E40" s="554">
        <v>750</v>
      </c>
      <c r="F40" s="555">
        <v>750</v>
      </c>
      <c r="G40" s="556">
        <v>750</v>
      </c>
      <c r="H40" s="78">
        <f t="shared" si="0"/>
        <v>2250</v>
      </c>
      <c r="I40" s="578">
        <v>750</v>
      </c>
      <c r="J40" s="555">
        <v>750</v>
      </c>
      <c r="K40" s="579">
        <v>750</v>
      </c>
      <c r="L40" s="82">
        <f t="shared" si="1"/>
        <v>2250</v>
      </c>
      <c r="M40" s="578">
        <v>750</v>
      </c>
      <c r="N40" s="80">
        <v>750</v>
      </c>
      <c r="O40" s="208">
        <v>750</v>
      </c>
      <c r="P40" s="82">
        <f t="shared" si="6"/>
        <v>2250</v>
      </c>
      <c r="Q40" s="206">
        <v>750</v>
      </c>
      <c r="R40" s="80">
        <v>750</v>
      </c>
      <c r="S40" s="208">
        <v>750</v>
      </c>
      <c r="T40" s="82">
        <f t="shared" si="7"/>
        <v>2250</v>
      </c>
      <c r="U40" s="227">
        <f t="shared" si="4"/>
        <v>9000</v>
      </c>
      <c r="V40" s="33">
        <f>D40-U40</f>
        <v>0</v>
      </c>
    </row>
    <row r="41" spans="1:22" ht="22.5">
      <c r="A41" s="34">
        <v>2</v>
      </c>
      <c r="B41" s="35" t="s">
        <v>20</v>
      </c>
      <c r="C41" s="228">
        <v>9000</v>
      </c>
      <c r="D41" s="228">
        <v>9000</v>
      </c>
      <c r="E41" s="544">
        <v>750</v>
      </c>
      <c r="F41" s="542">
        <v>750</v>
      </c>
      <c r="G41" s="546">
        <v>750</v>
      </c>
      <c r="H41" s="86">
        <f t="shared" si="0"/>
        <v>2250</v>
      </c>
      <c r="I41" s="541">
        <v>750</v>
      </c>
      <c r="J41" s="542">
        <v>750</v>
      </c>
      <c r="K41" s="543">
        <v>750</v>
      </c>
      <c r="L41" s="89">
        <f t="shared" si="1"/>
        <v>2250</v>
      </c>
      <c r="M41" s="541">
        <v>750</v>
      </c>
      <c r="N41" s="88">
        <v>750</v>
      </c>
      <c r="O41" s="205">
        <v>750</v>
      </c>
      <c r="P41" s="89">
        <f t="shared" si="6"/>
        <v>2250</v>
      </c>
      <c r="Q41" s="204">
        <v>750</v>
      </c>
      <c r="R41" s="88">
        <v>750</v>
      </c>
      <c r="S41" s="205">
        <v>750</v>
      </c>
      <c r="T41" s="89">
        <f t="shared" si="7"/>
        <v>2250</v>
      </c>
      <c r="U41" s="39">
        <f t="shared" si="4"/>
        <v>9000</v>
      </c>
      <c r="V41" s="90">
        <f t="shared" ref="V41:V96" si="8">D41-U41</f>
        <v>0</v>
      </c>
    </row>
    <row r="42" spans="1:22" ht="22.5">
      <c r="A42" s="34">
        <v>3</v>
      </c>
      <c r="B42" s="35" t="s">
        <v>21</v>
      </c>
      <c r="C42" s="228">
        <v>9000</v>
      </c>
      <c r="D42" s="228">
        <v>9000</v>
      </c>
      <c r="E42" s="544">
        <v>750</v>
      </c>
      <c r="F42" s="542">
        <v>750</v>
      </c>
      <c r="G42" s="546">
        <v>750</v>
      </c>
      <c r="H42" s="86">
        <f t="shared" si="0"/>
        <v>2250</v>
      </c>
      <c r="I42" s="541">
        <v>750</v>
      </c>
      <c r="J42" s="542">
        <v>750</v>
      </c>
      <c r="K42" s="543">
        <v>750</v>
      </c>
      <c r="L42" s="89">
        <f t="shared" si="1"/>
        <v>2250</v>
      </c>
      <c r="M42" s="541">
        <v>750</v>
      </c>
      <c r="N42" s="88">
        <v>750</v>
      </c>
      <c r="O42" s="205">
        <v>750</v>
      </c>
      <c r="P42" s="89">
        <f t="shared" si="6"/>
        <v>2250</v>
      </c>
      <c r="Q42" s="204">
        <v>750</v>
      </c>
      <c r="R42" s="88">
        <v>750</v>
      </c>
      <c r="S42" s="205">
        <v>750</v>
      </c>
      <c r="T42" s="89">
        <f t="shared" si="7"/>
        <v>2250</v>
      </c>
      <c r="U42" s="39">
        <f t="shared" si="4"/>
        <v>9000</v>
      </c>
      <c r="V42" s="90">
        <f t="shared" si="8"/>
        <v>0</v>
      </c>
    </row>
    <row r="43" spans="1:22" ht="22.5">
      <c r="A43" s="34">
        <v>4</v>
      </c>
      <c r="B43" s="51" t="s">
        <v>22</v>
      </c>
      <c r="C43" s="229">
        <v>0</v>
      </c>
      <c r="D43" s="229">
        <v>0</v>
      </c>
      <c r="E43" s="544">
        <v>0</v>
      </c>
      <c r="F43" s="542">
        <v>0</v>
      </c>
      <c r="G43" s="546">
        <v>0</v>
      </c>
      <c r="H43" s="92">
        <f t="shared" si="0"/>
        <v>0</v>
      </c>
      <c r="I43" s="541">
        <v>0</v>
      </c>
      <c r="J43" s="542">
        <v>0</v>
      </c>
      <c r="K43" s="543">
        <v>0</v>
      </c>
      <c r="L43" s="93">
        <f t="shared" si="1"/>
        <v>0</v>
      </c>
      <c r="M43" s="541">
        <v>0</v>
      </c>
      <c r="N43" s="88">
        <v>0</v>
      </c>
      <c r="O43" s="205">
        <v>0</v>
      </c>
      <c r="P43" s="93">
        <f t="shared" si="6"/>
        <v>0</v>
      </c>
      <c r="Q43" s="204">
        <v>0</v>
      </c>
      <c r="R43" s="88">
        <v>0</v>
      </c>
      <c r="S43" s="205">
        <v>0</v>
      </c>
      <c r="T43" s="93">
        <f t="shared" si="7"/>
        <v>0</v>
      </c>
      <c r="U43" s="55">
        <f t="shared" si="4"/>
        <v>0</v>
      </c>
      <c r="V43" s="90">
        <f t="shared" si="8"/>
        <v>0</v>
      </c>
    </row>
    <row r="44" spans="1:22" ht="22.5">
      <c r="A44" s="34">
        <v>5</v>
      </c>
      <c r="B44" s="35" t="s">
        <v>23</v>
      </c>
      <c r="C44" s="228">
        <v>9000</v>
      </c>
      <c r="D44" s="228">
        <v>9000</v>
      </c>
      <c r="E44" s="544">
        <v>75</v>
      </c>
      <c r="F44" s="542">
        <v>750</v>
      </c>
      <c r="G44" s="546">
        <v>750</v>
      </c>
      <c r="H44" s="86">
        <f t="shared" si="0"/>
        <v>1575</v>
      </c>
      <c r="I44" s="541">
        <v>750</v>
      </c>
      <c r="J44" s="542">
        <v>750</v>
      </c>
      <c r="K44" s="543">
        <v>750</v>
      </c>
      <c r="L44" s="89">
        <f t="shared" si="1"/>
        <v>2250</v>
      </c>
      <c r="M44" s="541">
        <v>750</v>
      </c>
      <c r="N44" s="88">
        <v>750</v>
      </c>
      <c r="O44" s="205">
        <v>750</v>
      </c>
      <c r="P44" s="89">
        <f t="shared" si="6"/>
        <v>2250</v>
      </c>
      <c r="Q44" s="204">
        <v>750</v>
      </c>
      <c r="R44" s="88">
        <v>750</v>
      </c>
      <c r="S44" s="205">
        <v>750</v>
      </c>
      <c r="T44" s="89">
        <f t="shared" si="7"/>
        <v>2250</v>
      </c>
      <c r="U44" s="39">
        <f t="shared" si="4"/>
        <v>8325</v>
      </c>
      <c r="V44" s="90">
        <f t="shared" si="8"/>
        <v>675</v>
      </c>
    </row>
    <row r="45" spans="1:22" ht="24.75" customHeight="1">
      <c r="A45" s="34">
        <v>6</v>
      </c>
      <c r="B45" s="56" t="s">
        <v>24</v>
      </c>
      <c r="C45" s="228">
        <v>7500</v>
      </c>
      <c r="D45" s="228">
        <v>7500</v>
      </c>
      <c r="E45" s="544">
        <v>0</v>
      </c>
      <c r="F45" s="542">
        <v>0</v>
      </c>
      <c r="G45" s="546">
        <v>333</v>
      </c>
      <c r="H45" s="86">
        <f t="shared" si="0"/>
        <v>333</v>
      </c>
      <c r="I45" s="541">
        <v>750</v>
      </c>
      <c r="J45" s="542">
        <v>750</v>
      </c>
      <c r="K45" s="543">
        <v>750</v>
      </c>
      <c r="L45" s="89">
        <f t="shared" si="1"/>
        <v>2250</v>
      </c>
      <c r="M45" s="541">
        <v>750</v>
      </c>
      <c r="N45" s="88">
        <v>750</v>
      </c>
      <c r="O45" s="205">
        <v>750</v>
      </c>
      <c r="P45" s="89">
        <f t="shared" si="6"/>
        <v>2250</v>
      </c>
      <c r="Q45" s="204">
        <v>750</v>
      </c>
      <c r="R45" s="88">
        <v>750</v>
      </c>
      <c r="S45" s="205">
        <v>750</v>
      </c>
      <c r="T45" s="89">
        <f t="shared" si="7"/>
        <v>2250</v>
      </c>
      <c r="U45" s="39">
        <f t="shared" si="4"/>
        <v>7083</v>
      </c>
      <c r="V45" s="90">
        <f t="shared" si="8"/>
        <v>417</v>
      </c>
    </row>
    <row r="46" spans="1:22" ht="33.75">
      <c r="A46" s="34">
        <v>7</v>
      </c>
      <c r="B46" s="56" t="s">
        <v>25</v>
      </c>
      <c r="C46" s="228">
        <v>7500</v>
      </c>
      <c r="D46" s="228">
        <v>7500</v>
      </c>
      <c r="E46" s="544">
        <v>0</v>
      </c>
      <c r="F46" s="542">
        <v>0</v>
      </c>
      <c r="G46" s="557">
        <v>0</v>
      </c>
      <c r="H46" s="86">
        <f t="shared" si="0"/>
        <v>0</v>
      </c>
      <c r="I46" s="541">
        <v>750</v>
      </c>
      <c r="J46" s="542">
        <v>750</v>
      </c>
      <c r="K46" s="543">
        <v>750</v>
      </c>
      <c r="L46" s="89">
        <f t="shared" si="1"/>
        <v>2250</v>
      </c>
      <c r="M46" s="541">
        <v>750</v>
      </c>
      <c r="N46" s="88">
        <v>750</v>
      </c>
      <c r="O46" s="205">
        <v>750</v>
      </c>
      <c r="P46" s="89">
        <f t="shared" si="6"/>
        <v>2250</v>
      </c>
      <c r="Q46" s="204">
        <v>750</v>
      </c>
      <c r="R46" s="88">
        <v>750</v>
      </c>
      <c r="S46" s="205">
        <v>750</v>
      </c>
      <c r="T46" s="89">
        <f t="shared" si="7"/>
        <v>2250</v>
      </c>
      <c r="U46" s="39">
        <f t="shared" si="4"/>
        <v>6750</v>
      </c>
      <c r="V46" s="90">
        <f t="shared" si="8"/>
        <v>750</v>
      </c>
    </row>
    <row r="47" spans="1:22" ht="33.75">
      <c r="A47" s="34">
        <v>8</v>
      </c>
      <c r="B47" s="56" t="s">
        <v>70</v>
      </c>
      <c r="C47" s="228">
        <v>9000</v>
      </c>
      <c r="D47" s="228">
        <v>9000</v>
      </c>
      <c r="E47" s="544">
        <v>750</v>
      </c>
      <c r="F47" s="542">
        <v>750</v>
      </c>
      <c r="G47" s="546">
        <v>750</v>
      </c>
      <c r="H47" s="86">
        <f t="shared" si="0"/>
        <v>2250</v>
      </c>
      <c r="I47" s="541">
        <v>750</v>
      </c>
      <c r="J47" s="542">
        <v>750</v>
      </c>
      <c r="K47" s="543">
        <v>750</v>
      </c>
      <c r="L47" s="89">
        <f t="shared" si="1"/>
        <v>2250</v>
      </c>
      <c r="M47" s="541">
        <v>750</v>
      </c>
      <c r="N47" s="88">
        <v>750</v>
      </c>
      <c r="O47" s="205">
        <v>750</v>
      </c>
      <c r="P47" s="89">
        <f t="shared" si="6"/>
        <v>2250</v>
      </c>
      <c r="Q47" s="204">
        <v>750</v>
      </c>
      <c r="R47" s="88">
        <v>750</v>
      </c>
      <c r="S47" s="205">
        <v>750</v>
      </c>
      <c r="T47" s="89">
        <f t="shared" si="7"/>
        <v>2250</v>
      </c>
      <c r="U47" s="39">
        <f t="shared" si="4"/>
        <v>9000</v>
      </c>
      <c r="V47" s="90">
        <f t="shared" si="8"/>
        <v>0</v>
      </c>
    </row>
    <row r="48" spans="1:22" ht="33.75">
      <c r="A48" s="34">
        <v>9</v>
      </c>
      <c r="B48" s="56" t="s">
        <v>71</v>
      </c>
      <c r="C48" s="228">
        <v>7500</v>
      </c>
      <c r="D48" s="228">
        <v>7500</v>
      </c>
      <c r="E48" s="544">
        <v>0</v>
      </c>
      <c r="F48" s="542">
        <v>0</v>
      </c>
      <c r="G48" s="546">
        <v>333</v>
      </c>
      <c r="H48" s="86">
        <f t="shared" si="0"/>
        <v>333</v>
      </c>
      <c r="I48" s="541">
        <v>750</v>
      </c>
      <c r="J48" s="542">
        <v>750</v>
      </c>
      <c r="K48" s="543">
        <v>750</v>
      </c>
      <c r="L48" s="89">
        <f t="shared" si="1"/>
        <v>2250</v>
      </c>
      <c r="M48" s="541">
        <v>750</v>
      </c>
      <c r="N48" s="88">
        <v>750</v>
      </c>
      <c r="O48" s="205">
        <v>750</v>
      </c>
      <c r="P48" s="89">
        <f t="shared" si="6"/>
        <v>2250</v>
      </c>
      <c r="Q48" s="204">
        <v>750</v>
      </c>
      <c r="R48" s="88">
        <v>750</v>
      </c>
      <c r="S48" s="205">
        <v>750</v>
      </c>
      <c r="T48" s="89">
        <f t="shared" si="7"/>
        <v>2250</v>
      </c>
      <c r="U48" s="39">
        <f t="shared" si="4"/>
        <v>7083</v>
      </c>
      <c r="V48" s="90">
        <f t="shared" si="8"/>
        <v>417</v>
      </c>
    </row>
    <row r="49" spans="1:256" ht="22.5">
      <c r="A49" s="34">
        <v>10</v>
      </c>
      <c r="B49" s="56" t="s">
        <v>72</v>
      </c>
      <c r="C49" s="228">
        <v>7500</v>
      </c>
      <c r="D49" s="228">
        <v>7500</v>
      </c>
      <c r="E49" s="544">
        <v>0</v>
      </c>
      <c r="F49" s="542">
        <v>0</v>
      </c>
      <c r="G49" s="546">
        <v>333</v>
      </c>
      <c r="H49" s="86">
        <f t="shared" si="0"/>
        <v>333</v>
      </c>
      <c r="I49" s="541">
        <v>750</v>
      </c>
      <c r="J49" s="542">
        <v>750</v>
      </c>
      <c r="K49" s="543">
        <v>750</v>
      </c>
      <c r="L49" s="89">
        <f t="shared" si="1"/>
        <v>2250</v>
      </c>
      <c r="M49" s="541">
        <v>750</v>
      </c>
      <c r="N49" s="88">
        <v>750</v>
      </c>
      <c r="O49" s="205">
        <v>750</v>
      </c>
      <c r="P49" s="89">
        <f t="shared" si="6"/>
        <v>2250</v>
      </c>
      <c r="Q49" s="204">
        <v>750</v>
      </c>
      <c r="R49" s="88">
        <v>750</v>
      </c>
      <c r="S49" s="205">
        <v>750</v>
      </c>
      <c r="T49" s="89">
        <f t="shared" si="7"/>
        <v>2250</v>
      </c>
      <c r="U49" s="39">
        <f t="shared" si="4"/>
        <v>7083</v>
      </c>
      <c r="V49" s="90">
        <f t="shared" si="8"/>
        <v>417</v>
      </c>
    </row>
    <row r="50" spans="1:256" ht="22.5">
      <c r="A50" s="34">
        <v>11</v>
      </c>
      <c r="B50" s="56" t="s">
        <v>26</v>
      </c>
      <c r="C50" s="228">
        <v>9000</v>
      </c>
      <c r="D50" s="228">
        <v>9000</v>
      </c>
      <c r="E50" s="544">
        <v>750</v>
      </c>
      <c r="F50" s="542">
        <v>750</v>
      </c>
      <c r="G50" s="546">
        <v>750</v>
      </c>
      <c r="H50" s="86">
        <f t="shared" si="0"/>
        <v>2250</v>
      </c>
      <c r="I50" s="541">
        <v>750</v>
      </c>
      <c r="J50" s="542">
        <v>750</v>
      </c>
      <c r="K50" s="543">
        <v>750</v>
      </c>
      <c r="L50" s="89">
        <f t="shared" si="1"/>
        <v>2250</v>
      </c>
      <c r="M50" s="541">
        <v>750</v>
      </c>
      <c r="N50" s="88">
        <v>750</v>
      </c>
      <c r="O50" s="205">
        <v>750</v>
      </c>
      <c r="P50" s="89">
        <f t="shared" si="6"/>
        <v>2250</v>
      </c>
      <c r="Q50" s="204">
        <v>750</v>
      </c>
      <c r="R50" s="88">
        <v>750</v>
      </c>
      <c r="S50" s="205">
        <v>750</v>
      </c>
      <c r="T50" s="89">
        <f t="shared" si="7"/>
        <v>2250</v>
      </c>
      <c r="U50" s="39">
        <f t="shared" si="4"/>
        <v>9000</v>
      </c>
      <c r="V50" s="90">
        <f t="shared" si="8"/>
        <v>0</v>
      </c>
    </row>
    <row r="51" spans="1:256" ht="22.5">
      <c r="A51" s="34">
        <v>12</v>
      </c>
      <c r="B51" s="56" t="s">
        <v>27</v>
      </c>
      <c r="C51" s="228">
        <v>7500</v>
      </c>
      <c r="D51" s="228">
        <v>7500</v>
      </c>
      <c r="E51" s="544">
        <v>0</v>
      </c>
      <c r="F51" s="542">
        <v>0</v>
      </c>
      <c r="G51" s="546">
        <v>400</v>
      </c>
      <c r="H51" s="86">
        <f t="shared" si="0"/>
        <v>400</v>
      </c>
      <c r="I51" s="541">
        <v>750</v>
      </c>
      <c r="J51" s="542">
        <v>750</v>
      </c>
      <c r="K51" s="543">
        <v>750</v>
      </c>
      <c r="L51" s="89">
        <f t="shared" si="1"/>
        <v>2250</v>
      </c>
      <c r="M51" s="541">
        <v>750</v>
      </c>
      <c r="N51" s="88">
        <v>750</v>
      </c>
      <c r="O51" s="205">
        <v>750</v>
      </c>
      <c r="P51" s="89">
        <f t="shared" si="6"/>
        <v>2250</v>
      </c>
      <c r="Q51" s="204">
        <v>750</v>
      </c>
      <c r="R51" s="88">
        <v>750</v>
      </c>
      <c r="S51" s="205">
        <v>750</v>
      </c>
      <c r="T51" s="89">
        <f t="shared" si="7"/>
        <v>2250</v>
      </c>
      <c r="U51" s="39">
        <f t="shared" si="4"/>
        <v>7150</v>
      </c>
      <c r="V51" s="90">
        <f t="shared" si="8"/>
        <v>350</v>
      </c>
    </row>
    <row r="52" spans="1:256" ht="22.5">
      <c r="A52" s="34">
        <v>13</v>
      </c>
      <c r="B52" s="56" t="s">
        <v>28</v>
      </c>
      <c r="C52" s="228">
        <v>7500</v>
      </c>
      <c r="D52" s="228">
        <v>7500</v>
      </c>
      <c r="E52" s="544">
        <v>0</v>
      </c>
      <c r="F52" s="542">
        <v>0</v>
      </c>
      <c r="G52" s="557">
        <v>0</v>
      </c>
      <c r="H52" s="86">
        <f t="shared" si="0"/>
        <v>0</v>
      </c>
      <c r="I52" s="541">
        <v>0</v>
      </c>
      <c r="J52" s="542">
        <v>0</v>
      </c>
      <c r="K52" s="543">
        <v>0</v>
      </c>
      <c r="L52" s="89">
        <f t="shared" si="1"/>
        <v>0</v>
      </c>
      <c r="M52" s="541">
        <v>0</v>
      </c>
      <c r="N52" s="88">
        <v>750</v>
      </c>
      <c r="O52" s="205">
        <v>750</v>
      </c>
      <c r="P52" s="89">
        <f t="shared" si="6"/>
        <v>1500</v>
      </c>
      <c r="Q52" s="204">
        <v>750</v>
      </c>
      <c r="R52" s="88">
        <v>750</v>
      </c>
      <c r="S52" s="205">
        <v>750</v>
      </c>
      <c r="T52" s="89">
        <f t="shared" si="7"/>
        <v>2250</v>
      </c>
      <c r="U52" s="39">
        <f t="shared" si="4"/>
        <v>3750</v>
      </c>
      <c r="V52" s="90">
        <f t="shared" si="8"/>
        <v>3750</v>
      </c>
    </row>
    <row r="53" spans="1:256" ht="22.5">
      <c r="A53" s="34">
        <v>14</v>
      </c>
      <c r="B53" s="56" t="s">
        <v>75</v>
      </c>
      <c r="C53" s="228">
        <v>7500</v>
      </c>
      <c r="D53" s="228">
        <v>7500</v>
      </c>
      <c r="E53" s="544">
        <v>0</v>
      </c>
      <c r="F53" s="542">
        <v>0</v>
      </c>
      <c r="G53" s="557">
        <v>0</v>
      </c>
      <c r="H53" s="86">
        <f t="shared" si="0"/>
        <v>0</v>
      </c>
      <c r="I53" s="541">
        <v>0</v>
      </c>
      <c r="J53" s="542">
        <v>0</v>
      </c>
      <c r="K53" s="543">
        <v>0</v>
      </c>
      <c r="L53" s="89">
        <f t="shared" si="1"/>
        <v>0</v>
      </c>
      <c r="M53" s="541">
        <v>0</v>
      </c>
      <c r="N53" s="88">
        <v>750</v>
      </c>
      <c r="O53" s="205">
        <v>750</v>
      </c>
      <c r="P53" s="89">
        <f t="shared" si="6"/>
        <v>1500</v>
      </c>
      <c r="Q53" s="204">
        <v>750</v>
      </c>
      <c r="R53" s="88">
        <v>750</v>
      </c>
      <c r="S53" s="205">
        <v>750</v>
      </c>
      <c r="T53" s="89">
        <f t="shared" si="7"/>
        <v>2250</v>
      </c>
      <c r="U53" s="39">
        <f t="shared" si="4"/>
        <v>3750</v>
      </c>
      <c r="V53" s="90">
        <f t="shared" si="8"/>
        <v>3750</v>
      </c>
    </row>
    <row r="54" spans="1:256" ht="22.5">
      <c r="A54" s="34">
        <v>15</v>
      </c>
      <c r="B54" s="56" t="s">
        <v>73</v>
      </c>
      <c r="C54" s="228">
        <v>7500</v>
      </c>
      <c r="D54" s="228">
        <v>7500</v>
      </c>
      <c r="E54" s="544">
        <v>0</v>
      </c>
      <c r="F54" s="542">
        <v>0</v>
      </c>
      <c r="G54" s="557">
        <v>0</v>
      </c>
      <c r="H54" s="86">
        <f t="shared" si="0"/>
        <v>0</v>
      </c>
      <c r="I54" s="541">
        <v>0</v>
      </c>
      <c r="J54" s="542">
        <v>0</v>
      </c>
      <c r="K54" s="543">
        <v>0</v>
      </c>
      <c r="L54" s="89">
        <f t="shared" si="1"/>
        <v>0</v>
      </c>
      <c r="M54" s="541">
        <v>0</v>
      </c>
      <c r="N54" s="88">
        <v>750</v>
      </c>
      <c r="O54" s="205">
        <v>750</v>
      </c>
      <c r="P54" s="89">
        <f t="shared" si="6"/>
        <v>1500</v>
      </c>
      <c r="Q54" s="204">
        <v>750</v>
      </c>
      <c r="R54" s="88">
        <v>750</v>
      </c>
      <c r="S54" s="205">
        <v>750</v>
      </c>
      <c r="T54" s="89">
        <f t="shared" si="7"/>
        <v>2250</v>
      </c>
      <c r="U54" s="39">
        <f t="shared" si="4"/>
        <v>3750</v>
      </c>
      <c r="V54" s="90">
        <f t="shared" si="8"/>
        <v>3750</v>
      </c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94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4"/>
      <c r="FO54" s="94"/>
      <c r="FP54" s="94"/>
      <c r="FQ54" s="94"/>
      <c r="FR54" s="94"/>
      <c r="FS54" s="94"/>
      <c r="FT54" s="94"/>
      <c r="FU54" s="94"/>
      <c r="FV54" s="94"/>
      <c r="FW54" s="94"/>
      <c r="FX54" s="94"/>
      <c r="FY54" s="94"/>
      <c r="FZ54" s="94"/>
      <c r="GA54" s="94"/>
      <c r="GB54" s="94"/>
      <c r="GC54" s="94"/>
      <c r="GD54" s="94"/>
      <c r="GE54" s="94"/>
      <c r="GF54" s="94"/>
      <c r="GG54" s="94"/>
      <c r="GH54" s="94"/>
      <c r="GI54" s="94"/>
      <c r="GJ54" s="94"/>
      <c r="GK54" s="94"/>
      <c r="GL54" s="94"/>
      <c r="GM54" s="94"/>
      <c r="GN54" s="94"/>
      <c r="GO54" s="94"/>
      <c r="GP54" s="94"/>
      <c r="GQ54" s="94"/>
      <c r="GR54" s="94"/>
      <c r="GS54" s="94"/>
      <c r="GT54" s="94"/>
      <c r="GU54" s="94"/>
      <c r="GV54" s="94"/>
      <c r="GW54" s="94"/>
      <c r="GX54" s="94"/>
      <c r="GY54" s="94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4"/>
      <c r="HK54" s="94"/>
      <c r="HL54" s="94"/>
      <c r="HM54" s="94"/>
      <c r="HN54" s="94"/>
      <c r="HO54" s="94"/>
      <c r="HP54" s="94"/>
      <c r="HQ54" s="94"/>
      <c r="HR54" s="94"/>
      <c r="HS54" s="94"/>
      <c r="HT54" s="94"/>
      <c r="HU54" s="94"/>
      <c r="HV54" s="94"/>
      <c r="HW54" s="94"/>
      <c r="HX54" s="94"/>
      <c r="HY54" s="94"/>
      <c r="HZ54" s="94"/>
      <c r="IA54" s="94"/>
      <c r="IB54" s="94"/>
      <c r="IC54" s="94"/>
      <c r="ID54" s="94"/>
      <c r="IE54" s="94"/>
      <c r="IF54" s="94"/>
      <c r="IG54" s="94"/>
      <c r="IH54" s="94"/>
      <c r="II54" s="94"/>
      <c r="IJ54" s="94"/>
      <c r="IK54" s="94"/>
      <c r="IL54" s="94"/>
      <c r="IM54" s="94"/>
      <c r="IN54" s="94"/>
      <c r="IO54" s="94"/>
      <c r="IP54" s="94"/>
      <c r="IQ54" s="94"/>
      <c r="IR54" s="94"/>
      <c r="IS54" s="94"/>
      <c r="IT54" s="94"/>
      <c r="IU54" s="94"/>
      <c r="IV54" s="94"/>
    </row>
    <row r="55" spans="1:256" ht="22.5">
      <c r="A55" s="34">
        <v>16</v>
      </c>
      <c r="B55" s="56" t="s">
        <v>74</v>
      </c>
      <c r="C55" s="228">
        <v>7500</v>
      </c>
      <c r="D55" s="228">
        <v>7500</v>
      </c>
      <c r="E55" s="544">
        <v>0</v>
      </c>
      <c r="F55" s="542">
        <v>0</v>
      </c>
      <c r="G55" s="557">
        <v>0</v>
      </c>
      <c r="H55" s="86">
        <f t="shared" si="0"/>
        <v>0</v>
      </c>
      <c r="I55" s="541">
        <v>0</v>
      </c>
      <c r="J55" s="542">
        <v>0</v>
      </c>
      <c r="K55" s="543">
        <v>0</v>
      </c>
      <c r="L55" s="89">
        <f t="shared" si="1"/>
        <v>0</v>
      </c>
      <c r="M55" s="541">
        <v>0</v>
      </c>
      <c r="N55" s="88">
        <v>750</v>
      </c>
      <c r="O55" s="205">
        <v>750</v>
      </c>
      <c r="P55" s="89">
        <f t="shared" si="6"/>
        <v>1500</v>
      </c>
      <c r="Q55" s="204">
        <v>750</v>
      </c>
      <c r="R55" s="88">
        <v>750</v>
      </c>
      <c r="S55" s="205">
        <v>750</v>
      </c>
      <c r="T55" s="89">
        <f t="shared" si="7"/>
        <v>2250</v>
      </c>
      <c r="U55" s="39">
        <f t="shared" si="4"/>
        <v>3750</v>
      </c>
      <c r="V55" s="90">
        <f t="shared" si="8"/>
        <v>3750</v>
      </c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94"/>
      <c r="FD55" s="94"/>
      <c r="FE55" s="94"/>
      <c r="FF55" s="94"/>
      <c r="FG55" s="94"/>
      <c r="FH55" s="94"/>
      <c r="FI55" s="94"/>
      <c r="FJ55" s="94"/>
      <c r="FK55" s="94"/>
      <c r="FL55" s="94"/>
      <c r="FM55" s="94"/>
      <c r="FN55" s="94"/>
      <c r="FO55" s="94"/>
      <c r="FP55" s="94"/>
      <c r="FQ55" s="94"/>
      <c r="FR55" s="94"/>
      <c r="FS55" s="94"/>
      <c r="FT55" s="94"/>
      <c r="FU55" s="94"/>
      <c r="FV55" s="94"/>
      <c r="FW55" s="94"/>
      <c r="FX55" s="94"/>
      <c r="FY55" s="94"/>
      <c r="FZ55" s="94"/>
      <c r="GA55" s="94"/>
      <c r="GB55" s="94"/>
      <c r="GC55" s="94"/>
      <c r="GD55" s="94"/>
      <c r="GE55" s="94"/>
      <c r="GF55" s="94"/>
      <c r="GG55" s="94"/>
      <c r="GH55" s="94"/>
      <c r="GI55" s="94"/>
      <c r="GJ55" s="94"/>
      <c r="GK55" s="94"/>
      <c r="GL55" s="94"/>
      <c r="GM55" s="94"/>
      <c r="GN55" s="94"/>
      <c r="GO55" s="94"/>
      <c r="GP55" s="94"/>
      <c r="GQ55" s="94"/>
      <c r="GR55" s="94"/>
      <c r="GS55" s="94"/>
      <c r="GT55" s="94"/>
      <c r="GU55" s="94"/>
      <c r="GV55" s="94"/>
      <c r="GW55" s="94"/>
      <c r="GX55" s="94"/>
      <c r="GY55" s="94"/>
      <c r="GZ55" s="94"/>
      <c r="HA55" s="94"/>
      <c r="HB55" s="94"/>
      <c r="HC55" s="94"/>
      <c r="HD55" s="94"/>
      <c r="HE55" s="94"/>
      <c r="HF55" s="94"/>
      <c r="HG55" s="94"/>
      <c r="HH55" s="94"/>
      <c r="HI55" s="94"/>
      <c r="HJ55" s="94"/>
      <c r="HK55" s="94"/>
      <c r="HL55" s="94"/>
      <c r="HM55" s="94"/>
      <c r="HN55" s="94"/>
      <c r="HO55" s="94"/>
      <c r="HP55" s="94"/>
      <c r="HQ55" s="94"/>
      <c r="HR55" s="94"/>
      <c r="HS55" s="94"/>
      <c r="HT55" s="94"/>
      <c r="HU55" s="94"/>
      <c r="HV55" s="94"/>
      <c r="HW55" s="94"/>
      <c r="HX55" s="94"/>
      <c r="HY55" s="94"/>
      <c r="HZ55" s="94"/>
      <c r="IA55" s="94"/>
      <c r="IB55" s="94"/>
      <c r="IC55" s="94"/>
      <c r="ID55" s="94"/>
      <c r="IE55" s="94"/>
      <c r="IF55" s="94"/>
      <c r="IG55" s="94"/>
      <c r="IH55" s="94"/>
      <c r="II55" s="94"/>
      <c r="IJ55" s="94"/>
      <c r="IK55" s="94"/>
      <c r="IL55" s="94"/>
      <c r="IM55" s="94"/>
      <c r="IN55" s="94"/>
      <c r="IO55" s="94"/>
      <c r="IP55" s="94"/>
      <c r="IQ55" s="94"/>
      <c r="IR55" s="94"/>
      <c r="IS55" s="94"/>
      <c r="IT55" s="94"/>
      <c r="IU55" s="94"/>
      <c r="IV55" s="94"/>
    </row>
    <row r="56" spans="1:256" s="95" customFormat="1" ht="22.5">
      <c r="A56" s="34">
        <v>17</v>
      </c>
      <c r="B56" s="56" t="s">
        <v>29</v>
      </c>
      <c r="C56" s="228">
        <v>9000</v>
      </c>
      <c r="D56" s="228">
        <v>9000</v>
      </c>
      <c r="E56" s="544">
        <v>750</v>
      </c>
      <c r="F56" s="542">
        <v>750</v>
      </c>
      <c r="G56" s="546">
        <v>750</v>
      </c>
      <c r="H56" s="86">
        <f t="shared" si="0"/>
        <v>2250</v>
      </c>
      <c r="I56" s="541">
        <v>750</v>
      </c>
      <c r="J56" s="542">
        <v>750</v>
      </c>
      <c r="K56" s="543">
        <v>750</v>
      </c>
      <c r="L56" s="89">
        <f t="shared" si="1"/>
        <v>2250</v>
      </c>
      <c r="M56" s="541">
        <v>750</v>
      </c>
      <c r="N56" s="88">
        <v>750</v>
      </c>
      <c r="O56" s="205">
        <v>750</v>
      </c>
      <c r="P56" s="89">
        <f t="shared" si="6"/>
        <v>2250</v>
      </c>
      <c r="Q56" s="204">
        <v>750</v>
      </c>
      <c r="R56" s="88">
        <v>750</v>
      </c>
      <c r="S56" s="205">
        <v>750</v>
      </c>
      <c r="T56" s="89">
        <f t="shared" si="7"/>
        <v>2250</v>
      </c>
      <c r="U56" s="39">
        <f t="shared" si="4"/>
        <v>9000</v>
      </c>
      <c r="V56" s="90">
        <f t="shared" si="8"/>
        <v>0</v>
      </c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94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4"/>
      <c r="FO56" s="94"/>
      <c r="FP56" s="94"/>
      <c r="FQ56" s="94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  <c r="IG56" s="94"/>
      <c r="IH56" s="94"/>
      <c r="II56" s="94"/>
      <c r="IJ56" s="94"/>
      <c r="IK56" s="94"/>
      <c r="IL56" s="94"/>
      <c r="IM56" s="94"/>
      <c r="IN56" s="94"/>
      <c r="IO56" s="94"/>
      <c r="IP56" s="94"/>
      <c r="IQ56" s="94"/>
      <c r="IR56" s="94"/>
      <c r="IS56" s="94"/>
      <c r="IT56" s="94"/>
      <c r="IU56" s="94"/>
      <c r="IV56" s="94"/>
    </row>
    <row r="57" spans="1:256" s="95" customFormat="1" ht="22.5">
      <c r="A57" s="34">
        <v>18</v>
      </c>
      <c r="B57" s="56" t="s">
        <v>30</v>
      </c>
      <c r="C57" s="228">
        <v>7500</v>
      </c>
      <c r="D57" s="228">
        <v>7500</v>
      </c>
      <c r="E57" s="544">
        <v>0</v>
      </c>
      <c r="F57" s="542">
        <v>0</v>
      </c>
      <c r="G57" s="546">
        <v>367</v>
      </c>
      <c r="H57" s="86">
        <f t="shared" si="0"/>
        <v>367</v>
      </c>
      <c r="I57" s="541">
        <v>750</v>
      </c>
      <c r="J57" s="542">
        <v>750</v>
      </c>
      <c r="K57" s="543">
        <v>750</v>
      </c>
      <c r="L57" s="89">
        <f t="shared" si="1"/>
        <v>2250</v>
      </c>
      <c r="M57" s="541">
        <v>750</v>
      </c>
      <c r="N57" s="88">
        <v>750</v>
      </c>
      <c r="O57" s="205">
        <v>750</v>
      </c>
      <c r="P57" s="89">
        <f t="shared" si="6"/>
        <v>2250</v>
      </c>
      <c r="Q57" s="204">
        <v>750</v>
      </c>
      <c r="R57" s="88">
        <v>750</v>
      </c>
      <c r="S57" s="205">
        <v>750</v>
      </c>
      <c r="T57" s="89">
        <f t="shared" si="7"/>
        <v>2250</v>
      </c>
      <c r="U57" s="39">
        <f t="shared" si="4"/>
        <v>7117</v>
      </c>
      <c r="V57" s="90">
        <f t="shared" si="8"/>
        <v>383</v>
      </c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94"/>
      <c r="FD57" s="94"/>
      <c r="FE57" s="94"/>
      <c r="FF57" s="94"/>
      <c r="FG57" s="94"/>
      <c r="FH57" s="94"/>
      <c r="FI57" s="94"/>
      <c r="FJ57" s="94"/>
      <c r="FK57" s="94"/>
      <c r="FL57" s="94"/>
      <c r="FM57" s="94"/>
      <c r="FN57" s="94"/>
      <c r="FO57" s="94"/>
      <c r="FP57" s="94"/>
      <c r="FQ57" s="94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  <c r="IG57" s="94"/>
      <c r="IH57" s="94"/>
      <c r="II57" s="94"/>
      <c r="IJ57" s="94"/>
      <c r="IK57" s="94"/>
      <c r="IL57" s="94"/>
      <c r="IM57" s="94"/>
      <c r="IN57" s="94"/>
      <c r="IO57" s="94"/>
      <c r="IP57" s="94"/>
      <c r="IQ57" s="94"/>
      <c r="IR57" s="94"/>
      <c r="IS57" s="94"/>
      <c r="IT57" s="94"/>
      <c r="IU57" s="94"/>
      <c r="IV57" s="94"/>
    </row>
    <row r="58" spans="1:256" s="95" customFormat="1" ht="22.5">
      <c r="A58" s="34">
        <v>19</v>
      </c>
      <c r="B58" s="56" t="s">
        <v>31</v>
      </c>
      <c r="C58" s="228">
        <v>7500</v>
      </c>
      <c r="D58" s="228">
        <v>7500</v>
      </c>
      <c r="E58" s="544">
        <v>0</v>
      </c>
      <c r="F58" s="542">
        <v>0</v>
      </c>
      <c r="G58" s="546">
        <v>367</v>
      </c>
      <c r="H58" s="86">
        <f t="shared" si="0"/>
        <v>367</v>
      </c>
      <c r="I58" s="541">
        <v>750</v>
      </c>
      <c r="J58" s="542">
        <v>750</v>
      </c>
      <c r="K58" s="543">
        <v>750</v>
      </c>
      <c r="L58" s="89">
        <f t="shared" si="1"/>
        <v>2250</v>
      </c>
      <c r="M58" s="541">
        <v>750</v>
      </c>
      <c r="N58" s="88">
        <v>750</v>
      </c>
      <c r="O58" s="205">
        <v>750</v>
      </c>
      <c r="P58" s="89">
        <f t="shared" si="6"/>
        <v>2250</v>
      </c>
      <c r="Q58" s="204">
        <v>750</v>
      </c>
      <c r="R58" s="88">
        <v>750</v>
      </c>
      <c r="S58" s="205">
        <v>750</v>
      </c>
      <c r="T58" s="89">
        <f t="shared" si="7"/>
        <v>2250</v>
      </c>
      <c r="U58" s="39">
        <f t="shared" si="4"/>
        <v>7117</v>
      </c>
      <c r="V58" s="90">
        <f t="shared" si="8"/>
        <v>383</v>
      </c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94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4"/>
      <c r="FO58" s="94"/>
      <c r="FP58" s="94"/>
      <c r="FQ58" s="94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  <c r="IG58" s="94"/>
      <c r="IH58" s="94"/>
      <c r="II58" s="94"/>
      <c r="IJ58" s="94"/>
      <c r="IK58" s="94"/>
      <c r="IL58" s="94"/>
      <c r="IM58" s="94"/>
      <c r="IN58" s="94"/>
      <c r="IO58" s="94"/>
      <c r="IP58" s="94"/>
      <c r="IQ58" s="94"/>
      <c r="IR58" s="94"/>
      <c r="IS58" s="94"/>
      <c r="IT58" s="94"/>
      <c r="IU58" s="94"/>
      <c r="IV58" s="94"/>
    </row>
    <row r="59" spans="1:256" s="95" customFormat="1" ht="22.5">
      <c r="A59" s="34">
        <v>20</v>
      </c>
      <c r="B59" s="56" t="s">
        <v>32</v>
      </c>
      <c r="C59" s="228">
        <v>7500</v>
      </c>
      <c r="D59" s="228">
        <v>7500</v>
      </c>
      <c r="E59" s="544">
        <v>0</v>
      </c>
      <c r="F59" s="542">
        <v>0</v>
      </c>
      <c r="G59" s="546">
        <v>367</v>
      </c>
      <c r="H59" s="86">
        <f t="shared" si="0"/>
        <v>367</v>
      </c>
      <c r="I59" s="541">
        <v>750</v>
      </c>
      <c r="J59" s="542">
        <v>750</v>
      </c>
      <c r="K59" s="543">
        <v>750</v>
      </c>
      <c r="L59" s="89">
        <f t="shared" si="1"/>
        <v>2250</v>
      </c>
      <c r="M59" s="541">
        <v>750</v>
      </c>
      <c r="N59" s="88">
        <v>750</v>
      </c>
      <c r="O59" s="205">
        <v>750</v>
      </c>
      <c r="P59" s="89">
        <f t="shared" si="6"/>
        <v>2250</v>
      </c>
      <c r="Q59" s="204">
        <v>750</v>
      </c>
      <c r="R59" s="88">
        <v>750</v>
      </c>
      <c r="S59" s="205">
        <v>750</v>
      </c>
      <c r="T59" s="89">
        <f t="shared" si="7"/>
        <v>2250</v>
      </c>
      <c r="U59" s="39">
        <f t="shared" si="4"/>
        <v>7117</v>
      </c>
      <c r="V59" s="90">
        <f t="shared" si="8"/>
        <v>383</v>
      </c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94"/>
      <c r="FD59" s="94"/>
      <c r="FE59" s="94"/>
      <c r="FF59" s="94"/>
      <c r="FG59" s="94"/>
      <c r="FH59" s="94"/>
      <c r="FI59" s="94"/>
      <c r="FJ59" s="94"/>
      <c r="FK59" s="94"/>
      <c r="FL59" s="94"/>
      <c r="FM59" s="94"/>
      <c r="FN59" s="94"/>
      <c r="FO59" s="94"/>
      <c r="FP59" s="94"/>
      <c r="FQ59" s="94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  <c r="IG59" s="94"/>
      <c r="IH59" s="94"/>
      <c r="II59" s="94"/>
      <c r="IJ59" s="94"/>
      <c r="IK59" s="94"/>
      <c r="IL59" s="94"/>
      <c r="IM59" s="94"/>
      <c r="IN59" s="94"/>
      <c r="IO59" s="94"/>
      <c r="IP59" s="94"/>
      <c r="IQ59" s="94"/>
      <c r="IR59" s="94"/>
      <c r="IS59" s="94"/>
      <c r="IT59" s="94"/>
      <c r="IU59" s="94"/>
      <c r="IV59" s="94"/>
    </row>
    <row r="60" spans="1:256" s="95" customFormat="1" ht="22.5">
      <c r="A60" s="34">
        <v>21</v>
      </c>
      <c r="B60" s="56" t="s">
        <v>33</v>
      </c>
      <c r="C60" s="228">
        <v>7500</v>
      </c>
      <c r="D60" s="228">
        <v>7500</v>
      </c>
      <c r="E60" s="544">
        <v>0</v>
      </c>
      <c r="F60" s="542">
        <v>0</v>
      </c>
      <c r="G60" s="546">
        <v>0</v>
      </c>
      <c r="H60" s="86">
        <f t="shared" si="0"/>
        <v>0</v>
      </c>
      <c r="I60" s="541">
        <v>750</v>
      </c>
      <c r="J60" s="542">
        <v>750</v>
      </c>
      <c r="K60" s="543">
        <v>750</v>
      </c>
      <c r="L60" s="89">
        <f t="shared" si="1"/>
        <v>2250</v>
      </c>
      <c r="M60" s="541">
        <v>750</v>
      </c>
      <c r="N60" s="88">
        <v>750</v>
      </c>
      <c r="O60" s="205">
        <v>750</v>
      </c>
      <c r="P60" s="89">
        <f t="shared" si="6"/>
        <v>2250</v>
      </c>
      <c r="Q60" s="204">
        <v>750</v>
      </c>
      <c r="R60" s="88">
        <v>750</v>
      </c>
      <c r="S60" s="205">
        <v>750</v>
      </c>
      <c r="T60" s="89">
        <f t="shared" si="7"/>
        <v>2250</v>
      </c>
      <c r="U60" s="39">
        <f t="shared" si="4"/>
        <v>6750</v>
      </c>
      <c r="V60" s="90">
        <f t="shared" si="8"/>
        <v>750</v>
      </c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94"/>
      <c r="FD60" s="94"/>
      <c r="FE60" s="94"/>
      <c r="FF60" s="94"/>
      <c r="FG60" s="94"/>
      <c r="FH60" s="94"/>
      <c r="FI60" s="94"/>
      <c r="FJ60" s="94"/>
      <c r="FK60" s="94"/>
      <c r="FL60" s="94"/>
      <c r="FM60" s="94"/>
      <c r="FN60" s="94"/>
      <c r="FO60" s="94"/>
      <c r="FP60" s="94"/>
      <c r="FQ60" s="94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  <c r="IG60" s="94"/>
      <c r="IH60" s="94"/>
      <c r="II60" s="94"/>
      <c r="IJ60" s="94"/>
      <c r="IK60" s="94"/>
      <c r="IL60" s="94"/>
      <c r="IM60" s="94"/>
      <c r="IN60" s="94"/>
      <c r="IO60" s="94"/>
      <c r="IP60" s="94"/>
      <c r="IQ60" s="94"/>
      <c r="IR60" s="94"/>
      <c r="IS60" s="94"/>
      <c r="IT60" s="94"/>
      <c r="IU60" s="94"/>
      <c r="IV60" s="94"/>
    </row>
    <row r="61" spans="1:256" s="95" customFormat="1" ht="22.5">
      <c r="A61" s="34">
        <v>22</v>
      </c>
      <c r="B61" s="35" t="s">
        <v>78</v>
      </c>
      <c r="C61" s="230">
        <v>7500</v>
      </c>
      <c r="D61" s="230">
        <v>7500</v>
      </c>
      <c r="E61" s="544">
        <v>0</v>
      </c>
      <c r="F61" s="542">
        <v>0</v>
      </c>
      <c r="G61" s="546">
        <v>0</v>
      </c>
      <c r="H61" s="86">
        <f t="shared" si="0"/>
        <v>0</v>
      </c>
      <c r="I61" s="541">
        <v>568</v>
      </c>
      <c r="J61" s="542">
        <v>750</v>
      </c>
      <c r="K61" s="543">
        <v>750</v>
      </c>
      <c r="L61" s="89">
        <f t="shared" si="1"/>
        <v>2068</v>
      </c>
      <c r="M61" s="541">
        <v>750</v>
      </c>
      <c r="N61" s="88">
        <v>750</v>
      </c>
      <c r="O61" s="205">
        <v>750</v>
      </c>
      <c r="P61" s="89">
        <f t="shared" si="6"/>
        <v>2250</v>
      </c>
      <c r="Q61" s="204">
        <v>750</v>
      </c>
      <c r="R61" s="88">
        <v>750</v>
      </c>
      <c r="S61" s="205">
        <v>750</v>
      </c>
      <c r="T61" s="89">
        <f t="shared" si="7"/>
        <v>2250</v>
      </c>
      <c r="U61" s="39">
        <f t="shared" si="4"/>
        <v>6568</v>
      </c>
      <c r="V61" s="90">
        <f t="shared" si="8"/>
        <v>932</v>
      </c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  <c r="FH61" s="94"/>
      <c r="FI61" s="94"/>
      <c r="FJ61" s="94"/>
      <c r="FK61" s="94"/>
      <c r="FL61" s="94"/>
      <c r="FM61" s="94"/>
      <c r="FN61" s="94"/>
      <c r="FO61" s="94"/>
      <c r="FP61" s="94"/>
      <c r="FQ61" s="94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  <c r="IG61" s="94"/>
      <c r="IH61" s="94"/>
      <c r="II61" s="94"/>
      <c r="IJ61" s="94"/>
      <c r="IK61" s="94"/>
      <c r="IL61" s="94"/>
      <c r="IM61" s="94"/>
      <c r="IN61" s="94"/>
      <c r="IO61" s="94"/>
      <c r="IP61" s="94"/>
      <c r="IQ61" s="94"/>
      <c r="IR61" s="94"/>
      <c r="IS61" s="94"/>
      <c r="IT61" s="94"/>
      <c r="IU61" s="94"/>
      <c r="IV61" s="94"/>
    </row>
    <row r="62" spans="1:256" s="95" customFormat="1" ht="23.25" thickBot="1">
      <c r="A62" s="62">
        <v>23</v>
      </c>
      <c r="B62" s="96" t="s">
        <v>40</v>
      </c>
      <c r="C62" s="231">
        <v>42000</v>
      </c>
      <c r="D62" s="231">
        <v>42000</v>
      </c>
      <c r="E62" s="558">
        <v>0</v>
      </c>
      <c r="F62" s="559">
        <v>0</v>
      </c>
      <c r="G62" s="560">
        <v>0</v>
      </c>
      <c r="H62" s="97">
        <f t="shared" si="0"/>
        <v>0</v>
      </c>
      <c r="I62" s="551">
        <v>0</v>
      </c>
      <c r="J62" s="559">
        <v>0</v>
      </c>
      <c r="K62" s="580">
        <v>0</v>
      </c>
      <c r="L62" s="99">
        <f t="shared" si="1"/>
        <v>0</v>
      </c>
      <c r="M62" s="600">
        <v>0</v>
      </c>
      <c r="N62" s="98">
        <v>0</v>
      </c>
      <c r="O62" s="209">
        <v>42000</v>
      </c>
      <c r="P62" s="99">
        <f t="shared" si="6"/>
        <v>42000</v>
      </c>
      <c r="Q62" s="207">
        <v>0</v>
      </c>
      <c r="R62" s="98">
        <v>0</v>
      </c>
      <c r="S62" s="209">
        <v>0</v>
      </c>
      <c r="T62" s="99">
        <f t="shared" si="7"/>
        <v>0</v>
      </c>
      <c r="U62" s="69">
        <f t="shared" si="4"/>
        <v>42000</v>
      </c>
      <c r="V62" s="100">
        <f t="shared" si="8"/>
        <v>0</v>
      </c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94"/>
      <c r="FD62" s="94"/>
      <c r="FE62" s="94"/>
      <c r="FF62" s="94"/>
      <c r="FG62" s="94"/>
      <c r="FH62" s="94"/>
      <c r="FI62" s="94"/>
      <c r="FJ62" s="94"/>
      <c r="FK62" s="94"/>
      <c r="FL62" s="94"/>
      <c r="FM62" s="94"/>
      <c r="FN62" s="94"/>
      <c r="FO62" s="94"/>
      <c r="FP62" s="94"/>
      <c r="FQ62" s="94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  <c r="IG62" s="94"/>
      <c r="IH62" s="94"/>
      <c r="II62" s="94"/>
      <c r="IJ62" s="94"/>
      <c r="IK62" s="94"/>
      <c r="IL62" s="94"/>
      <c r="IM62" s="94"/>
      <c r="IN62" s="94"/>
      <c r="IO62" s="94"/>
      <c r="IP62" s="94"/>
      <c r="IQ62" s="94"/>
      <c r="IR62" s="94"/>
      <c r="IS62" s="94"/>
      <c r="IT62" s="94"/>
      <c r="IU62" s="94"/>
      <c r="IV62" s="94"/>
    </row>
    <row r="63" spans="1:256" s="95" customFormat="1" ht="24.75" customHeight="1" thickBot="1">
      <c r="A63" s="1280" t="s">
        <v>41</v>
      </c>
      <c r="B63" s="1281"/>
      <c r="C63" s="13">
        <f>SUM(C64:C67)</f>
        <v>555000</v>
      </c>
      <c r="D63" s="232">
        <f>SUM(D64:D67)</f>
        <v>494000</v>
      </c>
      <c r="E63" s="102">
        <f>SUM(E64:E66)</f>
        <v>0</v>
      </c>
      <c r="F63" s="103">
        <f>SUM(F64:F66)</f>
        <v>0</v>
      </c>
      <c r="G63" s="104">
        <f>SUM(G64:G66)</f>
        <v>0</v>
      </c>
      <c r="H63" s="101">
        <f t="shared" ref="H63:H96" si="9">SUM(E63:G63)</f>
        <v>0</v>
      </c>
      <c r="I63" s="102">
        <f>SUM(I64:I67)</f>
        <v>0</v>
      </c>
      <c r="J63" s="103">
        <f>SUM(J64:J67)</f>
        <v>18800</v>
      </c>
      <c r="K63" s="104">
        <f>SUM(K64:K67)</f>
        <v>9100</v>
      </c>
      <c r="L63" s="21">
        <f t="shared" ref="L63:L93" si="10">SUM(I63:K63)</f>
        <v>27900</v>
      </c>
      <c r="M63" s="105">
        <f>SUM(M64:M67)</f>
        <v>123527.94</v>
      </c>
      <c r="N63" s="106">
        <f>SUM(N64:N66)</f>
        <v>8000</v>
      </c>
      <c r="O63" s="107">
        <f>SUM(O64:O66)</f>
        <v>8000</v>
      </c>
      <c r="P63" s="21">
        <f t="shared" ref="P63:P96" si="11">SUM(M63:O63)</f>
        <v>139527.94</v>
      </c>
      <c r="Q63" s="105">
        <f>SUM(Q64:Q66)</f>
        <v>63000</v>
      </c>
      <c r="R63" s="106">
        <f>SUM(R64:R66)</f>
        <v>8000</v>
      </c>
      <c r="S63" s="107">
        <f>SUM(S64:S66)</f>
        <v>73000</v>
      </c>
      <c r="T63" s="21">
        <f t="shared" ref="T63:T93" si="12">SUM(Q63:S63)</f>
        <v>144000</v>
      </c>
      <c r="U63" s="108">
        <f t="shared" si="4"/>
        <v>311427.94</v>
      </c>
      <c r="V63" s="109">
        <f t="shared" si="8"/>
        <v>182572.06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s="95" customFormat="1" ht="57" thickTop="1">
      <c r="A64" s="210">
        <v>1</v>
      </c>
      <c r="B64" s="220" t="s">
        <v>79</v>
      </c>
      <c r="C64" s="233">
        <v>195000</v>
      </c>
      <c r="D64" s="233">
        <v>195000</v>
      </c>
      <c r="E64" s="211">
        <v>0</v>
      </c>
      <c r="F64" s="212">
        <v>0</v>
      </c>
      <c r="G64" s="333">
        <v>0</v>
      </c>
      <c r="H64" s="110">
        <f t="shared" si="9"/>
        <v>0</v>
      </c>
      <c r="I64" s="211">
        <v>0</v>
      </c>
      <c r="J64" s="212">
        <v>17900</v>
      </c>
      <c r="K64" s="305">
        <v>6000</v>
      </c>
      <c r="L64" s="111">
        <f t="shared" si="10"/>
        <v>23900</v>
      </c>
      <c r="M64" s="234">
        <v>4000</v>
      </c>
      <c r="N64" s="84">
        <v>0</v>
      </c>
      <c r="O64" s="235">
        <v>0</v>
      </c>
      <c r="P64" s="111">
        <f t="shared" si="11"/>
        <v>4000</v>
      </c>
      <c r="Q64" s="83">
        <v>0</v>
      </c>
      <c r="R64" s="84">
        <v>0</v>
      </c>
      <c r="S64" s="85">
        <v>65000</v>
      </c>
      <c r="T64" s="111">
        <f t="shared" si="12"/>
        <v>65000</v>
      </c>
      <c r="U64" s="112">
        <f t="shared" si="4"/>
        <v>92900</v>
      </c>
      <c r="V64" s="33">
        <f t="shared" si="8"/>
        <v>102100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2" ht="33.75">
      <c r="A65" s="130">
        <v>2</v>
      </c>
      <c r="B65" s="236" t="s">
        <v>80</v>
      </c>
      <c r="C65" s="228">
        <v>264000</v>
      </c>
      <c r="D65" s="229">
        <v>55000</v>
      </c>
      <c r="E65" s="213">
        <v>0</v>
      </c>
      <c r="F65" s="214">
        <v>0</v>
      </c>
      <c r="G65" s="310">
        <v>0</v>
      </c>
      <c r="H65" s="113">
        <f t="shared" si="9"/>
        <v>0</v>
      </c>
      <c r="I65" s="213">
        <v>0</v>
      </c>
      <c r="J65" s="214">
        <v>0</v>
      </c>
      <c r="K65" s="279">
        <v>0</v>
      </c>
      <c r="L65" s="38">
        <f t="shared" si="10"/>
        <v>0</v>
      </c>
      <c r="M65" s="43">
        <v>0</v>
      </c>
      <c r="N65" s="44">
        <v>0</v>
      </c>
      <c r="O65" s="42">
        <v>0</v>
      </c>
      <c r="P65" s="38">
        <f t="shared" si="11"/>
        <v>0</v>
      </c>
      <c r="Q65" s="48">
        <v>55000</v>
      </c>
      <c r="R65" s="44">
        <v>0</v>
      </c>
      <c r="S65" s="50">
        <v>0</v>
      </c>
      <c r="T65" s="38">
        <f t="shared" si="12"/>
        <v>55000</v>
      </c>
      <c r="U65" s="39">
        <f t="shared" si="4"/>
        <v>55000</v>
      </c>
      <c r="V65" s="90">
        <f t="shared" si="8"/>
        <v>0</v>
      </c>
    </row>
    <row r="66" spans="1:22" ht="33.75">
      <c r="A66" s="237">
        <v>3</v>
      </c>
      <c r="B66" s="238" t="s">
        <v>42</v>
      </c>
      <c r="C66" s="228">
        <v>96000</v>
      </c>
      <c r="D66" s="229">
        <v>64000</v>
      </c>
      <c r="E66" s="213">
        <v>0</v>
      </c>
      <c r="F66" s="214">
        <v>0</v>
      </c>
      <c r="G66" s="310">
        <v>0</v>
      </c>
      <c r="H66" s="113">
        <f t="shared" si="9"/>
        <v>0</v>
      </c>
      <c r="I66" s="213">
        <v>0</v>
      </c>
      <c r="J66" s="214">
        <v>900</v>
      </c>
      <c r="K66" s="279">
        <v>3100</v>
      </c>
      <c r="L66" s="38">
        <f t="shared" si="10"/>
        <v>4000</v>
      </c>
      <c r="M66" s="204">
        <v>8000</v>
      </c>
      <c r="N66" s="88">
        <v>8000</v>
      </c>
      <c r="O66" s="205">
        <v>8000</v>
      </c>
      <c r="P66" s="38">
        <f t="shared" si="11"/>
        <v>24000</v>
      </c>
      <c r="Q66" s="87">
        <v>8000</v>
      </c>
      <c r="R66" s="88">
        <v>8000</v>
      </c>
      <c r="S66" s="47">
        <v>8000</v>
      </c>
      <c r="T66" s="38">
        <f t="shared" si="12"/>
        <v>24000</v>
      </c>
      <c r="U66" s="39">
        <f t="shared" si="4"/>
        <v>52000</v>
      </c>
      <c r="V66" s="90">
        <f t="shared" si="8"/>
        <v>12000</v>
      </c>
    </row>
    <row r="67" spans="1:22" ht="45.75" thickBot="1">
      <c r="A67" s="266">
        <v>4</v>
      </c>
      <c r="B67" s="267" t="s">
        <v>81</v>
      </c>
      <c r="C67" s="239">
        <v>0</v>
      </c>
      <c r="D67" s="406">
        <v>180000</v>
      </c>
      <c r="E67" s="390">
        <v>0</v>
      </c>
      <c r="F67" s="355">
        <v>0</v>
      </c>
      <c r="G67" s="363">
        <v>0</v>
      </c>
      <c r="H67" s="97">
        <f t="shared" si="9"/>
        <v>0</v>
      </c>
      <c r="I67" s="390">
        <v>0</v>
      </c>
      <c r="J67" s="355">
        <v>0</v>
      </c>
      <c r="K67" s="396">
        <v>0</v>
      </c>
      <c r="L67" s="118">
        <f t="shared" si="10"/>
        <v>0</v>
      </c>
      <c r="M67" s="390">
        <v>111527.94</v>
      </c>
      <c r="N67" s="66">
        <v>0</v>
      </c>
      <c r="O67" s="241">
        <v>0</v>
      </c>
      <c r="P67" s="118">
        <f t="shared" si="11"/>
        <v>111527.94</v>
      </c>
      <c r="Q67" s="240">
        <v>0</v>
      </c>
      <c r="R67" s="66">
        <v>0</v>
      </c>
      <c r="S67" s="117">
        <v>0</v>
      </c>
      <c r="T67" s="38">
        <f t="shared" si="12"/>
        <v>0</v>
      </c>
      <c r="U67" s="39">
        <f t="shared" si="4"/>
        <v>111527.94</v>
      </c>
      <c r="V67" s="100">
        <f t="shared" si="8"/>
        <v>68472.06</v>
      </c>
    </row>
    <row r="68" spans="1:22" ht="24.75" customHeight="1" thickBot="1">
      <c r="A68" s="1280" t="s">
        <v>43</v>
      </c>
      <c r="B68" s="1281"/>
      <c r="C68" s="13">
        <f>SUM(C69:C71)</f>
        <v>2065000</v>
      </c>
      <c r="D68" s="13">
        <f>SUM(D69:D71)</f>
        <v>2065000</v>
      </c>
      <c r="E68" s="122">
        <f>SUM(E69:E71)</f>
        <v>0</v>
      </c>
      <c r="F68" s="72">
        <f>SUM(F69:F71)</f>
        <v>0</v>
      </c>
      <c r="G68" s="123">
        <f>SUM(G69:G71)</f>
        <v>0</v>
      </c>
      <c r="H68" s="121">
        <f t="shared" si="9"/>
        <v>0</v>
      </c>
      <c r="I68" s="122">
        <f>SUM(I69:I71)</f>
        <v>0</v>
      </c>
      <c r="J68" s="72">
        <f>SUM(J69:J71)</f>
        <v>0</v>
      </c>
      <c r="K68" s="123">
        <f>SUM(K69:K71)</f>
        <v>1800000</v>
      </c>
      <c r="L68" s="124">
        <f t="shared" si="10"/>
        <v>1800000</v>
      </c>
      <c r="M68" s="125">
        <f>SUM(M69:M71)</f>
        <v>195000</v>
      </c>
      <c r="N68" s="19">
        <f>SUM(N69:N71)</f>
        <v>1800000</v>
      </c>
      <c r="O68" s="126">
        <f>SUM(O69:O71)</f>
        <v>35000</v>
      </c>
      <c r="P68" s="124">
        <f t="shared" si="11"/>
        <v>2030000</v>
      </c>
      <c r="Q68" s="125">
        <f>SUM(Q69:Q71)</f>
        <v>0</v>
      </c>
      <c r="R68" s="19">
        <f>SUM(R69:R71)</f>
        <v>0</v>
      </c>
      <c r="S68" s="126">
        <f>SUM(S69:S71)</f>
        <v>0</v>
      </c>
      <c r="T68" s="124">
        <f t="shared" si="12"/>
        <v>0</v>
      </c>
      <c r="U68" s="108">
        <f t="shared" si="4"/>
        <v>3830000</v>
      </c>
      <c r="V68" s="109">
        <f t="shared" si="8"/>
        <v>-1765000</v>
      </c>
    </row>
    <row r="69" spans="1:22" ht="24.95" customHeight="1" thickTop="1">
      <c r="A69" s="127">
        <v>1</v>
      </c>
      <c r="B69" s="128" t="s">
        <v>44</v>
      </c>
      <c r="C69" s="226">
        <v>1935000</v>
      </c>
      <c r="D69" s="226">
        <v>1935000</v>
      </c>
      <c r="E69" s="211">
        <v>0</v>
      </c>
      <c r="F69" s="212">
        <v>0</v>
      </c>
      <c r="G69" s="347">
        <v>0</v>
      </c>
      <c r="H69" s="27">
        <f t="shared" si="9"/>
        <v>0</v>
      </c>
      <c r="I69" s="211">
        <v>0</v>
      </c>
      <c r="J69" s="212">
        <v>0</v>
      </c>
      <c r="K69" s="305">
        <v>1800000</v>
      </c>
      <c r="L69" s="111">
        <f t="shared" si="10"/>
        <v>1800000</v>
      </c>
      <c r="M69" s="83">
        <v>135000</v>
      </c>
      <c r="N69" s="84">
        <v>1800000</v>
      </c>
      <c r="O69" s="85">
        <v>0</v>
      </c>
      <c r="P69" s="111">
        <f t="shared" si="11"/>
        <v>1935000</v>
      </c>
      <c r="Q69" s="83">
        <v>0</v>
      </c>
      <c r="R69" s="84">
        <v>0</v>
      </c>
      <c r="S69" s="85">
        <v>0</v>
      </c>
      <c r="T69" s="111">
        <f t="shared" si="12"/>
        <v>0</v>
      </c>
      <c r="U69" s="32">
        <f t="shared" si="4"/>
        <v>3735000</v>
      </c>
      <c r="V69" s="33">
        <f t="shared" si="8"/>
        <v>-1800000</v>
      </c>
    </row>
    <row r="70" spans="1:22" ht="24.95" customHeight="1">
      <c r="A70" s="130">
        <v>2</v>
      </c>
      <c r="B70" s="131" t="s">
        <v>45</v>
      </c>
      <c r="C70" s="228">
        <v>70000</v>
      </c>
      <c r="D70" s="228">
        <v>70000</v>
      </c>
      <c r="E70" s="213">
        <v>0</v>
      </c>
      <c r="F70" s="214">
        <v>0</v>
      </c>
      <c r="G70" s="310">
        <v>0</v>
      </c>
      <c r="H70" s="37">
        <f t="shared" si="9"/>
        <v>0</v>
      </c>
      <c r="I70" s="213">
        <v>0</v>
      </c>
      <c r="J70" s="214">
        <v>0</v>
      </c>
      <c r="K70" s="279">
        <v>0</v>
      </c>
      <c r="L70" s="38">
        <f t="shared" si="10"/>
        <v>0</v>
      </c>
      <c r="M70" s="48">
        <v>0</v>
      </c>
      <c r="N70" s="44">
        <v>0</v>
      </c>
      <c r="O70" s="50">
        <v>35000</v>
      </c>
      <c r="P70" s="38">
        <f t="shared" si="11"/>
        <v>35000</v>
      </c>
      <c r="Q70" s="48">
        <v>0</v>
      </c>
      <c r="R70" s="44">
        <v>0</v>
      </c>
      <c r="S70" s="50">
        <v>0</v>
      </c>
      <c r="T70" s="38">
        <f t="shared" si="12"/>
        <v>0</v>
      </c>
      <c r="U70" s="39">
        <f t="shared" si="4"/>
        <v>35000</v>
      </c>
      <c r="V70" s="90">
        <f t="shared" si="8"/>
        <v>35000</v>
      </c>
    </row>
    <row r="71" spans="1:22" ht="24.75" customHeight="1" thickBot="1">
      <c r="A71" s="114">
        <v>3</v>
      </c>
      <c r="B71" s="115" t="s">
        <v>46</v>
      </c>
      <c r="C71" s="242">
        <v>60000</v>
      </c>
      <c r="D71" s="242">
        <v>60000</v>
      </c>
      <c r="E71" s="354">
        <v>0</v>
      </c>
      <c r="F71" s="355">
        <v>0</v>
      </c>
      <c r="G71" s="363">
        <v>0</v>
      </c>
      <c r="H71" s="132">
        <f>SUM(E71:G71)</f>
        <v>0</v>
      </c>
      <c r="I71" s="354">
        <v>0</v>
      </c>
      <c r="J71" s="355">
        <v>0</v>
      </c>
      <c r="K71" s="396">
        <v>0</v>
      </c>
      <c r="L71" s="118">
        <f>SUM(I71:K71)</f>
        <v>0</v>
      </c>
      <c r="M71" s="119">
        <v>60000</v>
      </c>
      <c r="N71" s="68">
        <v>0</v>
      </c>
      <c r="O71" s="120">
        <v>0</v>
      </c>
      <c r="P71" s="118">
        <f t="shared" si="11"/>
        <v>60000</v>
      </c>
      <c r="Q71" s="119">
        <v>0</v>
      </c>
      <c r="R71" s="68">
        <v>0</v>
      </c>
      <c r="S71" s="120">
        <v>0</v>
      </c>
      <c r="T71" s="118">
        <f t="shared" si="12"/>
        <v>0</v>
      </c>
      <c r="U71" s="69">
        <f t="shared" si="4"/>
        <v>60000</v>
      </c>
      <c r="V71" s="100">
        <f t="shared" si="8"/>
        <v>0</v>
      </c>
    </row>
    <row r="72" spans="1:22" ht="24.95" customHeight="1" thickBot="1">
      <c r="A72" s="1282" t="s">
        <v>47</v>
      </c>
      <c r="B72" s="1283"/>
      <c r="C72" s="133">
        <f>SUM(C73:C76)</f>
        <v>591000</v>
      </c>
      <c r="D72" s="133">
        <f>SUM(D73:D76)</f>
        <v>591000</v>
      </c>
      <c r="E72" s="135">
        <f>SUM(E73:E76)</f>
        <v>0</v>
      </c>
      <c r="F72" s="72">
        <f>SUM(F73:F76)</f>
        <v>0</v>
      </c>
      <c r="G72" s="136">
        <f>SUM(G73:G76)</f>
        <v>0</v>
      </c>
      <c r="H72" s="134">
        <f t="shared" si="9"/>
        <v>0</v>
      </c>
      <c r="I72" s="135">
        <f>SUM(I73:I76)</f>
        <v>0</v>
      </c>
      <c r="J72" s="72">
        <f>SUM(J73:J76)</f>
        <v>0</v>
      </c>
      <c r="K72" s="136">
        <f>SUM(K73:K76)</f>
        <v>9500.3700000000008</v>
      </c>
      <c r="L72" s="137">
        <f t="shared" si="10"/>
        <v>9500.3700000000008</v>
      </c>
      <c r="M72" s="138">
        <f>SUM(M73:M76)</f>
        <v>16000</v>
      </c>
      <c r="N72" s="19">
        <f>SUM(N73:N76)</f>
        <v>42000</v>
      </c>
      <c r="O72" s="139">
        <f>SUM(O73:O76)</f>
        <v>134500</v>
      </c>
      <c r="P72" s="137">
        <f t="shared" si="11"/>
        <v>192500</v>
      </c>
      <c r="Q72" s="138">
        <f>SUM(Q73:Q76)</f>
        <v>92500</v>
      </c>
      <c r="R72" s="19">
        <f>SUM(R73:R76)</f>
        <v>102500</v>
      </c>
      <c r="S72" s="139">
        <f>SUM(S73:S76)</f>
        <v>52500</v>
      </c>
      <c r="T72" s="137">
        <f t="shared" si="12"/>
        <v>247500</v>
      </c>
      <c r="U72" s="140">
        <f t="shared" ref="U72:U96" si="13">H72+L72+P72+T72</f>
        <v>449500.37</v>
      </c>
      <c r="V72" s="109">
        <f t="shared" si="8"/>
        <v>141499.63</v>
      </c>
    </row>
    <row r="73" spans="1:22" ht="24.95" customHeight="1" thickTop="1">
      <c r="A73" s="127">
        <v>1</v>
      </c>
      <c r="B73" s="128" t="s">
        <v>82</v>
      </c>
      <c r="C73" s="226">
        <v>48000</v>
      </c>
      <c r="D73" s="226">
        <v>48000</v>
      </c>
      <c r="E73" s="360" t="s">
        <v>48</v>
      </c>
      <c r="F73" s="212">
        <v>0</v>
      </c>
      <c r="G73" s="333">
        <v>0</v>
      </c>
      <c r="H73" s="27">
        <f t="shared" si="9"/>
        <v>0</v>
      </c>
      <c r="I73" s="211">
        <v>0</v>
      </c>
      <c r="J73" s="212">
        <v>0</v>
      </c>
      <c r="K73" s="212">
        <v>9500.3700000000008</v>
      </c>
      <c r="L73" s="27">
        <f t="shared" si="10"/>
        <v>9500.3700000000008</v>
      </c>
      <c r="M73" s="83">
        <v>16000</v>
      </c>
      <c r="N73" s="84">
        <v>8000</v>
      </c>
      <c r="O73" s="143">
        <v>8000</v>
      </c>
      <c r="P73" s="27">
        <f t="shared" si="11"/>
        <v>32000</v>
      </c>
      <c r="Q73" s="83">
        <v>0</v>
      </c>
      <c r="R73" s="84">
        <v>0</v>
      </c>
      <c r="S73" s="143">
        <v>0</v>
      </c>
      <c r="T73" s="27">
        <f t="shared" si="12"/>
        <v>0</v>
      </c>
      <c r="U73" s="243">
        <f t="shared" si="13"/>
        <v>41500.370000000003</v>
      </c>
      <c r="V73" s="33">
        <f t="shared" si="8"/>
        <v>6499.6299999999974</v>
      </c>
    </row>
    <row r="74" spans="1:22" ht="24.95" customHeight="1">
      <c r="A74" s="130">
        <v>2</v>
      </c>
      <c r="B74" s="131" t="s">
        <v>49</v>
      </c>
      <c r="C74" s="228">
        <v>210000</v>
      </c>
      <c r="D74" s="228">
        <v>210000</v>
      </c>
      <c r="E74" s="361" t="s">
        <v>48</v>
      </c>
      <c r="F74" s="214">
        <v>0</v>
      </c>
      <c r="G74" s="310">
        <v>0</v>
      </c>
      <c r="H74" s="37">
        <f t="shared" si="9"/>
        <v>0</v>
      </c>
      <c r="I74" s="213">
        <v>0</v>
      </c>
      <c r="J74" s="214">
        <v>0</v>
      </c>
      <c r="K74" s="279">
        <v>0</v>
      </c>
      <c r="L74" s="37">
        <f t="shared" si="10"/>
        <v>0</v>
      </c>
      <c r="M74" s="48">
        <v>0</v>
      </c>
      <c r="N74" s="44">
        <v>0</v>
      </c>
      <c r="O74" s="49">
        <v>52500</v>
      </c>
      <c r="P74" s="37">
        <f t="shared" si="11"/>
        <v>52500</v>
      </c>
      <c r="Q74" s="48">
        <v>52500</v>
      </c>
      <c r="R74" s="44">
        <v>52500</v>
      </c>
      <c r="S74" s="49">
        <v>52500</v>
      </c>
      <c r="T74" s="37">
        <f t="shared" si="12"/>
        <v>157500</v>
      </c>
      <c r="U74" s="244">
        <f t="shared" si="13"/>
        <v>210000</v>
      </c>
      <c r="V74" s="90">
        <f t="shared" si="8"/>
        <v>0</v>
      </c>
    </row>
    <row r="75" spans="1:22" ht="33.75">
      <c r="A75" s="130">
        <v>3</v>
      </c>
      <c r="B75" s="131" t="s">
        <v>118</v>
      </c>
      <c r="C75" s="228">
        <v>265000</v>
      </c>
      <c r="D75" s="228">
        <v>265000</v>
      </c>
      <c r="E75" s="361" t="s">
        <v>48</v>
      </c>
      <c r="F75" s="214">
        <v>0</v>
      </c>
      <c r="G75" s="310">
        <v>0</v>
      </c>
      <c r="H75" s="37">
        <f t="shared" si="9"/>
        <v>0</v>
      </c>
      <c r="I75" s="213">
        <v>0</v>
      </c>
      <c r="J75" s="214">
        <v>0</v>
      </c>
      <c r="K75" s="279">
        <v>0</v>
      </c>
      <c r="L75" s="37">
        <f t="shared" si="10"/>
        <v>0</v>
      </c>
      <c r="M75" s="48">
        <v>0</v>
      </c>
      <c r="N75" s="44">
        <v>0</v>
      </c>
      <c r="O75" s="49">
        <v>40000</v>
      </c>
      <c r="P75" s="37">
        <f t="shared" si="11"/>
        <v>40000</v>
      </c>
      <c r="Q75" s="48">
        <v>40000</v>
      </c>
      <c r="R75" s="44">
        <v>50000</v>
      </c>
      <c r="S75" s="49">
        <v>0</v>
      </c>
      <c r="T75" s="37">
        <f t="shared" si="12"/>
        <v>90000</v>
      </c>
      <c r="U75" s="244">
        <f t="shared" si="13"/>
        <v>130000</v>
      </c>
      <c r="V75" s="90">
        <f t="shared" si="8"/>
        <v>135000</v>
      </c>
    </row>
    <row r="76" spans="1:22" ht="23.25" thickBot="1">
      <c r="A76" s="114">
        <v>4</v>
      </c>
      <c r="B76" s="115" t="s">
        <v>51</v>
      </c>
      <c r="C76" s="239">
        <v>68000</v>
      </c>
      <c r="D76" s="239">
        <v>68000</v>
      </c>
      <c r="E76" s="362" t="s">
        <v>48</v>
      </c>
      <c r="F76" s="355">
        <v>0</v>
      </c>
      <c r="G76" s="363">
        <v>0</v>
      </c>
      <c r="H76" s="132">
        <f t="shared" si="9"/>
        <v>0</v>
      </c>
      <c r="I76" s="354">
        <v>0</v>
      </c>
      <c r="J76" s="355">
        <v>0</v>
      </c>
      <c r="K76" s="396">
        <v>0</v>
      </c>
      <c r="L76" s="132">
        <f t="shared" si="10"/>
        <v>0</v>
      </c>
      <c r="M76" s="119">
        <v>0</v>
      </c>
      <c r="N76" s="68">
        <v>34000</v>
      </c>
      <c r="O76" s="149">
        <v>34000</v>
      </c>
      <c r="P76" s="132">
        <f t="shared" si="11"/>
        <v>68000</v>
      </c>
      <c r="Q76" s="119">
        <v>0</v>
      </c>
      <c r="R76" s="68">
        <v>0</v>
      </c>
      <c r="S76" s="149">
        <v>0</v>
      </c>
      <c r="T76" s="132">
        <f t="shared" si="12"/>
        <v>0</v>
      </c>
      <c r="U76" s="245">
        <f t="shared" si="13"/>
        <v>68000</v>
      </c>
      <c r="V76" s="100">
        <f t="shared" si="8"/>
        <v>0</v>
      </c>
    </row>
    <row r="77" spans="1:22" ht="24.75" customHeight="1" thickBot="1">
      <c r="A77" s="1280" t="s">
        <v>52</v>
      </c>
      <c r="B77" s="1281"/>
      <c r="C77" s="13">
        <v>500000</v>
      </c>
      <c r="D77" s="13">
        <v>500000</v>
      </c>
      <c r="E77" s="122">
        <f>E78</f>
        <v>0</v>
      </c>
      <c r="F77" s="72">
        <f>F78</f>
        <v>0</v>
      </c>
      <c r="G77" s="151">
        <f>G78</f>
        <v>0</v>
      </c>
      <c r="H77" s="101">
        <f t="shared" si="9"/>
        <v>0</v>
      </c>
      <c r="I77" s="122">
        <f>I78</f>
        <v>0</v>
      </c>
      <c r="J77" s="72">
        <f>J78</f>
        <v>0</v>
      </c>
      <c r="K77" s="151">
        <f>K78</f>
        <v>0</v>
      </c>
      <c r="L77" s="21">
        <f t="shared" si="10"/>
        <v>0</v>
      </c>
      <c r="M77" s="125">
        <f>M78</f>
        <v>0</v>
      </c>
      <c r="N77" s="19">
        <f>N78</f>
        <v>50000</v>
      </c>
      <c r="O77" s="152">
        <f>O78</f>
        <v>50000</v>
      </c>
      <c r="P77" s="21">
        <f t="shared" si="11"/>
        <v>100000</v>
      </c>
      <c r="Q77" s="125">
        <f>Q78</f>
        <v>50000</v>
      </c>
      <c r="R77" s="19">
        <f>R78</f>
        <v>50000</v>
      </c>
      <c r="S77" s="152">
        <f>S78</f>
        <v>50000</v>
      </c>
      <c r="T77" s="21">
        <f t="shared" si="12"/>
        <v>150000</v>
      </c>
      <c r="U77" s="108">
        <f t="shared" si="13"/>
        <v>250000</v>
      </c>
      <c r="V77" s="246">
        <f t="shared" si="8"/>
        <v>250000</v>
      </c>
    </row>
    <row r="78" spans="1:22" ht="46.5" thickTop="1" thickBot="1">
      <c r="A78" s="153">
        <v>1</v>
      </c>
      <c r="B78" s="154" t="s">
        <v>53</v>
      </c>
      <c r="C78" s="247">
        <v>500000</v>
      </c>
      <c r="D78" s="247">
        <v>500000</v>
      </c>
      <c r="E78" s="365">
        <v>0</v>
      </c>
      <c r="F78" s="217">
        <v>0</v>
      </c>
      <c r="G78" s="366">
        <v>0</v>
      </c>
      <c r="H78" s="155">
        <f t="shared" si="9"/>
        <v>0</v>
      </c>
      <c r="I78" s="365">
        <v>0</v>
      </c>
      <c r="J78" s="217">
        <v>0</v>
      </c>
      <c r="K78" s="367">
        <v>0</v>
      </c>
      <c r="L78" s="155">
        <f t="shared" si="10"/>
        <v>0</v>
      </c>
      <c r="M78" s="604">
        <v>0</v>
      </c>
      <c r="N78" s="158">
        <v>50000</v>
      </c>
      <c r="O78" s="159">
        <v>50000</v>
      </c>
      <c r="P78" s="155">
        <f t="shared" si="11"/>
        <v>100000</v>
      </c>
      <c r="Q78" s="157">
        <v>50000</v>
      </c>
      <c r="R78" s="158">
        <v>50000</v>
      </c>
      <c r="S78" s="159">
        <v>50000</v>
      </c>
      <c r="T78" s="155">
        <f t="shared" si="12"/>
        <v>150000</v>
      </c>
      <c r="U78" s="248">
        <f t="shared" si="13"/>
        <v>250000</v>
      </c>
      <c r="V78" s="249">
        <f t="shared" si="8"/>
        <v>250000</v>
      </c>
    </row>
    <row r="79" spans="1:22" ht="24.95" customHeight="1" thickBot="1">
      <c r="A79" s="1284" t="s">
        <v>54</v>
      </c>
      <c r="B79" s="1285"/>
      <c r="C79" s="162">
        <v>0</v>
      </c>
      <c r="D79" s="250"/>
      <c r="E79" s="163">
        <v>0</v>
      </c>
      <c r="F79" s="164">
        <v>0</v>
      </c>
      <c r="G79" s="165">
        <v>0</v>
      </c>
      <c r="H79" s="166">
        <v>0</v>
      </c>
      <c r="I79" s="163">
        <v>0</v>
      </c>
      <c r="J79" s="164">
        <v>0</v>
      </c>
      <c r="K79" s="167">
        <v>0</v>
      </c>
      <c r="L79" s="166">
        <v>0</v>
      </c>
      <c r="M79" s="168">
        <v>0</v>
      </c>
      <c r="N79" s="169">
        <v>0</v>
      </c>
      <c r="O79" s="170">
        <v>0</v>
      </c>
      <c r="P79" s="166">
        <v>0</v>
      </c>
      <c r="Q79" s="168">
        <v>0</v>
      </c>
      <c r="R79" s="169">
        <v>0</v>
      </c>
      <c r="S79" s="170">
        <v>0</v>
      </c>
      <c r="T79" s="166">
        <v>0</v>
      </c>
      <c r="U79" s="171">
        <v>0</v>
      </c>
      <c r="V79" s="251">
        <f t="shared" si="8"/>
        <v>0</v>
      </c>
    </row>
    <row r="80" spans="1:22" ht="24.75" customHeight="1" thickBot="1">
      <c r="A80" s="1280" t="s">
        <v>55</v>
      </c>
      <c r="B80" s="1281"/>
      <c r="C80" s="13">
        <f>SUM(C81:C98)</f>
        <v>1847976</v>
      </c>
      <c r="D80" s="252">
        <f>SUM(D81:D98)</f>
        <v>1908976</v>
      </c>
      <c r="E80" s="122">
        <f>SUM(E81:E98)</f>
        <v>0</v>
      </c>
      <c r="F80" s="72">
        <f>SUM(F81:F98)</f>
        <v>0</v>
      </c>
      <c r="G80" s="151">
        <f>SUM(G81:G98)</f>
        <v>10000</v>
      </c>
      <c r="H80" s="17">
        <f t="shared" si="9"/>
        <v>10000</v>
      </c>
      <c r="I80" s="122">
        <f>SUM(I81:I98)</f>
        <v>4423</v>
      </c>
      <c r="J80" s="72">
        <f>SUM(J81:J98)</f>
        <v>21923</v>
      </c>
      <c r="K80" s="151">
        <f>SUM(K81:K98)</f>
        <v>65390</v>
      </c>
      <c r="L80" s="21">
        <f>SUM(I80:K80)</f>
        <v>91736</v>
      </c>
      <c r="M80" s="122">
        <f>SUM(M81:M98)</f>
        <v>89047</v>
      </c>
      <c r="N80" s="72">
        <f>SUM(N81:N98)</f>
        <v>199888</v>
      </c>
      <c r="O80" s="151">
        <f>SUM(O81:O98)</f>
        <v>258600</v>
      </c>
      <c r="P80" s="21">
        <f t="shared" ref="P80:P85" si="14">SUM(M80:O80)</f>
        <v>547535</v>
      </c>
      <c r="Q80" s="122">
        <f>SUM(Q81:Q98)</f>
        <v>154400</v>
      </c>
      <c r="R80" s="72">
        <f>SUM(R81:R98)</f>
        <v>185600</v>
      </c>
      <c r="S80" s="151">
        <f>SUM(S81:S98)</f>
        <v>183888</v>
      </c>
      <c r="T80" s="21">
        <f t="shared" ref="T80:T85" si="15">SUM(Q80:S80)</f>
        <v>523888</v>
      </c>
      <c r="U80" s="108">
        <f t="shared" si="13"/>
        <v>1173159</v>
      </c>
      <c r="V80" s="109">
        <f t="shared" si="8"/>
        <v>735817</v>
      </c>
    </row>
    <row r="81" spans="1:22" ht="23.25" thickTop="1">
      <c r="A81" s="127">
        <v>1</v>
      </c>
      <c r="B81" s="218" t="s">
        <v>83</v>
      </c>
      <c r="C81" s="253">
        <v>50000</v>
      </c>
      <c r="D81" s="253">
        <v>50000</v>
      </c>
      <c r="E81" s="211">
        <v>0</v>
      </c>
      <c r="F81" s="212">
        <v>0</v>
      </c>
      <c r="G81" s="305">
        <v>0</v>
      </c>
      <c r="H81" s="27">
        <f t="shared" si="9"/>
        <v>0</v>
      </c>
      <c r="I81" s="211">
        <v>0</v>
      </c>
      <c r="J81" s="212">
        <v>0</v>
      </c>
      <c r="K81" s="305">
        <v>0</v>
      </c>
      <c r="L81" s="27">
        <f t="shared" si="10"/>
        <v>0</v>
      </c>
      <c r="M81" s="211">
        <v>0</v>
      </c>
      <c r="N81" s="80">
        <v>5000</v>
      </c>
      <c r="O81" s="81">
        <v>5000</v>
      </c>
      <c r="P81" s="27">
        <f t="shared" si="14"/>
        <v>10000</v>
      </c>
      <c r="Q81" s="79">
        <v>5000</v>
      </c>
      <c r="R81" s="80">
        <v>5000</v>
      </c>
      <c r="S81" s="81">
        <v>5000</v>
      </c>
      <c r="T81" s="27">
        <f t="shared" si="15"/>
        <v>15000</v>
      </c>
      <c r="U81" s="243">
        <f t="shared" si="13"/>
        <v>25000</v>
      </c>
      <c r="V81" s="33">
        <f t="shared" si="8"/>
        <v>25000</v>
      </c>
    </row>
    <row r="82" spans="1:22" ht="33.75">
      <c r="A82" s="130">
        <v>2</v>
      </c>
      <c r="B82" s="219" t="s">
        <v>84</v>
      </c>
      <c r="C82" s="228">
        <v>450000</v>
      </c>
      <c r="D82" s="228">
        <v>450000</v>
      </c>
      <c r="E82" s="213">
        <v>0</v>
      </c>
      <c r="F82" s="214">
        <v>0</v>
      </c>
      <c r="G82" s="279">
        <v>0</v>
      </c>
      <c r="H82" s="37">
        <f t="shared" si="9"/>
        <v>0</v>
      </c>
      <c r="I82" s="213">
        <v>0</v>
      </c>
      <c r="J82" s="214">
        <v>0</v>
      </c>
      <c r="K82" s="279">
        <v>35400</v>
      </c>
      <c r="L82" s="37">
        <f t="shared" si="10"/>
        <v>35400</v>
      </c>
      <c r="M82" s="213">
        <v>30000</v>
      </c>
      <c r="N82" s="88">
        <v>45000</v>
      </c>
      <c r="O82" s="47">
        <v>45000</v>
      </c>
      <c r="P82" s="37">
        <f t="shared" si="14"/>
        <v>120000</v>
      </c>
      <c r="Q82" s="87">
        <v>45000</v>
      </c>
      <c r="R82" s="88">
        <v>45000</v>
      </c>
      <c r="S82" s="47">
        <v>45000</v>
      </c>
      <c r="T82" s="37">
        <f t="shared" si="15"/>
        <v>135000</v>
      </c>
      <c r="U82" s="244">
        <f t="shared" si="13"/>
        <v>290400</v>
      </c>
      <c r="V82" s="90">
        <f t="shared" si="8"/>
        <v>159600</v>
      </c>
    </row>
    <row r="83" spans="1:22" ht="33.75">
      <c r="A83" s="130">
        <v>3</v>
      </c>
      <c r="B83" s="219" t="s">
        <v>85</v>
      </c>
      <c r="C83" s="228">
        <v>450000</v>
      </c>
      <c r="D83" s="228">
        <v>450000</v>
      </c>
      <c r="E83" s="213">
        <v>0</v>
      </c>
      <c r="F83" s="214">
        <v>0</v>
      </c>
      <c r="G83" s="279">
        <v>0</v>
      </c>
      <c r="H83" s="37">
        <f t="shared" si="9"/>
        <v>0</v>
      </c>
      <c r="I83" s="213">
        <v>0</v>
      </c>
      <c r="J83" s="214">
        <v>0</v>
      </c>
      <c r="K83" s="279">
        <v>0</v>
      </c>
      <c r="L83" s="37">
        <f>SUM(I83:K83)</f>
        <v>0</v>
      </c>
      <c r="M83" s="213">
        <v>0</v>
      </c>
      <c r="N83" s="88">
        <v>45000</v>
      </c>
      <c r="O83" s="47">
        <v>45000</v>
      </c>
      <c r="P83" s="37">
        <f t="shared" si="14"/>
        <v>90000</v>
      </c>
      <c r="Q83" s="87">
        <v>45000</v>
      </c>
      <c r="R83" s="88">
        <v>45000</v>
      </c>
      <c r="S83" s="47">
        <v>45000</v>
      </c>
      <c r="T83" s="37">
        <f t="shared" si="15"/>
        <v>135000</v>
      </c>
      <c r="U83" s="244">
        <f>H83+L83+P83+T83</f>
        <v>225000</v>
      </c>
      <c r="V83" s="90">
        <f t="shared" si="8"/>
        <v>225000</v>
      </c>
    </row>
    <row r="84" spans="1:22" ht="22.5">
      <c r="A84" s="130">
        <v>4</v>
      </c>
      <c r="B84" s="219" t="s">
        <v>86</v>
      </c>
      <c r="C84" s="228">
        <v>420000</v>
      </c>
      <c r="D84" s="228">
        <v>420000</v>
      </c>
      <c r="E84" s="213">
        <v>0</v>
      </c>
      <c r="F84" s="214">
        <v>0</v>
      </c>
      <c r="G84" s="279">
        <v>0</v>
      </c>
      <c r="H84" s="37">
        <f t="shared" si="9"/>
        <v>0</v>
      </c>
      <c r="I84" s="213">
        <v>0</v>
      </c>
      <c r="J84" s="214">
        <v>0</v>
      </c>
      <c r="K84" s="279">
        <v>0</v>
      </c>
      <c r="L84" s="37">
        <f t="shared" si="10"/>
        <v>0</v>
      </c>
      <c r="M84" s="213">
        <v>0</v>
      </c>
      <c r="N84" s="214">
        <v>42000</v>
      </c>
      <c r="O84" s="47">
        <v>42000</v>
      </c>
      <c r="P84" s="37">
        <f t="shared" si="14"/>
        <v>84000</v>
      </c>
      <c r="Q84" s="213">
        <v>42000</v>
      </c>
      <c r="R84" s="214">
        <v>42000</v>
      </c>
      <c r="S84" s="47">
        <v>42000</v>
      </c>
      <c r="T84" s="37">
        <f t="shared" si="15"/>
        <v>126000</v>
      </c>
      <c r="U84" s="244">
        <f t="shared" si="13"/>
        <v>210000</v>
      </c>
      <c r="V84" s="90">
        <f t="shared" si="8"/>
        <v>210000</v>
      </c>
    </row>
    <row r="85" spans="1:22" ht="22.5">
      <c r="A85" s="130">
        <v>5</v>
      </c>
      <c r="B85" s="219" t="s">
        <v>87</v>
      </c>
      <c r="C85" s="228">
        <v>36000</v>
      </c>
      <c r="D85" s="265">
        <v>36000</v>
      </c>
      <c r="E85" s="213">
        <v>0</v>
      </c>
      <c r="F85" s="214">
        <v>0</v>
      </c>
      <c r="G85" s="279">
        <v>0</v>
      </c>
      <c r="H85" s="37">
        <f t="shared" si="9"/>
        <v>0</v>
      </c>
      <c r="I85" s="213">
        <v>4423</v>
      </c>
      <c r="J85" s="214">
        <v>2369</v>
      </c>
      <c r="K85" s="279">
        <v>0</v>
      </c>
      <c r="L85" s="37">
        <f t="shared" si="10"/>
        <v>6792</v>
      </c>
      <c r="M85" s="213">
        <v>3231</v>
      </c>
      <c r="N85" s="88">
        <v>3000</v>
      </c>
      <c r="O85" s="47">
        <v>3000</v>
      </c>
      <c r="P85" s="37">
        <f t="shared" si="14"/>
        <v>9231</v>
      </c>
      <c r="Q85" s="87">
        <v>3000</v>
      </c>
      <c r="R85" s="88">
        <v>3000</v>
      </c>
      <c r="S85" s="47">
        <v>3000</v>
      </c>
      <c r="T85" s="37">
        <f t="shared" si="15"/>
        <v>9000</v>
      </c>
      <c r="U85" s="244">
        <f t="shared" si="13"/>
        <v>25023</v>
      </c>
      <c r="V85" s="90">
        <f t="shared" si="8"/>
        <v>10977</v>
      </c>
    </row>
    <row r="86" spans="1:22" ht="33.75">
      <c r="A86" s="130">
        <v>6</v>
      </c>
      <c r="B86" s="219" t="s">
        <v>88</v>
      </c>
      <c r="C86" s="228">
        <v>27000</v>
      </c>
      <c r="D86" s="228">
        <v>27000</v>
      </c>
      <c r="E86" s="213">
        <v>0</v>
      </c>
      <c r="F86" s="214">
        <v>0</v>
      </c>
      <c r="G86" s="279">
        <v>0</v>
      </c>
      <c r="H86" s="37">
        <f t="shared" si="9"/>
        <v>0</v>
      </c>
      <c r="I86" s="213">
        <v>0</v>
      </c>
      <c r="J86" s="214">
        <v>9200</v>
      </c>
      <c r="K86" s="279">
        <v>0</v>
      </c>
      <c r="L86" s="37">
        <f t="shared" si="10"/>
        <v>9200</v>
      </c>
      <c r="M86" s="603">
        <v>0</v>
      </c>
      <c r="N86" s="44">
        <v>0</v>
      </c>
      <c r="O86" s="49">
        <v>9000</v>
      </c>
      <c r="P86" s="37">
        <f t="shared" si="11"/>
        <v>9000</v>
      </c>
      <c r="Q86" s="48">
        <v>0</v>
      </c>
      <c r="R86" s="44">
        <v>0</v>
      </c>
      <c r="S86" s="49">
        <v>0</v>
      </c>
      <c r="T86" s="37">
        <f t="shared" si="12"/>
        <v>0</v>
      </c>
      <c r="U86" s="244">
        <f t="shared" si="13"/>
        <v>18200</v>
      </c>
      <c r="V86" s="90">
        <f t="shared" si="8"/>
        <v>8800</v>
      </c>
    </row>
    <row r="87" spans="1:22" ht="33.75">
      <c r="A87" s="130">
        <v>7</v>
      </c>
      <c r="B87" s="219" t="s">
        <v>89</v>
      </c>
      <c r="C87" s="228">
        <v>60000</v>
      </c>
      <c r="D87" s="265">
        <v>60000</v>
      </c>
      <c r="E87" s="213">
        <v>0</v>
      </c>
      <c r="F87" s="214">
        <v>0</v>
      </c>
      <c r="G87" s="279">
        <v>0</v>
      </c>
      <c r="H87" s="37">
        <f t="shared" si="9"/>
        <v>0</v>
      </c>
      <c r="I87" s="213">
        <v>0</v>
      </c>
      <c r="J87" s="214">
        <v>0</v>
      </c>
      <c r="K87" s="279">
        <v>0</v>
      </c>
      <c r="L87" s="37">
        <f t="shared" si="10"/>
        <v>0</v>
      </c>
      <c r="M87" s="603">
        <v>0</v>
      </c>
      <c r="N87" s="44">
        <v>0</v>
      </c>
      <c r="O87" s="49">
        <v>60000</v>
      </c>
      <c r="P87" s="37">
        <f t="shared" si="11"/>
        <v>60000</v>
      </c>
      <c r="Q87" s="48">
        <v>0</v>
      </c>
      <c r="R87" s="44">
        <v>0</v>
      </c>
      <c r="S87" s="49">
        <v>0</v>
      </c>
      <c r="T87" s="37">
        <f t="shared" si="12"/>
        <v>0</v>
      </c>
      <c r="U87" s="244">
        <f t="shared" si="13"/>
        <v>60000</v>
      </c>
      <c r="V87" s="90">
        <f t="shared" si="8"/>
        <v>0</v>
      </c>
    </row>
    <row r="88" spans="1:22" ht="78.75">
      <c r="A88" s="130">
        <v>8</v>
      </c>
      <c r="B88" s="219" t="s">
        <v>90</v>
      </c>
      <c r="C88" s="228">
        <v>93600</v>
      </c>
      <c r="D88" s="228">
        <v>93600</v>
      </c>
      <c r="E88" s="544">
        <v>0</v>
      </c>
      <c r="F88" s="542">
        <v>0</v>
      </c>
      <c r="G88" s="546">
        <v>0</v>
      </c>
      <c r="H88" s="37">
        <f t="shared" si="9"/>
        <v>0</v>
      </c>
      <c r="I88" s="544">
        <v>0</v>
      </c>
      <c r="J88" s="542">
        <v>0</v>
      </c>
      <c r="K88" s="546">
        <v>0</v>
      </c>
      <c r="L88" s="37">
        <f t="shared" si="10"/>
        <v>0</v>
      </c>
      <c r="M88" s="599">
        <v>0</v>
      </c>
      <c r="N88" s="44">
        <v>0</v>
      </c>
      <c r="O88" s="49">
        <v>31200</v>
      </c>
      <c r="P88" s="37">
        <f t="shared" si="11"/>
        <v>31200</v>
      </c>
      <c r="Q88" s="48">
        <v>0</v>
      </c>
      <c r="R88" s="44">
        <v>31200</v>
      </c>
      <c r="S88" s="49">
        <v>0</v>
      </c>
      <c r="T88" s="37">
        <f t="shared" si="12"/>
        <v>31200</v>
      </c>
      <c r="U88" s="244">
        <f t="shared" si="13"/>
        <v>62400</v>
      </c>
      <c r="V88" s="90">
        <f t="shared" si="8"/>
        <v>31200</v>
      </c>
    </row>
    <row r="89" spans="1:22" ht="22.5">
      <c r="A89" s="130">
        <v>9</v>
      </c>
      <c r="B89" s="219" t="s">
        <v>91</v>
      </c>
      <c r="C89" s="228">
        <v>16000</v>
      </c>
      <c r="D89" s="228">
        <v>16000</v>
      </c>
      <c r="E89" s="544">
        <v>0</v>
      </c>
      <c r="F89" s="542">
        <v>0</v>
      </c>
      <c r="G89" s="546">
        <v>0</v>
      </c>
      <c r="H89" s="37">
        <f t="shared" si="9"/>
        <v>0</v>
      </c>
      <c r="I89" s="544">
        <v>0</v>
      </c>
      <c r="J89" s="542">
        <v>0</v>
      </c>
      <c r="K89" s="546">
        <v>0</v>
      </c>
      <c r="L89" s="37">
        <f t="shared" si="10"/>
        <v>0</v>
      </c>
      <c r="M89" s="599">
        <v>0</v>
      </c>
      <c r="N89" s="44">
        <v>0</v>
      </c>
      <c r="O89" s="49">
        <v>4000</v>
      </c>
      <c r="P89" s="37">
        <f t="shared" si="11"/>
        <v>4000</v>
      </c>
      <c r="Q89" s="48">
        <v>0</v>
      </c>
      <c r="R89" s="44">
        <v>0</v>
      </c>
      <c r="S89" s="49">
        <v>4000</v>
      </c>
      <c r="T89" s="37">
        <f t="shared" si="12"/>
        <v>4000</v>
      </c>
      <c r="U89" s="244">
        <f t="shared" si="13"/>
        <v>8000</v>
      </c>
      <c r="V89" s="90">
        <f t="shared" si="8"/>
        <v>8000</v>
      </c>
    </row>
    <row r="90" spans="1:22" ht="22.5">
      <c r="A90" s="130">
        <v>10</v>
      </c>
      <c r="B90" s="219" t="s">
        <v>92</v>
      </c>
      <c r="C90" s="228">
        <v>60000</v>
      </c>
      <c r="D90" s="229">
        <v>56000</v>
      </c>
      <c r="E90" s="544">
        <v>0</v>
      </c>
      <c r="F90" s="542">
        <v>0</v>
      </c>
      <c r="G90" s="546">
        <v>0</v>
      </c>
      <c r="H90" s="37">
        <f t="shared" si="9"/>
        <v>0</v>
      </c>
      <c r="I90" s="544">
        <v>0</v>
      </c>
      <c r="J90" s="542">
        <v>5354</v>
      </c>
      <c r="K90" s="546">
        <v>0</v>
      </c>
      <c r="L90" s="37">
        <f t="shared" si="10"/>
        <v>5354</v>
      </c>
      <c r="M90" s="544">
        <v>5816</v>
      </c>
      <c r="N90" s="88">
        <v>7000</v>
      </c>
      <c r="O90" s="47">
        <v>7000</v>
      </c>
      <c r="P90" s="37">
        <f t="shared" si="11"/>
        <v>19816</v>
      </c>
      <c r="Q90" s="87">
        <v>7000</v>
      </c>
      <c r="R90" s="88">
        <v>7000</v>
      </c>
      <c r="S90" s="47">
        <v>7000</v>
      </c>
      <c r="T90" s="37">
        <f t="shared" si="12"/>
        <v>21000</v>
      </c>
      <c r="U90" s="244">
        <f t="shared" si="13"/>
        <v>46170</v>
      </c>
      <c r="V90" s="90">
        <f t="shared" si="8"/>
        <v>9830</v>
      </c>
    </row>
    <row r="91" spans="1:22" ht="33.75">
      <c r="A91" s="130">
        <v>11</v>
      </c>
      <c r="B91" s="219" t="s">
        <v>93</v>
      </c>
      <c r="C91" s="228">
        <v>50976</v>
      </c>
      <c r="D91" s="228">
        <v>50976</v>
      </c>
      <c r="E91" s="544">
        <v>0</v>
      </c>
      <c r="F91" s="542">
        <v>0</v>
      </c>
      <c r="G91" s="567" t="s">
        <v>48</v>
      </c>
      <c r="H91" s="37">
        <f t="shared" si="9"/>
        <v>0</v>
      </c>
      <c r="I91" s="544">
        <v>0</v>
      </c>
      <c r="J91" s="542">
        <v>0</v>
      </c>
      <c r="K91" s="546">
        <v>0</v>
      </c>
      <c r="L91" s="37">
        <f t="shared" si="10"/>
        <v>0</v>
      </c>
      <c r="M91" s="599">
        <v>0</v>
      </c>
      <c r="N91" s="44">
        <v>25488</v>
      </c>
      <c r="O91" s="49"/>
      <c r="P91" s="37">
        <f t="shared" si="11"/>
        <v>25488</v>
      </c>
      <c r="Q91" s="48"/>
      <c r="R91" s="44"/>
      <c r="S91" s="49">
        <v>25488</v>
      </c>
      <c r="T91" s="37">
        <f t="shared" si="12"/>
        <v>25488</v>
      </c>
      <c r="U91" s="244">
        <f t="shared" si="13"/>
        <v>50976</v>
      </c>
      <c r="V91" s="90">
        <f t="shared" si="8"/>
        <v>0</v>
      </c>
    </row>
    <row r="92" spans="1:22" ht="33.75">
      <c r="A92" s="130">
        <v>12</v>
      </c>
      <c r="B92" s="219" t="s">
        <v>94</v>
      </c>
      <c r="C92" s="228">
        <v>60000</v>
      </c>
      <c r="D92" s="265">
        <v>60000</v>
      </c>
      <c r="E92" s="544">
        <v>0</v>
      </c>
      <c r="F92" s="542">
        <v>0</v>
      </c>
      <c r="G92" s="546">
        <v>10000</v>
      </c>
      <c r="H92" s="37">
        <f t="shared" si="9"/>
        <v>10000</v>
      </c>
      <c r="I92" s="544">
        <v>0</v>
      </c>
      <c r="J92" s="542">
        <v>5000</v>
      </c>
      <c r="K92" s="546">
        <v>5000</v>
      </c>
      <c r="L92" s="37">
        <f t="shared" si="10"/>
        <v>10000</v>
      </c>
      <c r="M92" s="544">
        <v>5000</v>
      </c>
      <c r="N92" s="88">
        <v>5000</v>
      </c>
      <c r="O92" s="47">
        <v>5000</v>
      </c>
      <c r="P92" s="37">
        <f t="shared" si="11"/>
        <v>15000</v>
      </c>
      <c r="Q92" s="87">
        <v>5000</v>
      </c>
      <c r="R92" s="88">
        <v>5000</v>
      </c>
      <c r="S92" s="47">
        <v>5000</v>
      </c>
      <c r="T92" s="37">
        <f t="shared" si="12"/>
        <v>15000</v>
      </c>
      <c r="U92" s="244">
        <f t="shared" si="13"/>
        <v>50000</v>
      </c>
      <c r="V92" s="90">
        <f t="shared" si="8"/>
        <v>10000</v>
      </c>
    </row>
    <row r="93" spans="1:22" ht="45">
      <c r="A93" s="130">
        <v>13</v>
      </c>
      <c r="B93" s="219" t="s">
        <v>69</v>
      </c>
      <c r="C93" s="228">
        <v>21600</v>
      </c>
      <c r="D93" s="265">
        <v>21600</v>
      </c>
      <c r="E93" s="544">
        <v>0</v>
      </c>
      <c r="F93" s="542">
        <v>0</v>
      </c>
      <c r="G93" s="546">
        <v>0</v>
      </c>
      <c r="H93" s="37">
        <f t="shared" si="9"/>
        <v>0</v>
      </c>
      <c r="I93" s="544">
        <v>0</v>
      </c>
      <c r="J93" s="542">
        <v>0</v>
      </c>
      <c r="K93" s="546">
        <v>0</v>
      </c>
      <c r="L93" s="37">
        <f t="shared" si="10"/>
        <v>0</v>
      </c>
      <c r="M93" s="544">
        <v>0</v>
      </c>
      <c r="N93" s="88">
        <v>2400</v>
      </c>
      <c r="O93" s="47">
        <v>2400</v>
      </c>
      <c r="P93" s="37">
        <f t="shared" si="11"/>
        <v>4800</v>
      </c>
      <c r="Q93" s="87">
        <v>2400</v>
      </c>
      <c r="R93" s="88">
        <v>2400</v>
      </c>
      <c r="S93" s="47">
        <v>2400</v>
      </c>
      <c r="T93" s="37">
        <f t="shared" si="12"/>
        <v>7200</v>
      </c>
      <c r="U93" s="244">
        <f t="shared" si="13"/>
        <v>12000</v>
      </c>
      <c r="V93" s="90">
        <f t="shared" si="8"/>
        <v>9600</v>
      </c>
    </row>
    <row r="94" spans="1:22" ht="24.75" customHeight="1">
      <c r="A94" s="254">
        <v>14</v>
      </c>
      <c r="B94" s="255" t="s">
        <v>57</v>
      </c>
      <c r="C94" s="256">
        <v>24000</v>
      </c>
      <c r="D94" s="256">
        <v>24000</v>
      </c>
      <c r="E94" s="548">
        <v>0</v>
      </c>
      <c r="F94" s="568">
        <v>0</v>
      </c>
      <c r="G94" s="550">
        <v>0</v>
      </c>
      <c r="H94" s="37">
        <f>SUM(E94:G94)</f>
        <v>0</v>
      </c>
      <c r="I94" s="548">
        <v>0</v>
      </c>
      <c r="J94" s="568">
        <v>0</v>
      </c>
      <c r="K94" s="550">
        <v>15990</v>
      </c>
      <c r="L94" s="37">
        <f>SUM(I94:K94)</f>
        <v>15990</v>
      </c>
      <c r="M94" s="601">
        <v>0</v>
      </c>
      <c r="N94" s="173">
        <v>0</v>
      </c>
      <c r="O94" s="61">
        <v>0</v>
      </c>
      <c r="P94" s="37">
        <f t="shared" si="11"/>
        <v>0</v>
      </c>
      <c r="Q94" s="60">
        <v>0</v>
      </c>
      <c r="R94" s="173">
        <v>0</v>
      </c>
      <c r="S94" s="61">
        <v>0</v>
      </c>
      <c r="T94" s="174">
        <v>0</v>
      </c>
      <c r="U94" s="244">
        <f t="shared" si="13"/>
        <v>15990</v>
      </c>
      <c r="V94" s="90">
        <f t="shared" si="8"/>
        <v>8010</v>
      </c>
    </row>
    <row r="95" spans="1:22" ht="24.75" customHeight="1">
      <c r="A95" s="254">
        <v>15</v>
      </c>
      <c r="B95" s="255" t="s">
        <v>58</v>
      </c>
      <c r="C95" s="256">
        <v>28800</v>
      </c>
      <c r="D95" s="256">
        <v>28800</v>
      </c>
      <c r="E95" s="548">
        <v>0</v>
      </c>
      <c r="F95" s="568">
        <v>0</v>
      </c>
      <c r="G95" s="550">
        <v>0</v>
      </c>
      <c r="H95" s="37">
        <f>SUM(E95:G95)</f>
        <v>0</v>
      </c>
      <c r="I95" s="548">
        <v>0</v>
      </c>
      <c r="J95" s="568">
        <v>0</v>
      </c>
      <c r="K95" s="550">
        <v>9000</v>
      </c>
      <c r="L95" s="37">
        <f>SUM(I95:K95)</f>
        <v>9000</v>
      </c>
      <c r="M95" s="601">
        <v>0</v>
      </c>
      <c r="N95" s="173">
        <v>0</v>
      </c>
      <c r="O95" s="61">
        <v>0</v>
      </c>
      <c r="P95" s="37">
        <f t="shared" si="11"/>
        <v>0</v>
      </c>
      <c r="Q95" s="60">
        <v>0</v>
      </c>
      <c r="R95" s="173">
        <v>0</v>
      </c>
      <c r="S95" s="61">
        <v>0</v>
      </c>
      <c r="T95" s="174">
        <v>0</v>
      </c>
      <c r="U95" s="244">
        <f t="shared" si="13"/>
        <v>9000</v>
      </c>
      <c r="V95" s="90">
        <f t="shared" si="8"/>
        <v>19800</v>
      </c>
    </row>
    <row r="96" spans="1:22" ht="33.75">
      <c r="A96" s="254">
        <v>18</v>
      </c>
      <c r="B96" s="219" t="s">
        <v>97</v>
      </c>
      <c r="C96" s="265">
        <v>0</v>
      </c>
      <c r="D96" s="265">
        <v>0</v>
      </c>
      <c r="E96" s="544">
        <v>0</v>
      </c>
      <c r="F96" s="542">
        <v>0</v>
      </c>
      <c r="G96" s="546">
        <v>0</v>
      </c>
      <c r="H96" s="37">
        <f t="shared" si="9"/>
        <v>0</v>
      </c>
      <c r="I96" s="544">
        <v>0</v>
      </c>
      <c r="J96" s="542">
        <v>0</v>
      </c>
      <c r="K96" s="546">
        <v>0</v>
      </c>
      <c r="L96" s="37">
        <f>SUM(I96:K96)</f>
        <v>0</v>
      </c>
      <c r="M96" s="599">
        <v>0</v>
      </c>
      <c r="N96" s="44">
        <v>0</v>
      </c>
      <c r="O96" s="49">
        <v>0</v>
      </c>
      <c r="P96" s="37">
        <f t="shared" si="11"/>
        <v>0</v>
      </c>
      <c r="Q96" s="48">
        <v>0</v>
      </c>
      <c r="R96" s="44">
        <v>0</v>
      </c>
      <c r="S96" s="49">
        <v>0</v>
      </c>
      <c r="T96" s="37">
        <v>0</v>
      </c>
      <c r="U96" s="244">
        <f t="shared" si="13"/>
        <v>0</v>
      </c>
      <c r="V96" s="90">
        <f t="shared" si="8"/>
        <v>0</v>
      </c>
    </row>
    <row r="97" spans="1:22" ht="24.75" customHeight="1">
      <c r="A97" s="605">
        <v>19</v>
      </c>
      <c r="B97" s="606" t="s">
        <v>95</v>
      </c>
      <c r="C97" s="607">
        <v>0</v>
      </c>
      <c r="D97" s="608">
        <v>20000</v>
      </c>
      <c r="E97" s="569">
        <v>0</v>
      </c>
      <c r="F97" s="570">
        <v>0</v>
      </c>
      <c r="G97" s="571">
        <v>0</v>
      </c>
      <c r="H97" s="261">
        <f>SUM(E97:G97)</f>
        <v>0</v>
      </c>
      <c r="I97" s="569">
        <v>0</v>
      </c>
      <c r="J97" s="570">
        <v>0</v>
      </c>
      <c r="K97" s="571">
        <v>0</v>
      </c>
      <c r="L97" s="261">
        <f>SUM(I97:K97)</f>
        <v>0</v>
      </c>
      <c r="M97" s="602">
        <v>0</v>
      </c>
      <c r="N97" s="259">
        <v>20000</v>
      </c>
      <c r="O97" s="263">
        <v>0</v>
      </c>
      <c r="P97" s="261">
        <f>SUM(M97:O97)</f>
        <v>20000</v>
      </c>
      <c r="Q97" s="262">
        <v>0</v>
      </c>
      <c r="R97" s="259">
        <v>0</v>
      </c>
      <c r="S97" s="263">
        <v>0</v>
      </c>
      <c r="T97" s="137">
        <v>0</v>
      </c>
      <c r="U97" s="264">
        <f>H97+L97+P97+T97</f>
        <v>20000</v>
      </c>
      <c r="V97" s="33">
        <f>D97-U97</f>
        <v>0</v>
      </c>
    </row>
    <row r="98" spans="1:22" ht="24.75" thickBot="1">
      <c r="A98" s="605">
        <v>20</v>
      </c>
      <c r="B98" s="609" t="s">
        <v>96</v>
      </c>
      <c r="C98" s="610">
        <v>0</v>
      </c>
      <c r="D98" s="611">
        <v>45000</v>
      </c>
      <c r="E98" s="548">
        <v>0</v>
      </c>
      <c r="F98" s="568">
        <v>0</v>
      </c>
      <c r="G98" s="550">
        <v>0</v>
      </c>
      <c r="H98" s="37">
        <f>SUM(E98:G98)</f>
        <v>0</v>
      </c>
      <c r="I98" s="548">
        <v>0</v>
      </c>
      <c r="J98" s="568">
        <v>0</v>
      </c>
      <c r="K98" s="550">
        <v>0</v>
      </c>
      <c r="L98" s="37">
        <f>SUM(I98:K98)</f>
        <v>0</v>
      </c>
      <c r="M98" s="60">
        <v>45000</v>
      </c>
      <c r="N98" s="173">
        <v>0</v>
      </c>
      <c r="O98" s="61">
        <v>0</v>
      </c>
      <c r="P98" s="37">
        <f>SUM(M98:O98)</f>
        <v>45000</v>
      </c>
      <c r="Q98" s="60">
        <v>0</v>
      </c>
      <c r="R98" s="173">
        <v>0</v>
      </c>
      <c r="S98" s="61">
        <v>0</v>
      </c>
      <c r="T98" s="174">
        <v>0</v>
      </c>
      <c r="U98" s="244">
        <f>H98+L98+P98+T98</f>
        <v>45000</v>
      </c>
      <c r="V98" s="90">
        <f>D98-U98</f>
        <v>0</v>
      </c>
    </row>
    <row r="99" spans="1:22" ht="18.75" customHeight="1" thickBot="1">
      <c r="A99" s="1278" t="s">
        <v>60</v>
      </c>
      <c r="B99" s="1279"/>
      <c r="C99" s="175">
        <f t="shared" ref="C99:U99" si="16">C6+C39+C63+C68+C72+C77+C79+C80</f>
        <v>12602576</v>
      </c>
      <c r="D99" s="175">
        <f t="shared" si="16"/>
        <v>12602576</v>
      </c>
      <c r="E99" s="176">
        <f t="shared" si="16"/>
        <v>164575</v>
      </c>
      <c r="F99" s="180">
        <f t="shared" si="16"/>
        <v>165250</v>
      </c>
      <c r="G99" s="181">
        <f t="shared" si="16"/>
        <v>227750</v>
      </c>
      <c r="H99" s="182">
        <f t="shared" si="16"/>
        <v>557575</v>
      </c>
      <c r="I99" s="176">
        <f t="shared" si="16"/>
        <v>410346</v>
      </c>
      <c r="J99" s="180">
        <f t="shared" si="16"/>
        <v>442473</v>
      </c>
      <c r="K99" s="181">
        <f t="shared" si="16"/>
        <v>2285740.37</v>
      </c>
      <c r="L99" s="182">
        <f t="shared" si="16"/>
        <v>3138559.37</v>
      </c>
      <c r="M99" s="183">
        <f t="shared" si="16"/>
        <v>825324.94</v>
      </c>
      <c r="N99" s="184">
        <f t="shared" si="16"/>
        <v>2667998</v>
      </c>
      <c r="O99" s="185">
        <f t="shared" si="16"/>
        <v>1192210</v>
      </c>
      <c r="P99" s="186">
        <f t="shared" si="16"/>
        <v>4685532.9399999995</v>
      </c>
      <c r="Q99" s="183">
        <f t="shared" si="16"/>
        <v>1024010</v>
      </c>
      <c r="R99" s="184">
        <f t="shared" si="16"/>
        <v>1010210</v>
      </c>
      <c r="S99" s="185">
        <f t="shared" si="16"/>
        <v>1023498</v>
      </c>
      <c r="T99" s="186">
        <f t="shared" si="16"/>
        <v>3057718</v>
      </c>
      <c r="U99" s="186">
        <f t="shared" si="16"/>
        <v>11439385.310000001</v>
      </c>
      <c r="V99" s="257">
        <f>C99-U99</f>
        <v>1163190.6899999995</v>
      </c>
    </row>
    <row r="100" spans="1:22">
      <c r="H100" s="188"/>
      <c r="L100" s="188"/>
    </row>
    <row r="101" spans="1:22" ht="24.95" customHeight="1">
      <c r="C101" s="189"/>
      <c r="D101" s="189"/>
      <c r="H101" s="188"/>
      <c r="L101" s="188"/>
    </row>
    <row r="102" spans="1:22" ht="24.95" customHeight="1">
      <c r="C102" s="189"/>
      <c r="D102" s="189"/>
    </row>
    <row r="103" spans="1:22" ht="24.95" hidden="1" customHeight="1">
      <c r="B103" s="190" t="s">
        <v>63</v>
      </c>
      <c r="C103" s="191">
        <f>C104+C105</f>
        <v>2582045.4000000004</v>
      </c>
      <c r="D103" s="197"/>
    </row>
    <row r="104" spans="1:22" ht="24.95" hidden="1" customHeight="1">
      <c r="B104" s="192" t="s">
        <v>64</v>
      </c>
      <c r="C104" s="193">
        <v>2520515.2000000002</v>
      </c>
      <c r="D104" s="197"/>
    </row>
    <row r="105" spans="1:22" ht="24.95" hidden="1" customHeight="1">
      <c r="B105" s="194" t="s">
        <v>65</v>
      </c>
      <c r="C105" s="195">
        <v>61530.2</v>
      </c>
      <c r="D105" s="197"/>
    </row>
    <row r="106" spans="1:22" ht="24.95" hidden="1" customHeight="1">
      <c r="B106" s="196"/>
      <c r="C106" s="197"/>
      <c r="D106" s="197"/>
    </row>
    <row r="107" spans="1:22" ht="24.95" hidden="1" customHeight="1">
      <c r="B107" s="198" t="s">
        <v>66</v>
      </c>
      <c r="C107" s="199">
        <v>330500</v>
      </c>
      <c r="D107" s="258"/>
      <c r="H107" s="200"/>
      <c r="I107" s="201"/>
      <c r="J107" s="201"/>
    </row>
    <row r="108" spans="1:22" ht="24.95" hidden="1" customHeight="1">
      <c r="B108" s="202" t="s">
        <v>67</v>
      </c>
      <c r="C108" s="203">
        <v>320000</v>
      </c>
      <c r="D108" s="197"/>
      <c r="I108" s="201"/>
      <c r="J108" s="201"/>
    </row>
    <row r="109" spans="1:22" ht="24.95" hidden="1" customHeight="1">
      <c r="B109" s="194" t="s">
        <v>68</v>
      </c>
      <c r="C109" s="195">
        <v>10500</v>
      </c>
      <c r="D109" s="197"/>
      <c r="I109" s="201"/>
      <c r="J109" s="201"/>
    </row>
    <row r="110" spans="1:22" ht="24.95" hidden="1" customHeight="1">
      <c r="I110" s="187"/>
      <c r="J110" s="187"/>
    </row>
    <row r="111" spans="1:22" ht="24.95" hidden="1" customHeight="1"/>
  </sheetData>
  <mergeCells count="19">
    <mergeCell ref="A99:B99"/>
    <mergeCell ref="A63:B63"/>
    <mergeCell ref="A68:B68"/>
    <mergeCell ref="A72:B72"/>
    <mergeCell ref="A77:B77"/>
    <mergeCell ref="A79:B79"/>
    <mergeCell ref="A80:B80"/>
    <mergeCell ref="M4:P4"/>
    <mergeCell ref="Q4:T4"/>
    <mergeCell ref="U4:U5"/>
    <mergeCell ref="V4:V5"/>
    <mergeCell ref="A6:B6"/>
    <mergeCell ref="E4:H4"/>
    <mergeCell ref="I4:L4"/>
    <mergeCell ref="A39:B39"/>
    <mergeCell ref="A4:A5"/>
    <mergeCell ref="B4:B5"/>
    <mergeCell ref="C4:C5"/>
    <mergeCell ref="D4:D5"/>
  </mergeCells>
  <pageMargins left="0.25" right="0.25" top="0.75" bottom="0.75" header="0.3" footer="0.3"/>
  <pageSetup paperSize="9" scale="55" fitToHeight="0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>
    <tabColor rgb="FFFFFF00"/>
    <pageSetUpPr fitToPage="1"/>
  </sheetPr>
  <dimension ref="A1:IV113"/>
  <sheetViews>
    <sheetView workbookViewId="0">
      <pane xSplit="4" ySplit="5" topLeftCell="M75" activePane="bottomRight" state="frozen"/>
      <selection pane="topRight" activeCell="E1" sqref="E1"/>
      <selection pane="bottomLeft" activeCell="A6" sqref="A6"/>
      <selection pane="bottomRight" activeCell="D76" sqref="D76"/>
    </sheetView>
  </sheetViews>
  <sheetFormatPr defaultRowHeight="11.25"/>
  <cols>
    <col min="1" max="1" width="3.125" style="187" customWidth="1"/>
    <col min="2" max="2" width="23.5" style="2" customWidth="1"/>
    <col min="3" max="5" width="13.5" style="3" customWidth="1"/>
    <col min="6" max="6" width="9.875" style="4" bestFit="1" customWidth="1"/>
    <col min="7" max="7" width="9.875" style="4" customWidth="1"/>
    <col min="8" max="8" width="9.875" style="590" customWidth="1"/>
    <col min="9" max="9" width="11.125" style="3" customWidth="1"/>
    <col min="10" max="10" width="9.875" style="3" customWidth="1"/>
    <col min="11" max="11" width="10.25" style="3" customWidth="1"/>
    <col min="12" max="12" width="11.25" style="3" customWidth="1"/>
    <col min="13" max="13" width="12.5" style="3" customWidth="1"/>
    <col min="14" max="14" width="11.25" style="3" customWidth="1"/>
    <col min="15" max="15" width="11.25" style="3" bestFit="1" customWidth="1"/>
    <col min="16" max="16" width="11.375" style="3" customWidth="1"/>
    <col min="17" max="17" width="12.625" style="3" customWidth="1"/>
    <col min="18" max="18" width="11.25" style="3" customWidth="1"/>
    <col min="19" max="20" width="10.25" style="3" customWidth="1"/>
    <col min="21" max="21" width="12.625" style="3" customWidth="1"/>
    <col min="22" max="22" width="14.5" style="3" customWidth="1"/>
    <col min="23" max="23" width="11.25" style="3" customWidth="1"/>
    <col min="24" max="256" width="9" style="3"/>
    <col min="257" max="257" width="3.125" style="3" customWidth="1"/>
    <col min="258" max="258" width="23.5" style="3" customWidth="1"/>
    <col min="259" max="259" width="0" style="3" hidden="1" customWidth="1"/>
    <col min="260" max="261" width="13.5" style="3" customWidth="1"/>
    <col min="262" max="262" width="5.75" style="3" customWidth="1"/>
    <col min="263" max="264" width="9.875" style="3" customWidth="1"/>
    <col min="265" max="265" width="11.125" style="3" customWidth="1"/>
    <col min="266" max="266" width="9.875" style="3" customWidth="1"/>
    <col min="267" max="267" width="10.25" style="3" customWidth="1"/>
    <col min="268" max="268" width="11.25" style="3" customWidth="1"/>
    <col min="269" max="269" width="12.5" style="3" customWidth="1"/>
    <col min="270" max="270" width="11.25" style="3" customWidth="1"/>
    <col min="271" max="272" width="10.25" style="3" customWidth="1"/>
    <col min="273" max="273" width="12.625" style="3" customWidth="1"/>
    <col min="274" max="274" width="11.25" style="3" customWidth="1"/>
    <col min="275" max="276" width="10.25" style="3" customWidth="1"/>
    <col min="277" max="277" width="12.625" style="3" customWidth="1"/>
    <col min="278" max="278" width="14.5" style="3" customWidth="1"/>
    <col min="279" max="279" width="11.25" style="3" customWidth="1"/>
    <col min="280" max="512" width="9" style="3"/>
    <col min="513" max="513" width="3.125" style="3" customWidth="1"/>
    <col min="514" max="514" width="23.5" style="3" customWidth="1"/>
    <col min="515" max="515" width="0" style="3" hidden="1" customWidth="1"/>
    <col min="516" max="517" width="13.5" style="3" customWidth="1"/>
    <col min="518" max="518" width="5.75" style="3" customWidth="1"/>
    <col min="519" max="520" width="9.875" style="3" customWidth="1"/>
    <col min="521" max="521" width="11.125" style="3" customWidth="1"/>
    <col min="522" max="522" width="9.875" style="3" customWidth="1"/>
    <col min="523" max="523" width="10.25" style="3" customWidth="1"/>
    <col min="524" max="524" width="11.25" style="3" customWidth="1"/>
    <col min="525" max="525" width="12.5" style="3" customWidth="1"/>
    <col min="526" max="526" width="11.25" style="3" customWidth="1"/>
    <col min="527" max="528" width="10.25" style="3" customWidth="1"/>
    <col min="529" max="529" width="12.625" style="3" customWidth="1"/>
    <col min="530" max="530" width="11.25" style="3" customWidth="1"/>
    <col min="531" max="532" width="10.25" style="3" customWidth="1"/>
    <col min="533" max="533" width="12.625" style="3" customWidth="1"/>
    <col min="534" max="534" width="14.5" style="3" customWidth="1"/>
    <col min="535" max="535" width="11.25" style="3" customWidth="1"/>
    <col min="536" max="768" width="9" style="3"/>
    <col min="769" max="769" width="3.125" style="3" customWidth="1"/>
    <col min="770" max="770" width="23.5" style="3" customWidth="1"/>
    <col min="771" max="771" width="0" style="3" hidden="1" customWidth="1"/>
    <col min="772" max="773" width="13.5" style="3" customWidth="1"/>
    <col min="774" max="774" width="5.75" style="3" customWidth="1"/>
    <col min="775" max="776" width="9.875" style="3" customWidth="1"/>
    <col min="777" max="777" width="11.125" style="3" customWidth="1"/>
    <col min="778" max="778" width="9.875" style="3" customWidth="1"/>
    <col min="779" max="779" width="10.25" style="3" customWidth="1"/>
    <col min="780" max="780" width="11.25" style="3" customWidth="1"/>
    <col min="781" max="781" width="12.5" style="3" customWidth="1"/>
    <col min="782" max="782" width="11.25" style="3" customWidth="1"/>
    <col min="783" max="784" width="10.25" style="3" customWidth="1"/>
    <col min="785" max="785" width="12.625" style="3" customWidth="1"/>
    <col min="786" max="786" width="11.25" style="3" customWidth="1"/>
    <col min="787" max="788" width="10.25" style="3" customWidth="1"/>
    <col min="789" max="789" width="12.625" style="3" customWidth="1"/>
    <col min="790" max="790" width="14.5" style="3" customWidth="1"/>
    <col min="791" max="791" width="11.25" style="3" customWidth="1"/>
    <col min="792" max="1024" width="9" style="3"/>
    <col min="1025" max="1025" width="3.125" style="3" customWidth="1"/>
    <col min="1026" max="1026" width="23.5" style="3" customWidth="1"/>
    <col min="1027" max="1027" width="0" style="3" hidden="1" customWidth="1"/>
    <col min="1028" max="1029" width="13.5" style="3" customWidth="1"/>
    <col min="1030" max="1030" width="5.75" style="3" customWidth="1"/>
    <col min="1031" max="1032" width="9.875" style="3" customWidth="1"/>
    <col min="1033" max="1033" width="11.125" style="3" customWidth="1"/>
    <col min="1034" max="1034" width="9.875" style="3" customWidth="1"/>
    <col min="1035" max="1035" width="10.25" style="3" customWidth="1"/>
    <col min="1036" max="1036" width="11.25" style="3" customWidth="1"/>
    <col min="1037" max="1037" width="12.5" style="3" customWidth="1"/>
    <col min="1038" max="1038" width="11.25" style="3" customWidth="1"/>
    <col min="1039" max="1040" width="10.25" style="3" customWidth="1"/>
    <col min="1041" max="1041" width="12.625" style="3" customWidth="1"/>
    <col min="1042" max="1042" width="11.25" style="3" customWidth="1"/>
    <col min="1043" max="1044" width="10.25" style="3" customWidth="1"/>
    <col min="1045" max="1045" width="12.625" style="3" customWidth="1"/>
    <col min="1046" max="1046" width="14.5" style="3" customWidth="1"/>
    <col min="1047" max="1047" width="11.25" style="3" customWidth="1"/>
    <col min="1048" max="1280" width="9" style="3"/>
    <col min="1281" max="1281" width="3.125" style="3" customWidth="1"/>
    <col min="1282" max="1282" width="23.5" style="3" customWidth="1"/>
    <col min="1283" max="1283" width="0" style="3" hidden="1" customWidth="1"/>
    <col min="1284" max="1285" width="13.5" style="3" customWidth="1"/>
    <col min="1286" max="1286" width="5.75" style="3" customWidth="1"/>
    <col min="1287" max="1288" width="9.875" style="3" customWidth="1"/>
    <col min="1289" max="1289" width="11.125" style="3" customWidth="1"/>
    <col min="1290" max="1290" width="9.875" style="3" customWidth="1"/>
    <col min="1291" max="1291" width="10.25" style="3" customWidth="1"/>
    <col min="1292" max="1292" width="11.25" style="3" customWidth="1"/>
    <col min="1293" max="1293" width="12.5" style="3" customWidth="1"/>
    <col min="1294" max="1294" width="11.25" style="3" customWidth="1"/>
    <col min="1295" max="1296" width="10.25" style="3" customWidth="1"/>
    <col min="1297" max="1297" width="12.625" style="3" customWidth="1"/>
    <col min="1298" max="1298" width="11.25" style="3" customWidth="1"/>
    <col min="1299" max="1300" width="10.25" style="3" customWidth="1"/>
    <col min="1301" max="1301" width="12.625" style="3" customWidth="1"/>
    <col min="1302" max="1302" width="14.5" style="3" customWidth="1"/>
    <col min="1303" max="1303" width="11.25" style="3" customWidth="1"/>
    <col min="1304" max="1536" width="9" style="3"/>
    <col min="1537" max="1537" width="3.125" style="3" customWidth="1"/>
    <col min="1538" max="1538" width="23.5" style="3" customWidth="1"/>
    <col min="1539" max="1539" width="0" style="3" hidden="1" customWidth="1"/>
    <col min="1540" max="1541" width="13.5" style="3" customWidth="1"/>
    <col min="1542" max="1542" width="5.75" style="3" customWidth="1"/>
    <col min="1543" max="1544" width="9.875" style="3" customWidth="1"/>
    <col min="1545" max="1545" width="11.125" style="3" customWidth="1"/>
    <col min="1546" max="1546" width="9.875" style="3" customWidth="1"/>
    <col min="1547" max="1547" width="10.25" style="3" customWidth="1"/>
    <col min="1548" max="1548" width="11.25" style="3" customWidth="1"/>
    <col min="1549" max="1549" width="12.5" style="3" customWidth="1"/>
    <col min="1550" max="1550" width="11.25" style="3" customWidth="1"/>
    <col min="1551" max="1552" width="10.25" style="3" customWidth="1"/>
    <col min="1553" max="1553" width="12.625" style="3" customWidth="1"/>
    <col min="1554" max="1554" width="11.25" style="3" customWidth="1"/>
    <col min="1555" max="1556" width="10.25" style="3" customWidth="1"/>
    <col min="1557" max="1557" width="12.625" style="3" customWidth="1"/>
    <col min="1558" max="1558" width="14.5" style="3" customWidth="1"/>
    <col min="1559" max="1559" width="11.25" style="3" customWidth="1"/>
    <col min="1560" max="1792" width="9" style="3"/>
    <col min="1793" max="1793" width="3.125" style="3" customWidth="1"/>
    <col min="1794" max="1794" width="23.5" style="3" customWidth="1"/>
    <col min="1795" max="1795" width="0" style="3" hidden="1" customWidth="1"/>
    <col min="1796" max="1797" width="13.5" style="3" customWidth="1"/>
    <col min="1798" max="1798" width="5.75" style="3" customWidth="1"/>
    <col min="1799" max="1800" width="9.875" style="3" customWidth="1"/>
    <col min="1801" max="1801" width="11.125" style="3" customWidth="1"/>
    <col min="1802" max="1802" width="9.875" style="3" customWidth="1"/>
    <col min="1803" max="1803" width="10.25" style="3" customWidth="1"/>
    <col min="1804" max="1804" width="11.25" style="3" customWidth="1"/>
    <col min="1805" max="1805" width="12.5" style="3" customWidth="1"/>
    <col min="1806" max="1806" width="11.25" style="3" customWidth="1"/>
    <col min="1807" max="1808" width="10.25" style="3" customWidth="1"/>
    <col min="1809" max="1809" width="12.625" style="3" customWidth="1"/>
    <col min="1810" max="1810" width="11.25" style="3" customWidth="1"/>
    <col min="1811" max="1812" width="10.25" style="3" customWidth="1"/>
    <col min="1813" max="1813" width="12.625" style="3" customWidth="1"/>
    <col min="1814" max="1814" width="14.5" style="3" customWidth="1"/>
    <col min="1815" max="1815" width="11.25" style="3" customWidth="1"/>
    <col min="1816" max="2048" width="9" style="3"/>
    <col min="2049" max="2049" width="3.125" style="3" customWidth="1"/>
    <col min="2050" max="2050" width="23.5" style="3" customWidth="1"/>
    <col min="2051" max="2051" width="0" style="3" hidden="1" customWidth="1"/>
    <col min="2052" max="2053" width="13.5" style="3" customWidth="1"/>
    <col min="2054" max="2054" width="5.75" style="3" customWidth="1"/>
    <col min="2055" max="2056" width="9.875" style="3" customWidth="1"/>
    <col min="2057" max="2057" width="11.125" style="3" customWidth="1"/>
    <col min="2058" max="2058" width="9.875" style="3" customWidth="1"/>
    <col min="2059" max="2059" width="10.25" style="3" customWidth="1"/>
    <col min="2060" max="2060" width="11.25" style="3" customWidth="1"/>
    <col min="2061" max="2061" width="12.5" style="3" customWidth="1"/>
    <col min="2062" max="2062" width="11.25" style="3" customWidth="1"/>
    <col min="2063" max="2064" width="10.25" style="3" customWidth="1"/>
    <col min="2065" max="2065" width="12.625" style="3" customWidth="1"/>
    <col min="2066" max="2066" width="11.25" style="3" customWidth="1"/>
    <col min="2067" max="2068" width="10.25" style="3" customWidth="1"/>
    <col min="2069" max="2069" width="12.625" style="3" customWidth="1"/>
    <col min="2070" max="2070" width="14.5" style="3" customWidth="1"/>
    <col min="2071" max="2071" width="11.25" style="3" customWidth="1"/>
    <col min="2072" max="2304" width="9" style="3"/>
    <col min="2305" max="2305" width="3.125" style="3" customWidth="1"/>
    <col min="2306" max="2306" width="23.5" style="3" customWidth="1"/>
    <col min="2307" max="2307" width="0" style="3" hidden="1" customWidth="1"/>
    <col min="2308" max="2309" width="13.5" style="3" customWidth="1"/>
    <col min="2310" max="2310" width="5.75" style="3" customWidth="1"/>
    <col min="2311" max="2312" width="9.875" style="3" customWidth="1"/>
    <col min="2313" max="2313" width="11.125" style="3" customWidth="1"/>
    <col min="2314" max="2314" width="9.875" style="3" customWidth="1"/>
    <col min="2315" max="2315" width="10.25" style="3" customWidth="1"/>
    <col min="2316" max="2316" width="11.25" style="3" customWidth="1"/>
    <col min="2317" max="2317" width="12.5" style="3" customWidth="1"/>
    <col min="2318" max="2318" width="11.25" style="3" customWidth="1"/>
    <col min="2319" max="2320" width="10.25" style="3" customWidth="1"/>
    <col min="2321" max="2321" width="12.625" style="3" customWidth="1"/>
    <col min="2322" max="2322" width="11.25" style="3" customWidth="1"/>
    <col min="2323" max="2324" width="10.25" style="3" customWidth="1"/>
    <col min="2325" max="2325" width="12.625" style="3" customWidth="1"/>
    <col min="2326" max="2326" width="14.5" style="3" customWidth="1"/>
    <col min="2327" max="2327" width="11.25" style="3" customWidth="1"/>
    <col min="2328" max="2560" width="9" style="3"/>
    <col min="2561" max="2561" width="3.125" style="3" customWidth="1"/>
    <col min="2562" max="2562" width="23.5" style="3" customWidth="1"/>
    <col min="2563" max="2563" width="0" style="3" hidden="1" customWidth="1"/>
    <col min="2564" max="2565" width="13.5" style="3" customWidth="1"/>
    <col min="2566" max="2566" width="5.75" style="3" customWidth="1"/>
    <col min="2567" max="2568" width="9.875" style="3" customWidth="1"/>
    <col min="2569" max="2569" width="11.125" style="3" customWidth="1"/>
    <col min="2570" max="2570" width="9.875" style="3" customWidth="1"/>
    <col min="2571" max="2571" width="10.25" style="3" customWidth="1"/>
    <col min="2572" max="2572" width="11.25" style="3" customWidth="1"/>
    <col min="2573" max="2573" width="12.5" style="3" customWidth="1"/>
    <col min="2574" max="2574" width="11.25" style="3" customWidth="1"/>
    <col min="2575" max="2576" width="10.25" style="3" customWidth="1"/>
    <col min="2577" max="2577" width="12.625" style="3" customWidth="1"/>
    <col min="2578" max="2578" width="11.25" style="3" customWidth="1"/>
    <col min="2579" max="2580" width="10.25" style="3" customWidth="1"/>
    <col min="2581" max="2581" width="12.625" style="3" customWidth="1"/>
    <col min="2582" max="2582" width="14.5" style="3" customWidth="1"/>
    <col min="2583" max="2583" width="11.25" style="3" customWidth="1"/>
    <col min="2584" max="2816" width="9" style="3"/>
    <col min="2817" max="2817" width="3.125" style="3" customWidth="1"/>
    <col min="2818" max="2818" width="23.5" style="3" customWidth="1"/>
    <col min="2819" max="2819" width="0" style="3" hidden="1" customWidth="1"/>
    <col min="2820" max="2821" width="13.5" style="3" customWidth="1"/>
    <col min="2822" max="2822" width="5.75" style="3" customWidth="1"/>
    <col min="2823" max="2824" width="9.875" style="3" customWidth="1"/>
    <col min="2825" max="2825" width="11.125" style="3" customWidth="1"/>
    <col min="2826" max="2826" width="9.875" style="3" customWidth="1"/>
    <col min="2827" max="2827" width="10.25" style="3" customWidth="1"/>
    <col min="2828" max="2828" width="11.25" style="3" customWidth="1"/>
    <col min="2829" max="2829" width="12.5" style="3" customWidth="1"/>
    <col min="2830" max="2830" width="11.25" style="3" customWidth="1"/>
    <col min="2831" max="2832" width="10.25" style="3" customWidth="1"/>
    <col min="2833" max="2833" width="12.625" style="3" customWidth="1"/>
    <col min="2834" max="2834" width="11.25" style="3" customWidth="1"/>
    <col min="2835" max="2836" width="10.25" style="3" customWidth="1"/>
    <col min="2837" max="2837" width="12.625" style="3" customWidth="1"/>
    <col min="2838" max="2838" width="14.5" style="3" customWidth="1"/>
    <col min="2839" max="2839" width="11.25" style="3" customWidth="1"/>
    <col min="2840" max="3072" width="9" style="3"/>
    <col min="3073" max="3073" width="3.125" style="3" customWidth="1"/>
    <col min="3074" max="3074" width="23.5" style="3" customWidth="1"/>
    <col min="3075" max="3075" width="0" style="3" hidden="1" customWidth="1"/>
    <col min="3076" max="3077" width="13.5" style="3" customWidth="1"/>
    <col min="3078" max="3078" width="5.75" style="3" customWidth="1"/>
    <col min="3079" max="3080" width="9.875" style="3" customWidth="1"/>
    <col min="3081" max="3081" width="11.125" style="3" customWidth="1"/>
    <col min="3082" max="3082" width="9.875" style="3" customWidth="1"/>
    <col min="3083" max="3083" width="10.25" style="3" customWidth="1"/>
    <col min="3084" max="3084" width="11.25" style="3" customWidth="1"/>
    <col min="3085" max="3085" width="12.5" style="3" customWidth="1"/>
    <col min="3086" max="3086" width="11.25" style="3" customWidth="1"/>
    <col min="3087" max="3088" width="10.25" style="3" customWidth="1"/>
    <col min="3089" max="3089" width="12.625" style="3" customWidth="1"/>
    <col min="3090" max="3090" width="11.25" style="3" customWidth="1"/>
    <col min="3091" max="3092" width="10.25" style="3" customWidth="1"/>
    <col min="3093" max="3093" width="12.625" style="3" customWidth="1"/>
    <col min="3094" max="3094" width="14.5" style="3" customWidth="1"/>
    <col min="3095" max="3095" width="11.25" style="3" customWidth="1"/>
    <col min="3096" max="3328" width="9" style="3"/>
    <col min="3329" max="3329" width="3.125" style="3" customWidth="1"/>
    <col min="3330" max="3330" width="23.5" style="3" customWidth="1"/>
    <col min="3331" max="3331" width="0" style="3" hidden="1" customWidth="1"/>
    <col min="3332" max="3333" width="13.5" style="3" customWidth="1"/>
    <col min="3334" max="3334" width="5.75" style="3" customWidth="1"/>
    <col min="3335" max="3336" width="9.875" style="3" customWidth="1"/>
    <col min="3337" max="3337" width="11.125" style="3" customWidth="1"/>
    <col min="3338" max="3338" width="9.875" style="3" customWidth="1"/>
    <col min="3339" max="3339" width="10.25" style="3" customWidth="1"/>
    <col min="3340" max="3340" width="11.25" style="3" customWidth="1"/>
    <col min="3341" max="3341" width="12.5" style="3" customWidth="1"/>
    <col min="3342" max="3342" width="11.25" style="3" customWidth="1"/>
    <col min="3343" max="3344" width="10.25" style="3" customWidth="1"/>
    <col min="3345" max="3345" width="12.625" style="3" customWidth="1"/>
    <col min="3346" max="3346" width="11.25" style="3" customWidth="1"/>
    <col min="3347" max="3348" width="10.25" style="3" customWidth="1"/>
    <col min="3349" max="3349" width="12.625" style="3" customWidth="1"/>
    <col min="3350" max="3350" width="14.5" style="3" customWidth="1"/>
    <col min="3351" max="3351" width="11.25" style="3" customWidth="1"/>
    <col min="3352" max="3584" width="9" style="3"/>
    <col min="3585" max="3585" width="3.125" style="3" customWidth="1"/>
    <col min="3586" max="3586" width="23.5" style="3" customWidth="1"/>
    <col min="3587" max="3587" width="0" style="3" hidden="1" customWidth="1"/>
    <col min="3588" max="3589" width="13.5" style="3" customWidth="1"/>
    <col min="3590" max="3590" width="5.75" style="3" customWidth="1"/>
    <col min="3591" max="3592" width="9.875" style="3" customWidth="1"/>
    <col min="3593" max="3593" width="11.125" style="3" customWidth="1"/>
    <col min="3594" max="3594" width="9.875" style="3" customWidth="1"/>
    <col min="3595" max="3595" width="10.25" style="3" customWidth="1"/>
    <col min="3596" max="3596" width="11.25" style="3" customWidth="1"/>
    <col min="3597" max="3597" width="12.5" style="3" customWidth="1"/>
    <col min="3598" max="3598" width="11.25" style="3" customWidth="1"/>
    <col min="3599" max="3600" width="10.25" style="3" customWidth="1"/>
    <col min="3601" max="3601" width="12.625" style="3" customWidth="1"/>
    <col min="3602" max="3602" width="11.25" style="3" customWidth="1"/>
    <col min="3603" max="3604" width="10.25" style="3" customWidth="1"/>
    <col min="3605" max="3605" width="12.625" style="3" customWidth="1"/>
    <col min="3606" max="3606" width="14.5" style="3" customWidth="1"/>
    <col min="3607" max="3607" width="11.25" style="3" customWidth="1"/>
    <col min="3608" max="3840" width="9" style="3"/>
    <col min="3841" max="3841" width="3.125" style="3" customWidth="1"/>
    <col min="3842" max="3842" width="23.5" style="3" customWidth="1"/>
    <col min="3843" max="3843" width="0" style="3" hidden="1" customWidth="1"/>
    <col min="3844" max="3845" width="13.5" style="3" customWidth="1"/>
    <col min="3846" max="3846" width="5.75" style="3" customWidth="1"/>
    <col min="3847" max="3848" width="9.875" style="3" customWidth="1"/>
    <col min="3849" max="3849" width="11.125" style="3" customWidth="1"/>
    <col min="3850" max="3850" width="9.875" style="3" customWidth="1"/>
    <col min="3851" max="3851" width="10.25" style="3" customWidth="1"/>
    <col min="3852" max="3852" width="11.25" style="3" customWidth="1"/>
    <col min="3853" max="3853" width="12.5" style="3" customWidth="1"/>
    <col min="3854" max="3854" width="11.25" style="3" customWidth="1"/>
    <col min="3855" max="3856" width="10.25" style="3" customWidth="1"/>
    <col min="3857" max="3857" width="12.625" style="3" customWidth="1"/>
    <col min="3858" max="3858" width="11.25" style="3" customWidth="1"/>
    <col min="3859" max="3860" width="10.25" style="3" customWidth="1"/>
    <col min="3861" max="3861" width="12.625" style="3" customWidth="1"/>
    <col min="3862" max="3862" width="14.5" style="3" customWidth="1"/>
    <col min="3863" max="3863" width="11.25" style="3" customWidth="1"/>
    <col min="3864" max="4096" width="9" style="3"/>
    <col min="4097" max="4097" width="3.125" style="3" customWidth="1"/>
    <col min="4098" max="4098" width="23.5" style="3" customWidth="1"/>
    <col min="4099" max="4099" width="0" style="3" hidden="1" customWidth="1"/>
    <col min="4100" max="4101" width="13.5" style="3" customWidth="1"/>
    <col min="4102" max="4102" width="5.75" style="3" customWidth="1"/>
    <col min="4103" max="4104" width="9.875" style="3" customWidth="1"/>
    <col min="4105" max="4105" width="11.125" style="3" customWidth="1"/>
    <col min="4106" max="4106" width="9.875" style="3" customWidth="1"/>
    <col min="4107" max="4107" width="10.25" style="3" customWidth="1"/>
    <col min="4108" max="4108" width="11.25" style="3" customWidth="1"/>
    <col min="4109" max="4109" width="12.5" style="3" customWidth="1"/>
    <col min="4110" max="4110" width="11.25" style="3" customWidth="1"/>
    <col min="4111" max="4112" width="10.25" style="3" customWidth="1"/>
    <col min="4113" max="4113" width="12.625" style="3" customWidth="1"/>
    <col min="4114" max="4114" width="11.25" style="3" customWidth="1"/>
    <col min="4115" max="4116" width="10.25" style="3" customWidth="1"/>
    <col min="4117" max="4117" width="12.625" style="3" customWidth="1"/>
    <col min="4118" max="4118" width="14.5" style="3" customWidth="1"/>
    <col min="4119" max="4119" width="11.25" style="3" customWidth="1"/>
    <col min="4120" max="4352" width="9" style="3"/>
    <col min="4353" max="4353" width="3.125" style="3" customWidth="1"/>
    <col min="4354" max="4354" width="23.5" style="3" customWidth="1"/>
    <col min="4355" max="4355" width="0" style="3" hidden="1" customWidth="1"/>
    <col min="4356" max="4357" width="13.5" style="3" customWidth="1"/>
    <col min="4358" max="4358" width="5.75" style="3" customWidth="1"/>
    <col min="4359" max="4360" width="9.875" style="3" customWidth="1"/>
    <col min="4361" max="4361" width="11.125" style="3" customWidth="1"/>
    <col min="4362" max="4362" width="9.875" style="3" customWidth="1"/>
    <col min="4363" max="4363" width="10.25" style="3" customWidth="1"/>
    <col min="4364" max="4364" width="11.25" style="3" customWidth="1"/>
    <col min="4365" max="4365" width="12.5" style="3" customWidth="1"/>
    <col min="4366" max="4366" width="11.25" style="3" customWidth="1"/>
    <col min="4367" max="4368" width="10.25" style="3" customWidth="1"/>
    <col min="4369" max="4369" width="12.625" style="3" customWidth="1"/>
    <col min="4370" max="4370" width="11.25" style="3" customWidth="1"/>
    <col min="4371" max="4372" width="10.25" style="3" customWidth="1"/>
    <col min="4373" max="4373" width="12.625" style="3" customWidth="1"/>
    <col min="4374" max="4374" width="14.5" style="3" customWidth="1"/>
    <col min="4375" max="4375" width="11.25" style="3" customWidth="1"/>
    <col min="4376" max="4608" width="9" style="3"/>
    <col min="4609" max="4609" width="3.125" style="3" customWidth="1"/>
    <col min="4610" max="4610" width="23.5" style="3" customWidth="1"/>
    <col min="4611" max="4611" width="0" style="3" hidden="1" customWidth="1"/>
    <col min="4612" max="4613" width="13.5" style="3" customWidth="1"/>
    <col min="4614" max="4614" width="5.75" style="3" customWidth="1"/>
    <col min="4615" max="4616" width="9.875" style="3" customWidth="1"/>
    <col min="4617" max="4617" width="11.125" style="3" customWidth="1"/>
    <col min="4618" max="4618" width="9.875" style="3" customWidth="1"/>
    <col min="4619" max="4619" width="10.25" style="3" customWidth="1"/>
    <col min="4620" max="4620" width="11.25" style="3" customWidth="1"/>
    <col min="4621" max="4621" width="12.5" style="3" customWidth="1"/>
    <col min="4622" max="4622" width="11.25" style="3" customWidth="1"/>
    <col min="4623" max="4624" width="10.25" style="3" customWidth="1"/>
    <col min="4625" max="4625" width="12.625" style="3" customWidth="1"/>
    <col min="4626" max="4626" width="11.25" style="3" customWidth="1"/>
    <col min="4627" max="4628" width="10.25" style="3" customWidth="1"/>
    <col min="4629" max="4629" width="12.625" style="3" customWidth="1"/>
    <col min="4630" max="4630" width="14.5" style="3" customWidth="1"/>
    <col min="4631" max="4631" width="11.25" style="3" customWidth="1"/>
    <col min="4632" max="4864" width="9" style="3"/>
    <col min="4865" max="4865" width="3.125" style="3" customWidth="1"/>
    <col min="4866" max="4866" width="23.5" style="3" customWidth="1"/>
    <col min="4867" max="4867" width="0" style="3" hidden="1" customWidth="1"/>
    <col min="4868" max="4869" width="13.5" style="3" customWidth="1"/>
    <col min="4870" max="4870" width="5.75" style="3" customWidth="1"/>
    <col min="4871" max="4872" width="9.875" style="3" customWidth="1"/>
    <col min="4873" max="4873" width="11.125" style="3" customWidth="1"/>
    <col min="4874" max="4874" width="9.875" style="3" customWidth="1"/>
    <col min="4875" max="4875" width="10.25" style="3" customWidth="1"/>
    <col min="4876" max="4876" width="11.25" style="3" customWidth="1"/>
    <col min="4877" max="4877" width="12.5" style="3" customWidth="1"/>
    <col min="4878" max="4878" width="11.25" style="3" customWidth="1"/>
    <col min="4879" max="4880" width="10.25" style="3" customWidth="1"/>
    <col min="4881" max="4881" width="12.625" style="3" customWidth="1"/>
    <col min="4882" max="4882" width="11.25" style="3" customWidth="1"/>
    <col min="4883" max="4884" width="10.25" style="3" customWidth="1"/>
    <col min="4885" max="4885" width="12.625" style="3" customWidth="1"/>
    <col min="4886" max="4886" width="14.5" style="3" customWidth="1"/>
    <col min="4887" max="4887" width="11.25" style="3" customWidth="1"/>
    <col min="4888" max="5120" width="9" style="3"/>
    <col min="5121" max="5121" width="3.125" style="3" customWidth="1"/>
    <col min="5122" max="5122" width="23.5" style="3" customWidth="1"/>
    <col min="5123" max="5123" width="0" style="3" hidden="1" customWidth="1"/>
    <col min="5124" max="5125" width="13.5" style="3" customWidth="1"/>
    <col min="5126" max="5126" width="5.75" style="3" customWidth="1"/>
    <col min="5127" max="5128" width="9.875" style="3" customWidth="1"/>
    <col min="5129" max="5129" width="11.125" style="3" customWidth="1"/>
    <col min="5130" max="5130" width="9.875" style="3" customWidth="1"/>
    <col min="5131" max="5131" width="10.25" style="3" customWidth="1"/>
    <col min="5132" max="5132" width="11.25" style="3" customWidth="1"/>
    <col min="5133" max="5133" width="12.5" style="3" customWidth="1"/>
    <col min="5134" max="5134" width="11.25" style="3" customWidth="1"/>
    <col min="5135" max="5136" width="10.25" style="3" customWidth="1"/>
    <col min="5137" max="5137" width="12.625" style="3" customWidth="1"/>
    <col min="5138" max="5138" width="11.25" style="3" customWidth="1"/>
    <col min="5139" max="5140" width="10.25" style="3" customWidth="1"/>
    <col min="5141" max="5141" width="12.625" style="3" customWidth="1"/>
    <col min="5142" max="5142" width="14.5" style="3" customWidth="1"/>
    <col min="5143" max="5143" width="11.25" style="3" customWidth="1"/>
    <col min="5144" max="5376" width="9" style="3"/>
    <col min="5377" max="5377" width="3.125" style="3" customWidth="1"/>
    <col min="5378" max="5378" width="23.5" style="3" customWidth="1"/>
    <col min="5379" max="5379" width="0" style="3" hidden="1" customWidth="1"/>
    <col min="5380" max="5381" width="13.5" style="3" customWidth="1"/>
    <col min="5382" max="5382" width="5.75" style="3" customWidth="1"/>
    <col min="5383" max="5384" width="9.875" style="3" customWidth="1"/>
    <col min="5385" max="5385" width="11.125" style="3" customWidth="1"/>
    <col min="5386" max="5386" width="9.875" style="3" customWidth="1"/>
    <col min="5387" max="5387" width="10.25" style="3" customWidth="1"/>
    <col min="5388" max="5388" width="11.25" style="3" customWidth="1"/>
    <col min="5389" max="5389" width="12.5" style="3" customWidth="1"/>
    <col min="5390" max="5390" width="11.25" style="3" customWidth="1"/>
    <col min="5391" max="5392" width="10.25" style="3" customWidth="1"/>
    <col min="5393" max="5393" width="12.625" style="3" customWidth="1"/>
    <col min="5394" max="5394" width="11.25" style="3" customWidth="1"/>
    <col min="5395" max="5396" width="10.25" style="3" customWidth="1"/>
    <col min="5397" max="5397" width="12.625" style="3" customWidth="1"/>
    <col min="5398" max="5398" width="14.5" style="3" customWidth="1"/>
    <col min="5399" max="5399" width="11.25" style="3" customWidth="1"/>
    <col min="5400" max="5632" width="9" style="3"/>
    <col min="5633" max="5633" width="3.125" style="3" customWidth="1"/>
    <col min="5634" max="5634" width="23.5" style="3" customWidth="1"/>
    <col min="5635" max="5635" width="0" style="3" hidden="1" customWidth="1"/>
    <col min="5636" max="5637" width="13.5" style="3" customWidth="1"/>
    <col min="5638" max="5638" width="5.75" style="3" customWidth="1"/>
    <col min="5639" max="5640" width="9.875" style="3" customWidth="1"/>
    <col min="5641" max="5641" width="11.125" style="3" customWidth="1"/>
    <col min="5642" max="5642" width="9.875" style="3" customWidth="1"/>
    <col min="5643" max="5643" width="10.25" style="3" customWidth="1"/>
    <col min="5644" max="5644" width="11.25" style="3" customWidth="1"/>
    <col min="5645" max="5645" width="12.5" style="3" customWidth="1"/>
    <col min="5646" max="5646" width="11.25" style="3" customWidth="1"/>
    <col min="5647" max="5648" width="10.25" style="3" customWidth="1"/>
    <col min="5649" max="5649" width="12.625" style="3" customWidth="1"/>
    <col min="5650" max="5650" width="11.25" style="3" customWidth="1"/>
    <col min="5651" max="5652" width="10.25" style="3" customWidth="1"/>
    <col min="5653" max="5653" width="12.625" style="3" customWidth="1"/>
    <col min="5654" max="5654" width="14.5" style="3" customWidth="1"/>
    <col min="5655" max="5655" width="11.25" style="3" customWidth="1"/>
    <col min="5656" max="5888" width="9" style="3"/>
    <col min="5889" max="5889" width="3.125" style="3" customWidth="1"/>
    <col min="5890" max="5890" width="23.5" style="3" customWidth="1"/>
    <col min="5891" max="5891" width="0" style="3" hidden="1" customWidth="1"/>
    <col min="5892" max="5893" width="13.5" style="3" customWidth="1"/>
    <col min="5894" max="5894" width="5.75" style="3" customWidth="1"/>
    <col min="5895" max="5896" width="9.875" style="3" customWidth="1"/>
    <col min="5897" max="5897" width="11.125" style="3" customWidth="1"/>
    <col min="5898" max="5898" width="9.875" style="3" customWidth="1"/>
    <col min="5899" max="5899" width="10.25" style="3" customWidth="1"/>
    <col min="5900" max="5900" width="11.25" style="3" customWidth="1"/>
    <col min="5901" max="5901" width="12.5" style="3" customWidth="1"/>
    <col min="5902" max="5902" width="11.25" style="3" customWidth="1"/>
    <col min="5903" max="5904" width="10.25" style="3" customWidth="1"/>
    <col min="5905" max="5905" width="12.625" style="3" customWidth="1"/>
    <col min="5906" max="5906" width="11.25" style="3" customWidth="1"/>
    <col min="5907" max="5908" width="10.25" style="3" customWidth="1"/>
    <col min="5909" max="5909" width="12.625" style="3" customWidth="1"/>
    <col min="5910" max="5910" width="14.5" style="3" customWidth="1"/>
    <col min="5911" max="5911" width="11.25" style="3" customWidth="1"/>
    <col min="5912" max="6144" width="9" style="3"/>
    <col min="6145" max="6145" width="3.125" style="3" customWidth="1"/>
    <col min="6146" max="6146" width="23.5" style="3" customWidth="1"/>
    <col min="6147" max="6147" width="0" style="3" hidden="1" customWidth="1"/>
    <col min="6148" max="6149" width="13.5" style="3" customWidth="1"/>
    <col min="6150" max="6150" width="5.75" style="3" customWidth="1"/>
    <col min="6151" max="6152" width="9.875" style="3" customWidth="1"/>
    <col min="6153" max="6153" width="11.125" style="3" customWidth="1"/>
    <col min="6154" max="6154" width="9.875" style="3" customWidth="1"/>
    <col min="6155" max="6155" width="10.25" style="3" customWidth="1"/>
    <col min="6156" max="6156" width="11.25" style="3" customWidth="1"/>
    <col min="6157" max="6157" width="12.5" style="3" customWidth="1"/>
    <col min="6158" max="6158" width="11.25" style="3" customWidth="1"/>
    <col min="6159" max="6160" width="10.25" style="3" customWidth="1"/>
    <col min="6161" max="6161" width="12.625" style="3" customWidth="1"/>
    <col min="6162" max="6162" width="11.25" style="3" customWidth="1"/>
    <col min="6163" max="6164" width="10.25" style="3" customWidth="1"/>
    <col min="6165" max="6165" width="12.625" style="3" customWidth="1"/>
    <col min="6166" max="6166" width="14.5" style="3" customWidth="1"/>
    <col min="6167" max="6167" width="11.25" style="3" customWidth="1"/>
    <col min="6168" max="6400" width="9" style="3"/>
    <col min="6401" max="6401" width="3.125" style="3" customWidth="1"/>
    <col min="6402" max="6402" width="23.5" style="3" customWidth="1"/>
    <col min="6403" max="6403" width="0" style="3" hidden="1" customWidth="1"/>
    <col min="6404" max="6405" width="13.5" style="3" customWidth="1"/>
    <col min="6406" max="6406" width="5.75" style="3" customWidth="1"/>
    <col min="6407" max="6408" width="9.875" style="3" customWidth="1"/>
    <col min="6409" max="6409" width="11.125" style="3" customWidth="1"/>
    <col min="6410" max="6410" width="9.875" style="3" customWidth="1"/>
    <col min="6411" max="6411" width="10.25" style="3" customWidth="1"/>
    <col min="6412" max="6412" width="11.25" style="3" customWidth="1"/>
    <col min="6413" max="6413" width="12.5" style="3" customWidth="1"/>
    <col min="6414" max="6414" width="11.25" style="3" customWidth="1"/>
    <col min="6415" max="6416" width="10.25" style="3" customWidth="1"/>
    <col min="6417" max="6417" width="12.625" style="3" customWidth="1"/>
    <col min="6418" max="6418" width="11.25" style="3" customWidth="1"/>
    <col min="6419" max="6420" width="10.25" style="3" customWidth="1"/>
    <col min="6421" max="6421" width="12.625" style="3" customWidth="1"/>
    <col min="6422" max="6422" width="14.5" style="3" customWidth="1"/>
    <col min="6423" max="6423" width="11.25" style="3" customWidth="1"/>
    <col min="6424" max="6656" width="9" style="3"/>
    <col min="6657" max="6657" width="3.125" style="3" customWidth="1"/>
    <col min="6658" max="6658" width="23.5" style="3" customWidth="1"/>
    <col min="6659" max="6659" width="0" style="3" hidden="1" customWidth="1"/>
    <col min="6660" max="6661" width="13.5" style="3" customWidth="1"/>
    <col min="6662" max="6662" width="5.75" style="3" customWidth="1"/>
    <col min="6663" max="6664" width="9.875" style="3" customWidth="1"/>
    <col min="6665" max="6665" width="11.125" style="3" customWidth="1"/>
    <col min="6666" max="6666" width="9.875" style="3" customWidth="1"/>
    <col min="6667" max="6667" width="10.25" style="3" customWidth="1"/>
    <col min="6668" max="6668" width="11.25" style="3" customWidth="1"/>
    <col min="6669" max="6669" width="12.5" style="3" customWidth="1"/>
    <col min="6670" max="6670" width="11.25" style="3" customWidth="1"/>
    <col min="6671" max="6672" width="10.25" style="3" customWidth="1"/>
    <col min="6673" max="6673" width="12.625" style="3" customWidth="1"/>
    <col min="6674" max="6674" width="11.25" style="3" customWidth="1"/>
    <col min="6675" max="6676" width="10.25" style="3" customWidth="1"/>
    <col min="6677" max="6677" width="12.625" style="3" customWidth="1"/>
    <col min="6678" max="6678" width="14.5" style="3" customWidth="1"/>
    <col min="6679" max="6679" width="11.25" style="3" customWidth="1"/>
    <col min="6680" max="6912" width="9" style="3"/>
    <col min="6913" max="6913" width="3.125" style="3" customWidth="1"/>
    <col min="6914" max="6914" width="23.5" style="3" customWidth="1"/>
    <col min="6915" max="6915" width="0" style="3" hidden="1" customWidth="1"/>
    <col min="6916" max="6917" width="13.5" style="3" customWidth="1"/>
    <col min="6918" max="6918" width="5.75" style="3" customWidth="1"/>
    <col min="6919" max="6920" width="9.875" style="3" customWidth="1"/>
    <col min="6921" max="6921" width="11.125" style="3" customWidth="1"/>
    <col min="6922" max="6922" width="9.875" style="3" customWidth="1"/>
    <col min="6923" max="6923" width="10.25" style="3" customWidth="1"/>
    <col min="6924" max="6924" width="11.25" style="3" customWidth="1"/>
    <col min="6925" max="6925" width="12.5" style="3" customWidth="1"/>
    <col min="6926" max="6926" width="11.25" style="3" customWidth="1"/>
    <col min="6927" max="6928" width="10.25" style="3" customWidth="1"/>
    <col min="6929" max="6929" width="12.625" style="3" customWidth="1"/>
    <col min="6930" max="6930" width="11.25" style="3" customWidth="1"/>
    <col min="6931" max="6932" width="10.25" style="3" customWidth="1"/>
    <col min="6933" max="6933" width="12.625" style="3" customWidth="1"/>
    <col min="6934" max="6934" width="14.5" style="3" customWidth="1"/>
    <col min="6935" max="6935" width="11.25" style="3" customWidth="1"/>
    <col min="6936" max="7168" width="9" style="3"/>
    <col min="7169" max="7169" width="3.125" style="3" customWidth="1"/>
    <col min="7170" max="7170" width="23.5" style="3" customWidth="1"/>
    <col min="7171" max="7171" width="0" style="3" hidden="1" customWidth="1"/>
    <col min="7172" max="7173" width="13.5" style="3" customWidth="1"/>
    <col min="7174" max="7174" width="5.75" style="3" customWidth="1"/>
    <col min="7175" max="7176" width="9.875" style="3" customWidth="1"/>
    <col min="7177" max="7177" width="11.125" style="3" customWidth="1"/>
    <col min="7178" max="7178" width="9.875" style="3" customWidth="1"/>
    <col min="7179" max="7179" width="10.25" style="3" customWidth="1"/>
    <col min="7180" max="7180" width="11.25" style="3" customWidth="1"/>
    <col min="7181" max="7181" width="12.5" style="3" customWidth="1"/>
    <col min="7182" max="7182" width="11.25" style="3" customWidth="1"/>
    <col min="7183" max="7184" width="10.25" style="3" customWidth="1"/>
    <col min="7185" max="7185" width="12.625" style="3" customWidth="1"/>
    <col min="7186" max="7186" width="11.25" style="3" customWidth="1"/>
    <col min="7187" max="7188" width="10.25" style="3" customWidth="1"/>
    <col min="7189" max="7189" width="12.625" style="3" customWidth="1"/>
    <col min="7190" max="7190" width="14.5" style="3" customWidth="1"/>
    <col min="7191" max="7191" width="11.25" style="3" customWidth="1"/>
    <col min="7192" max="7424" width="9" style="3"/>
    <col min="7425" max="7425" width="3.125" style="3" customWidth="1"/>
    <col min="7426" max="7426" width="23.5" style="3" customWidth="1"/>
    <col min="7427" max="7427" width="0" style="3" hidden="1" customWidth="1"/>
    <col min="7428" max="7429" width="13.5" style="3" customWidth="1"/>
    <col min="7430" max="7430" width="5.75" style="3" customWidth="1"/>
    <col min="7431" max="7432" width="9.875" style="3" customWidth="1"/>
    <col min="7433" max="7433" width="11.125" style="3" customWidth="1"/>
    <col min="7434" max="7434" width="9.875" style="3" customWidth="1"/>
    <col min="7435" max="7435" width="10.25" style="3" customWidth="1"/>
    <col min="7436" max="7436" width="11.25" style="3" customWidth="1"/>
    <col min="7437" max="7437" width="12.5" style="3" customWidth="1"/>
    <col min="7438" max="7438" width="11.25" style="3" customWidth="1"/>
    <col min="7439" max="7440" width="10.25" style="3" customWidth="1"/>
    <col min="7441" max="7441" width="12.625" style="3" customWidth="1"/>
    <col min="7442" max="7442" width="11.25" style="3" customWidth="1"/>
    <col min="7443" max="7444" width="10.25" style="3" customWidth="1"/>
    <col min="7445" max="7445" width="12.625" style="3" customWidth="1"/>
    <col min="7446" max="7446" width="14.5" style="3" customWidth="1"/>
    <col min="7447" max="7447" width="11.25" style="3" customWidth="1"/>
    <col min="7448" max="7680" width="9" style="3"/>
    <col min="7681" max="7681" width="3.125" style="3" customWidth="1"/>
    <col min="7682" max="7682" width="23.5" style="3" customWidth="1"/>
    <col min="7683" max="7683" width="0" style="3" hidden="1" customWidth="1"/>
    <col min="7684" max="7685" width="13.5" style="3" customWidth="1"/>
    <col min="7686" max="7686" width="5.75" style="3" customWidth="1"/>
    <col min="7687" max="7688" width="9.875" style="3" customWidth="1"/>
    <col min="7689" max="7689" width="11.125" style="3" customWidth="1"/>
    <col min="7690" max="7690" width="9.875" style="3" customWidth="1"/>
    <col min="7691" max="7691" width="10.25" style="3" customWidth="1"/>
    <col min="7692" max="7692" width="11.25" style="3" customWidth="1"/>
    <col min="7693" max="7693" width="12.5" style="3" customWidth="1"/>
    <col min="7694" max="7694" width="11.25" style="3" customWidth="1"/>
    <col min="7695" max="7696" width="10.25" style="3" customWidth="1"/>
    <col min="7697" max="7697" width="12.625" style="3" customWidth="1"/>
    <col min="7698" max="7698" width="11.25" style="3" customWidth="1"/>
    <col min="7699" max="7700" width="10.25" style="3" customWidth="1"/>
    <col min="7701" max="7701" width="12.625" style="3" customWidth="1"/>
    <col min="7702" max="7702" width="14.5" style="3" customWidth="1"/>
    <col min="7703" max="7703" width="11.25" style="3" customWidth="1"/>
    <col min="7704" max="7936" width="9" style="3"/>
    <col min="7937" max="7937" width="3.125" style="3" customWidth="1"/>
    <col min="7938" max="7938" width="23.5" style="3" customWidth="1"/>
    <col min="7939" max="7939" width="0" style="3" hidden="1" customWidth="1"/>
    <col min="7940" max="7941" width="13.5" style="3" customWidth="1"/>
    <col min="7942" max="7942" width="5.75" style="3" customWidth="1"/>
    <col min="7943" max="7944" width="9.875" style="3" customWidth="1"/>
    <col min="7945" max="7945" width="11.125" style="3" customWidth="1"/>
    <col min="7946" max="7946" width="9.875" style="3" customWidth="1"/>
    <col min="7947" max="7947" width="10.25" style="3" customWidth="1"/>
    <col min="7948" max="7948" width="11.25" style="3" customWidth="1"/>
    <col min="7949" max="7949" width="12.5" style="3" customWidth="1"/>
    <col min="7950" max="7950" width="11.25" style="3" customWidth="1"/>
    <col min="7951" max="7952" width="10.25" style="3" customWidth="1"/>
    <col min="7953" max="7953" width="12.625" style="3" customWidth="1"/>
    <col min="7954" max="7954" width="11.25" style="3" customWidth="1"/>
    <col min="7955" max="7956" width="10.25" style="3" customWidth="1"/>
    <col min="7957" max="7957" width="12.625" style="3" customWidth="1"/>
    <col min="7958" max="7958" width="14.5" style="3" customWidth="1"/>
    <col min="7959" max="7959" width="11.25" style="3" customWidth="1"/>
    <col min="7960" max="8192" width="9" style="3"/>
    <col min="8193" max="8193" width="3.125" style="3" customWidth="1"/>
    <col min="8194" max="8194" width="23.5" style="3" customWidth="1"/>
    <col min="8195" max="8195" width="0" style="3" hidden="1" customWidth="1"/>
    <col min="8196" max="8197" width="13.5" style="3" customWidth="1"/>
    <col min="8198" max="8198" width="5.75" style="3" customWidth="1"/>
    <col min="8199" max="8200" width="9.875" style="3" customWidth="1"/>
    <col min="8201" max="8201" width="11.125" style="3" customWidth="1"/>
    <col min="8202" max="8202" width="9.875" style="3" customWidth="1"/>
    <col min="8203" max="8203" width="10.25" style="3" customWidth="1"/>
    <col min="8204" max="8204" width="11.25" style="3" customWidth="1"/>
    <col min="8205" max="8205" width="12.5" style="3" customWidth="1"/>
    <col min="8206" max="8206" width="11.25" style="3" customWidth="1"/>
    <col min="8207" max="8208" width="10.25" style="3" customWidth="1"/>
    <col min="8209" max="8209" width="12.625" style="3" customWidth="1"/>
    <col min="8210" max="8210" width="11.25" style="3" customWidth="1"/>
    <col min="8211" max="8212" width="10.25" style="3" customWidth="1"/>
    <col min="8213" max="8213" width="12.625" style="3" customWidth="1"/>
    <col min="8214" max="8214" width="14.5" style="3" customWidth="1"/>
    <col min="8215" max="8215" width="11.25" style="3" customWidth="1"/>
    <col min="8216" max="8448" width="9" style="3"/>
    <col min="8449" max="8449" width="3.125" style="3" customWidth="1"/>
    <col min="8450" max="8450" width="23.5" style="3" customWidth="1"/>
    <col min="8451" max="8451" width="0" style="3" hidden="1" customWidth="1"/>
    <col min="8452" max="8453" width="13.5" style="3" customWidth="1"/>
    <col min="8454" max="8454" width="5.75" style="3" customWidth="1"/>
    <col min="8455" max="8456" width="9.875" style="3" customWidth="1"/>
    <col min="8457" max="8457" width="11.125" style="3" customWidth="1"/>
    <col min="8458" max="8458" width="9.875" style="3" customWidth="1"/>
    <col min="8459" max="8459" width="10.25" style="3" customWidth="1"/>
    <col min="8460" max="8460" width="11.25" style="3" customWidth="1"/>
    <col min="8461" max="8461" width="12.5" style="3" customWidth="1"/>
    <col min="8462" max="8462" width="11.25" style="3" customWidth="1"/>
    <col min="8463" max="8464" width="10.25" style="3" customWidth="1"/>
    <col min="8465" max="8465" width="12.625" style="3" customWidth="1"/>
    <col min="8466" max="8466" width="11.25" style="3" customWidth="1"/>
    <col min="8467" max="8468" width="10.25" style="3" customWidth="1"/>
    <col min="8469" max="8469" width="12.625" style="3" customWidth="1"/>
    <col min="8470" max="8470" width="14.5" style="3" customWidth="1"/>
    <col min="8471" max="8471" width="11.25" style="3" customWidth="1"/>
    <col min="8472" max="8704" width="9" style="3"/>
    <col min="8705" max="8705" width="3.125" style="3" customWidth="1"/>
    <col min="8706" max="8706" width="23.5" style="3" customWidth="1"/>
    <col min="8707" max="8707" width="0" style="3" hidden="1" customWidth="1"/>
    <col min="8708" max="8709" width="13.5" style="3" customWidth="1"/>
    <col min="8710" max="8710" width="5.75" style="3" customWidth="1"/>
    <col min="8711" max="8712" width="9.875" style="3" customWidth="1"/>
    <col min="8713" max="8713" width="11.125" style="3" customWidth="1"/>
    <col min="8714" max="8714" width="9.875" style="3" customWidth="1"/>
    <col min="8715" max="8715" width="10.25" style="3" customWidth="1"/>
    <col min="8716" max="8716" width="11.25" style="3" customWidth="1"/>
    <col min="8717" max="8717" width="12.5" style="3" customWidth="1"/>
    <col min="8718" max="8718" width="11.25" style="3" customWidth="1"/>
    <col min="8719" max="8720" width="10.25" style="3" customWidth="1"/>
    <col min="8721" max="8721" width="12.625" style="3" customWidth="1"/>
    <col min="8722" max="8722" width="11.25" style="3" customWidth="1"/>
    <col min="8723" max="8724" width="10.25" style="3" customWidth="1"/>
    <col min="8725" max="8725" width="12.625" style="3" customWidth="1"/>
    <col min="8726" max="8726" width="14.5" style="3" customWidth="1"/>
    <col min="8727" max="8727" width="11.25" style="3" customWidth="1"/>
    <col min="8728" max="8960" width="9" style="3"/>
    <col min="8961" max="8961" width="3.125" style="3" customWidth="1"/>
    <col min="8962" max="8962" width="23.5" style="3" customWidth="1"/>
    <col min="8963" max="8963" width="0" style="3" hidden="1" customWidth="1"/>
    <col min="8964" max="8965" width="13.5" style="3" customWidth="1"/>
    <col min="8966" max="8966" width="5.75" style="3" customWidth="1"/>
    <col min="8967" max="8968" width="9.875" style="3" customWidth="1"/>
    <col min="8969" max="8969" width="11.125" style="3" customWidth="1"/>
    <col min="8970" max="8970" width="9.875" style="3" customWidth="1"/>
    <col min="8971" max="8971" width="10.25" style="3" customWidth="1"/>
    <col min="8972" max="8972" width="11.25" style="3" customWidth="1"/>
    <col min="8973" max="8973" width="12.5" style="3" customWidth="1"/>
    <col min="8974" max="8974" width="11.25" style="3" customWidth="1"/>
    <col min="8975" max="8976" width="10.25" style="3" customWidth="1"/>
    <col min="8977" max="8977" width="12.625" style="3" customWidth="1"/>
    <col min="8978" max="8978" width="11.25" style="3" customWidth="1"/>
    <col min="8979" max="8980" width="10.25" style="3" customWidth="1"/>
    <col min="8981" max="8981" width="12.625" style="3" customWidth="1"/>
    <col min="8982" max="8982" width="14.5" style="3" customWidth="1"/>
    <col min="8983" max="8983" width="11.25" style="3" customWidth="1"/>
    <col min="8984" max="9216" width="9" style="3"/>
    <col min="9217" max="9217" width="3.125" style="3" customWidth="1"/>
    <col min="9218" max="9218" width="23.5" style="3" customWidth="1"/>
    <col min="9219" max="9219" width="0" style="3" hidden="1" customWidth="1"/>
    <col min="9220" max="9221" width="13.5" style="3" customWidth="1"/>
    <col min="9222" max="9222" width="5.75" style="3" customWidth="1"/>
    <col min="9223" max="9224" width="9.875" style="3" customWidth="1"/>
    <col min="9225" max="9225" width="11.125" style="3" customWidth="1"/>
    <col min="9226" max="9226" width="9.875" style="3" customWidth="1"/>
    <col min="9227" max="9227" width="10.25" style="3" customWidth="1"/>
    <col min="9228" max="9228" width="11.25" style="3" customWidth="1"/>
    <col min="9229" max="9229" width="12.5" style="3" customWidth="1"/>
    <col min="9230" max="9230" width="11.25" style="3" customWidth="1"/>
    <col min="9231" max="9232" width="10.25" style="3" customWidth="1"/>
    <col min="9233" max="9233" width="12.625" style="3" customWidth="1"/>
    <col min="9234" max="9234" width="11.25" style="3" customWidth="1"/>
    <col min="9235" max="9236" width="10.25" style="3" customWidth="1"/>
    <col min="9237" max="9237" width="12.625" style="3" customWidth="1"/>
    <col min="9238" max="9238" width="14.5" style="3" customWidth="1"/>
    <col min="9239" max="9239" width="11.25" style="3" customWidth="1"/>
    <col min="9240" max="9472" width="9" style="3"/>
    <col min="9473" max="9473" width="3.125" style="3" customWidth="1"/>
    <col min="9474" max="9474" width="23.5" style="3" customWidth="1"/>
    <col min="9475" max="9475" width="0" style="3" hidden="1" customWidth="1"/>
    <col min="9476" max="9477" width="13.5" style="3" customWidth="1"/>
    <col min="9478" max="9478" width="5.75" style="3" customWidth="1"/>
    <col min="9479" max="9480" width="9.875" style="3" customWidth="1"/>
    <col min="9481" max="9481" width="11.125" style="3" customWidth="1"/>
    <col min="9482" max="9482" width="9.875" style="3" customWidth="1"/>
    <col min="9483" max="9483" width="10.25" style="3" customWidth="1"/>
    <col min="9484" max="9484" width="11.25" style="3" customWidth="1"/>
    <col min="9485" max="9485" width="12.5" style="3" customWidth="1"/>
    <col min="9486" max="9486" width="11.25" style="3" customWidth="1"/>
    <col min="9487" max="9488" width="10.25" style="3" customWidth="1"/>
    <col min="9489" max="9489" width="12.625" style="3" customWidth="1"/>
    <col min="9490" max="9490" width="11.25" style="3" customWidth="1"/>
    <col min="9491" max="9492" width="10.25" style="3" customWidth="1"/>
    <col min="9493" max="9493" width="12.625" style="3" customWidth="1"/>
    <col min="9494" max="9494" width="14.5" style="3" customWidth="1"/>
    <col min="9495" max="9495" width="11.25" style="3" customWidth="1"/>
    <col min="9496" max="9728" width="9" style="3"/>
    <col min="9729" max="9729" width="3.125" style="3" customWidth="1"/>
    <col min="9730" max="9730" width="23.5" style="3" customWidth="1"/>
    <col min="9731" max="9731" width="0" style="3" hidden="1" customWidth="1"/>
    <col min="9732" max="9733" width="13.5" style="3" customWidth="1"/>
    <col min="9734" max="9734" width="5.75" style="3" customWidth="1"/>
    <col min="9735" max="9736" width="9.875" style="3" customWidth="1"/>
    <col min="9737" max="9737" width="11.125" style="3" customWidth="1"/>
    <col min="9738" max="9738" width="9.875" style="3" customWidth="1"/>
    <col min="9739" max="9739" width="10.25" style="3" customWidth="1"/>
    <col min="9740" max="9740" width="11.25" style="3" customWidth="1"/>
    <col min="9741" max="9741" width="12.5" style="3" customWidth="1"/>
    <col min="9742" max="9742" width="11.25" style="3" customWidth="1"/>
    <col min="9743" max="9744" width="10.25" style="3" customWidth="1"/>
    <col min="9745" max="9745" width="12.625" style="3" customWidth="1"/>
    <col min="9746" max="9746" width="11.25" style="3" customWidth="1"/>
    <col min="9747" max="9748" width="10.25" style="3" customWidth="1"/>
    <col min="9749" max="9749" width="12.625" style="3" customWidth="1"/>
    <col min="9750" max="9750" width="14.5" style="3" customWidth="1"/>
    <col min="9751" max="9751" width="11.25" style="3" customWidth="1"/>
    <col min="9752" max="9984" width="9" style="3"/>
    <col min="9985" max="9985" width="3.125" style="3" customWidth="1"/>
    <col min="9986" max="9986" width="23.5" style="3" customWidth="1"/>
    <col min="9987" max="9987" width="0" style="3" hidden="1" customWidth="1"/>
    <col min="9988" max="9989" width="13.5" style="3" customWidth="1"/>
    <col min="9990" max="9990" width="5.75" style="3" customWidth="1"/>
    <col min="9991" max="9992" width="9.875" style="3" customWidth="1"/>
    <col min="9993" max="9993" width="11.125" style="3" customWidth="1"/>
    <col min="9994" max="9994" width="9.875" style="3" customWidth="1"/>
    <col min="9995" max="9995" width="10.25" style="3" customWidth="1"/>
    <col min="9996" max="9996" width="11.25" style="3" customWidth="1"/>
    <col min="9997" max="9997" width="12.5" style="3" customWidth="1"/>
    <col min="9998" max="9998" width="11.25" style="3" customWidth="1"/>
    <col min="9999" max="10000" width="10.25" style="3" customWidth="1"/>
    <col min="10001" max="10001" width="12.625" style="3" customWidth="1"/>
    <col min="10002" max="10002" width="11.25" style="3" customWidth="1"/>
    <col min="10003" max="10004" width="10.25" style="3" customWidth="1"/>
    <col min="10005" max="10005" width="12.625" style="3" customWidth="1"/>
    <col min="10006" max="10006" width="14.5" style="3" customWidth="1"/>
    <col min="10007" max="10007" width="11.25" style="3" customWidth="1"/>
    <col min="10008" max="10240" width="9" style="3"/>
    <col min="10241" max="10241" width="3.125" style="3" customWidth="1"/>
    <col min="10242" max="10242" width="23.5" style="3" customWidth="1"/>
    <col min="10243" max="10243" width="0" style="3" hidden="1" customWidth="1"/>
    <col min="10244" max="10245" width="13.5" style="3" customWidth="1"/>
    <col min="10246" max="10246" width="5.75" style="3" customWidth="1"/>
    <col min="10247" max="10248" width="9.875" style="3" customWidth="1"/>
    <col min="10249" max="10249" width="11.125" style="3" customWidth="1"/>
    <col min="10250" max="10250" width="9.875" style="3" customWidth="1"/>
    <col min="10251" max="10251" width="10.25" style="3" customWidth="1"/>
    <col min="10252" max="10252" width="11.25" style="3" customWidth="1"/>
    <col min="10253" max="10253" width="12.5" style="3" customWidth="1"/>
    <col min="10254" max="10254" width="11.25" style="3" customWidth="1"/>
    <col min="10255" max="10256" width="10.25" style="3" customWidth="1"/>
    <col min="10257" max="10257" width="12.625" style="3" customWidth="1"/>
    <col min="10258" max="10258" width="11.25" style="3" customWidth="1"/>
    <col min="10259" max="10260" width="10.25" style="3" customWidth="1"/>
    <col min="10261" max="10261" width="12.625" style="3" customWidth="1"/>
    <col min="10262" max="10262" width="14.5" style="3" customWidth="1"/>
    <col min="10263" max="10263" width="11.25" style="3" customWidth="1"/>
    <col min="10264" max="10496" width="9" style="3"/>
    <col min="10497" max="10497" width="3.125" style="3" customWidth="1"/>
    <col min="10498" max="10498" width="23.5" style="3" customWidth="1"/>
    <col min="10499" max="10499" width="0" style="3" hidden="1" customWidth="1"/>
    <col min="10500" max="10501" width="13.5" style="3" customWidth="1"/>
    <col min="10502" max="10502" width="5.75" style="3" customWidth="1"/>
    <col min="10503" max="10504" width="9.875" style="3" customWidth="1"/>
    <col min="10505" max="10505" width="11.125" style="3" customWidth="1"/>
    <col min="10506" max="10506" width="9.875" style="3" customWidth="1"/>
    <col min="10507" max="10507" width="10.25" style="3" customWidth="1"/>
    <col min="10508" max="10508" width="11.25" style="3" customWidth="1"/>
    <col min="10509" max="10509" width="12.5" style="3" customWidth="1"/>
    <col min="10510" max="10510" width="11.25" style="3" customWidth="1"/>
    <col min="10511" max="10512" width="10.25" style="3" customWidth="1"/>
    <col min="10513" max="10513" width="12.625" style="3" customWidth="1"/>
    <col min="10514" max="10514" width="11.25" style="3" customWidth="1"/>
    <col min="10515" max="10516" width="10.25" style="3" customWidth="1"/>
    <col min="10517" max="10517" width="12.625" style="3" customWidth="1"/>
    <col min="10518" max="10518" width="14.5" style="3" customWidth="1"/>
    <col min="10519" max="10519" width="11.25" style="3" customWidth="1"/>
    <col min="10520" max="10752" width="9" style="3"/>
    <col min="10753" max="10753" width="3.125" style="3" customWidth="1"/>
    <col min="10754" max="10754" width="23.5" style="3" customWidth="1"/>
    <col min="10755" max="10755" width="0" style="3" hidden="1" customWidth="1"/>
    <col min="10756" max="10757" width="13.5" style="3" customWidth="1"/>
    <col min="10758" max="10758" width="5.75" style="3" customWidth="1"/>
    <col min="10759" max="10760" width="9.875" style="3" customWidth="1"/>
    <col min="10761" max="10761" width="11.125" style="3" customWidth="1"/>
    <col min="10762" max="10762" width="9.875" style="3" customWidth="1"/>
    <col min="10763" max="10763" width="10.25" style="3" customWidth="1"/>
    <col min="10764" max="10764" width="11.25" style="3" customWidth="1"/>
    <col min="10765" max="10765" width="12.5" style="3" customWidth="1"/>
    <col min="10766" max="10766" width="11.25" style="3" customWidth="1"/>
    <col min="10767" max="10768" width="10.25" style="3" customWidth="1"/>
    <col min="10769" max="10769" width="12.625" style="3" customWidth="1"/>
    <col min="10770" max="10770" width="11.25" style="3" customWidth="1"/>
    <col min="10771" max="10772" width="10.25" style="3" customWidth="1"/>
    <col min="10773" max="10773" width="12.625" style="3" customWidth="1"/>
    <col min="10774" max="10774" width="14.5" style="3" customWidth="1"/>
    <col min="10775" max="10775" width="11.25" style="3" customWidth="1"/>
    <col min="10776" max="11008" width="9" style="3"/>
    <col min="11009" max="11009" width="3.125" style="3" customWidth="1"/>
    <col min="11010" max="11010" width="23.5" style="3" customWidth="1"/>
    <col min="11011" max="11011" width="0" style="3" hidden="1" customWidth="1"/>
    <col min="11012" max="11013" width="13.5" style="3" customWidth="1"/>
    <col min="11014" max="11014" width="5.75" style="3" customWidth="1"/>
    <col min="11015" max="11016" width="9.875" style="3" customWidth="1"/>
    <col min="11017" max="11017" width="11.125" style="3" customWidth="1"/>
    <col min="11018" max="11018" width="9.875" style="3" customWidth="1"/>
    <col min="11019" max="11019" width="10.25" style="3" customWidth="1"/>
    <col min="11020" max="11020" width="11.25" style="3" customWidth="1"/>
    <col min="11021" max="11021" width="12.5" style="3" customWidth="1"/>
    <col min="11022" max="11022" width="11.25" style="3" customWidth="1"/>
    <col min="11023" max="11024" width="10.25" style="3" customWidth="1"/>
    <col min="11025" max="11025" width="12.625" style="3" customWidth="1"/>
    <col min="11026" max="11026" width="11.25" style="3" customWidth="1"/>
    <col min="11027" max="11028" width="10.25" style="3" customWidth="1"/>
    <col min="11029" max="11029" width="12.625" style="3" customWidth="1"/>
    <col min="11030" max="11030" width="14.5" style="3" customWidth="1"/>
    <col min="11031" max="11031" width="11.25" style="3" customWidth="1"/>
    <col min="11032" max="11264" width="9" style="3"/>
    <col min="11265" max="11265" width="3.125" style="3" customWidth="1"/>
    <col min="11266" max="11266" width="23.5" style="3" customWidth="1"/>
    <col min="11267" max="11267" width="0" style="3" hidden="1" customWidth="1"/>
    <col min="11268" max="11269" width="13.5" style="3" customWidth="1"/>
    <col min="11270" max="11270" width="5.75" style="3" customWidth="1"/>
    <col min="11271" max="11272" width="9.875" style="3" customWidth="1"/>
    <col min="11273" max="11273" width="11.125" style="3" customWidth="1"/>
    <col min="11274" max="11274" width="9.875" style="3" customWidth="1"/>
    <col min="11275" max="11275" width="10.25" style="3" customWidth="1"/>
    <col min="11276" max="11276" width="11.25" style="3" customWidth="1"/>
    <col min="11277" max="11277" width="12.5" style="3" customWidth="1"/>
    <col min="11278" max="11278" width="11.25" style="3" customWidth="1"/>
    <col min="11279" max="11280" width="10.25" style="3" customWidth="1"/>
    <col min="11281" max="11281" width="12.625" style="3" customWidth="1"/>
    <col min="11282" max="11282" width="11.25" style="3" customWidth="1"/>
    <col min="11283" max="11284" width="10.25" style="3" customWidth="1"/>
    <col min="11285" max="11285" width="12.625" style="3" customWidth="1"/>
    <col min="11286" max="11286" width="14.5" style="3" customWidth="1"/>
    <col min="11287" max="11287" width="11.25" style="3" customWidth="1"/>
    <col min="11288" max="11520" width="9" style="3"/>
    <col min="11521" max="11521" width="3.125" style="3" customWidth="1"/>
    <col min="11522" max="11522" width="23.5" style="3" customWidth="1"/>
    <col min="11523" max="11523" width="0" style="3" hidden="1" customWidth="1"/>
    <col min="11524" max="11525" width="13.5" style="3" customWidth="1"/>
    <col min="11526" max="11526" width="5.75" style="3" customWidth="1"/>
    <col min="11527" max="11528" width="9.875" style="3" customWidth="1"/>
    <col min="11529" max="11529" width="11.125" style="3" customWidth="1"/>
    <col min="11530" max="11530" width="9.875" style="3" customWidth="1"/>
    <col min="11531" max="11531" width="10.25" style="3" customWidth="1"/>
    <col min="11532" max="11532" width="11.25" style="3" customWidth="1"/>
    <col min="11533" max="11533" width="12.5" style="3" customWidth="1"/>
    <col min="11534" max="11534" width="11.25" style="3" customWidth="1"/>
    <col min="11535" max="11536" width="10.25" style="3" customWidth="1"/>
    <col min="11537" max="11537" width="12.625" style="3" customWidth="1"/>
    <col min="11538" max="11538" width="11.25" style="3" customWidth="1"/>
    <col min="11539" max="11540" width="10.25" style="3" customWidth="1"/>
    <col min="11541" max="11541" width="12.625" style="3" customWidth="1"/>
    <col min="11542" max="11542" width="14.5" style="3" customWidth="1"/>
    <col min="11543" max="11543" width="11.25" style="3" customWidth="1"/>
    <col min="11544" max="11776" width="9" style="3"/>
    <col min="11777" max="11777" width="3.125" style="3" customWidth="1"/>
    <col min="11778" max="11778" width="23.5" style="3" customWidth="1"/>
    <col min="11779" max="11779" width="0" style="3" hidden="1" customWidth="1"/>
    <col min="11780" max="11781" width="13.5" style="3" customWidth="1"/>
    <col min="11782" max="11782" width="5.75" style="3" customWidth="1"/>
    <col min="11783" max="11784" width="9.875" style="3" customWidth="1"/>
    <col min="11785" max="11785" width="11.125" style="3" customWidth="1"/>
    <col min="11786" max="11786" width="9.875" style="3" customWidth="1"/>
    <col min="11787" max="11787" width="10.25" style="3" customWidth="1"/>
    <col min="11788" max="11788" width="11.25" style="3" customWidth="1"/>
    <col min="11789" max="11789" width="12.5" style="3" customWidth="1"/>
    <col min="11790" max="11790" width="11.25" style="3" customWidth="1"/>
    <col min="11791" max="11792" width="10.25" style="3" customWidth="1"/>
    <col min="11793" max="11793" width="12.625" style="3" customWidth="1"/>
    <col min="11794" max="11794" width="11.25" style="3" customWidth="1"/>
    <col min="11795" max="11796" width="10.25" style="3" customWidth="1"/>
    <col min="11797" max="11797" width="12.625" style="3" customWidth="1"/>
    <col min="11798" max="11798" width="14.5" style="3" customWidth="1"/>
    <col min="11799" max="11799" width="11.25" style="3" customWidth="1"/>
    <col min="11800" max="12032" width="9" style="3"/>
    <col min="12033" max="12033" width="3.125" style="3" customWidth="1"/>
    <col min="12034" max="12034" width="23.5" style="3" customWidth="1"/>
    <col min="12035" max="12035" width="0" style="3" hidden="1" customWidth="1"/>
    <col min="12036" max="12037" width="13.5" style="3" customWidth="1"/>
    <col min="12038" max="12038" width="5.75" style="3" customWidth="1"/>
    <col min="12039" max="12040" width="9.875" style="3" customWidth="1"/>
    <col min="12041" max="12041" width="11.125" style="3" customWidth="1"/>
    <col min="12042" max="12042" width="9.875" style="3" customWidth="1"/>
    <col min="12043" max="12043" width="10.25" style="3" customWidth="1"/>
    <col min="12044" max="12044" width="11.25" style="3" customWidth="1"/>
    <col min="12045" max="12045" width="12.5" style="3" customWidth="1"/>
    <col min="12046" max="12046" width="11.25" style="3" customWidth="1"/>
    <col min="12047" max="12048" width="10.25" style="3" customWidth="1"/>
    <col min="12049" max="12049" width="12.625" style="3" customWidth="1"/>
    <col min="12050" max="12050" width="11.25" style="3" customWidth="1"/>
    <col min="12051" max="12052" width="10.25" style="3" customWidth="1"/>
    <col min="12053" max="12053" width="12.625" style="3" customWidth="1"/>
    <col min="12054" max="12054" width="14.5" style="3" customWidth="1"/>
    <col min="12055" max="12055" width="11.25" style="3" customWidth="1"/>
    <col min="12056" max="12288" width="9" style="3"/>
    <col min="12289" max="12289" width="3.125" style="3" customWidth="1"/>
    <col min="12290" max="12290" width="23.5" style="3" customWidth="1"/>
    <col min="12291" max="12291" width="0" style="3" hidden="1" customWidth="1"/>
    <col min="12292" max="12293" width="13.5" style="3" customWidth="1"/>
    <col min="12294" max="12294" width="5.75" style="3" customWidth="1"/>
    <col min="12295" max="12296" width="9.875" style="3" customWidth="1"/>
    <col min="12297" max="12297" width="11.125" style="3" customWidth="1"/>
    <col min="12298" max="12298" width="9.875" style="3" customWidth="1"/>
    <col min="12299" max="12299" width="10.25" style="3" customWidth="1"/>
    <col min="12300" max="12300" width="11.25" style="3" customWidth="1"/>
    <col min="12301" max="12301" width="12.5" style="3" customWidth="1"/>
    <col min="12302" max="12302" width="11.25" style="3" customWidth="1"/>
    <col min="12303" max="12304" width="10.25" style="3" customWidth="1"/>
    <col min="12305" max="12305" width="12.625" style="3" customWidth="1"/>
    <col min="12306" max="12306" width="11.25" style="3" customWidth="1"/>
    <col min="12307" max="12308" width="10.25" style="3" customWidth="1"/>
    <col min="12309" max="12309" width="12.625" style="3" customWidth="1"/>
    <col min="12310" max="12310" width="14.5" style="3" customWidth="1"/>
    <col min="12311" max="12311" width="11.25" style="3" customWidth="1"/>
    <col min="12312" max="12544" width="9" style="3"/>
    <col min="12545" max="12545" width="3.125" style="3" customWidth="1"/>
    <col min="12546" max="12546" width="23.5" style="3" customWidth="1"/>
    <col min="12547" max="12547" width="0" style="3" hidden="1" customWidth="1"/>
    <col min="12548" max="12549" width="13.5" style="3" customWidth="1"/>
    <col min="12550" max="12550" width="5.75" style="3" customWidth="1"/>
    <col min="12551" max="12552" width="9.875" style="3" customWidth="1"/>
    <col min="12553" max="12553" width="11.125" style="3" customWidth="1"/>
    <col min="12554" max="12554" width="9.875" style="3" customWidth="1"/>
    <col min="12555" max="12555" width="10.25" style="3" customWidth="1"/>
    <col min="12556" max="12556" width="11.25" style="3" customWidth="1"/>
    <col min="12557" max="12557" width="12.5" style="3" customWidth="1"/>
    <col min="12558" max="12558" width="11.25" style="3" customWidth="1"/>
    <col min="12559" max="12560" width="10.25" style="3" customWidth="1"/>
    <col min="12561" max="12561" width="12.625" style="3" customWidth="1"/>
    <col min="12562" max="12562" width="11.25" style="3" customWidth="1"/>
    <col min="12563" max="12564" width="10.25" style="3" customWidth="1"/>
    <col min="12565" max="12565" width="12.625" style="3" customWidth="1"/>
    <col min="12566" max="12566" width="14.5" style="3" customWidth="1"/>
    <col min="12567" max="12567" width="11.25" style="3" customWidth="1"/>
    <col min="12568" max="12800" width="9" style="3"/>
    <col min="12801" max="12801" width="3.125" style="3" customWidth="1"/>
    <col min="12802" max="12802" width="23.5" style="3" customWidth="1"/>
    <col min="12803" max="12803" width="0" style="3" hidden="1" customWidth="1"/>
    <col min="12804" max="12805" width="13.5" style="3" customWidth="1"/>
    <col min="12806" max="12806" width="5.75" style="3" customWidth="1"/>
    <col min="12807" max="12808" width="9.875" style="3" customWidth="1"/>
    <col min="12809" max="12809" width="11.125" style="3" customWidth="1"/>
    <col min="12810" max="12810" width="9.875" style="3" customWidth="1"/>
    <col min="12811" max="12811" width="10.25" style="3" customWidth="1"/>
    <col min="12812" max="12812" width="11.25" style="3" customWidth="1"/>
    <col min="12813" max="12813" width="12.5" style="3" customWidth="1"/>
    <col min="12814" max="12814" width="11.25" style="3" customWidth="1"/>
    <col min="12815" max="12816" width="10.25" style="3" customWidth="1"/>
    <col min="12817" max="12817" width="12.625" style="3" customWidth="1"/>
    <col min="12818" max="12818" width="11.25" style="3" customWidth="1"/>
    <col min="12819" max="12820" width="10.25" style="3" customWidth="1"/>
    <col min="12821" max="12821" width="12.625" style="3" customWidth="1"/>
    <col min="12822" max="12822" width="14.5" style="3" customWidth="1"/>
    <col min="12823" max="12823" width="11.25" style="3" customWidth="1"/>
    <col min="12824" max="13056" width="9" style="3"/>
    <col min="13057" max="13057" width="3.125" style="3" customWidth="1"/>
    <col min="13058" max="13058" width="23.5" style="3" customWidth="1"/>
    <col min="13059" max="13059" width="0" style="3" hidden="1" customWidth="1"/>
    <col min="13060" max="13061" width="13.5" style="3" customWidth="1"/>
    <col min="13062" max="13062" width="5.75" style="3" customWidth="1"/>
    <col min="13063" max="13064" width="9.875" style="3" customWidth="1"/>
    <col min="13065" max="13065" width="11.125" style="3" customWidth="1"/>
    <col min="13066" max="13066" width="9.875" style="3" customWidth="1"/>
    <col min="13067" max="13067" width="10.25" style="3" customWidth="1"/>
    <col min="13068" max="13068" width="11.25" style="3" customWidth="1"/>
    <col min="13069" max="13069" width="12.5" style="3" customWidth="1"/>
    <col min="13070" max="13070" width="11.25" style="3" customWidth="1"/>
    <col min="13071" max="13072" width="10.25" style="3" customWidth="1"/>
    <col min="13073" max="13073" width="12.625" style="3" customWidth="1"/>
    <col min="13074" max="13074" width="11.25" style="3" customWidth="1"/>
    <col min="13075" max="13076" width="10.25" style="3" customWidth="1"/>
    <col min="13077" max="13077" width="12.625" style="3" customWidth="1"/>
    <col min="13078" max="13078" width="14.5" style="3" customWidth="1"/>
    <col min="13079" max="13079" width="11.25" style="3" customWidth="1"/>
    <col min="13080" max="13312" width="9" style="3"/>
    <col min="13313" max="13313" width="3.125" style="3" customWidth="1"/>
    <col min="13314" max="13314" width="23.5" style="3" customWidth="1"/>
    <col min="13315" max="13315" width="0" style="3" hidden="1" customWidth="1"/>
    <col min="13316" max="13317" width="13.5" style="3" customWidth="1"/>
    <col min="13318" max="13318" width="5.75" style="3" customWidth="1"/>
    <col min="13319" max="13320" width="9.875" style="3" customWidth="1"/>
    <col min="13321" max="13321" width="11.125" style="3" customWidth="1"/>
    <col min="13322" max="13322" width="9.875" style="3" customWidth="1"/>
    <col min="13323" max="13323" width="10.25" style="3" customWidth="1"/>
    <col min="13324" max="13324" width="11.25" style="3" customWidth="1"/>
    <col min="13325" max="13325" width="12.5" style="3" customWidth="1"/>
    <col min="13326" max="13326" width="11.25" style="3" customWidth="1"/>
    <col min="13327" max="13328" width="10.25" style="3" customWidth="1"/>
    <col min="13329" max="13329" width="12.625" style="3" customWidth="1"/>
    <col min="13330" max="13330" width="11.25" style="3" customWidth="1"/>
    <col min="13331" max="13332" width="10.25" style="3" customWidth="1"/>
    <col min="13333" max="13333" width="12.625" style="3" customWidth="1"/>
    <col min="13334" max="13334" width="14.5" style="3" customWidth="1"/>
    <col min="13335" max="13335" width="11.25" style="3" customWidth="1"/>
    <col min="13336" max="13568" width="9" style="3"/>
    <col min="13569" max="13569" width="3.125" style="3" customWidth="1"/>
    <col min="13570" max="13570" width="23.5" style="3" customWidth="1"/>
    <col min="13571" max="13571" width="0" style="3" hidden="1" customWidth="1"/>
    <col min="13572" max="13573" width="13.5" style="3" customWidth="1"/>
    <col min="13574" max="13574" width="5.75" style="3" customWidth="1"/>
    <col min="13575" max="13576" width="9.875" style="3" customWidth="1"/>
    <col min="13577" max="13577" width="11.125" style="3" customWidth="1"/>
    <col min="13578" max="13578" width="9.875" style="3" customWidth="1"/>
    <col min="13579" max="13579" width="10.25" style="3" customWidth="1"/>
    <col min="13580" max="13580" width="11.25" style="3" customWidth="1"/>
    <col min="13581" max="13581" width="12.5" style="3" customWidth="1"/>
    <col min="13582" max="13582" width="11.25" style="3" customWidth="1"/>
    <col min="13583" max="13584" width="10.25" style="3" customWidth="1"/>
    <col min="13585" max="13585" width="12.625" style="3" customWidth="1"/>
    <col min="13586" max="13586" width="11.25" style="3" customWidth="1"/>
    <col min="13587" max="13588" width="10.25" style="3" customWidth="1"/>
    <col min="13589" max="13589" width="12.625" style="3" customWidth="1"/>
    <col min="13590" max="13590" width="14.5" style="3" customWidth="1"/>
    <col min="13591" max="13591" width="11.25" style="3" customWidth="1"/>
    <col min="13592" max="13824" width="9" style="3"/>
    <col min="13825" max="13825" width="3.125" style="3" customWidth="1"/>
    <col min="13826" max="13826" width="23.5" style="3" customWidth="1"/>
    <col min="13827" max="13827" width="0" style="3" hidden="1" customWidth="1"/>
    <col min="13828" max="13829" width="13.5" style="3" customWidth="1"/>
    <col min="13830" max="13830" width="5.75" style="3" customWidth="1"/>
    <col min="13831" max="13832" width="9.875" style="3" customWidth="1"/>
    <col min="13833" max="13833" width="11.125" style="3" customWidth="1"/>
    <col min="13834" max="13834" width="9.875" style="3" customWidth="1"/>
    <col min="13835" max="13835" width="10.25" style="3" customWidth="1"/>
    <col min="13836" max="13836" width="11.25" style="3" customWidth="1"/>
    <col min="13837" max="13837" width="12.5" style="3" customWidth="1"/>
    <col min="13838" max="13838" width="11.25" style="3" customWidth="1"/>
    <col min="13839" max="13840" width="10.25" style="3" customWidth="1"/>
    <col min="13841" max="13841" width="12.625" style="3" customWidth="1"/>
    <col min="13842" max="13842" width="11.25" style="3" customWidth="1"/>
    <col min="13843" max="13844" width="10.25" style="3" customWidth="1"/>
    <col min="13845" max="13845" width="12.625" style="3" customWidth="1"/>
    <col min="13846" max="13846" width="14.5" style="3" customWidth="1"/>
    <col min="13847" max="13847" width="11.25" style="3" customWidth="1"/>
    <col min="13848" max="14080" width="9" style="3"/>
    <col min="14081" max="14081" width="3.125" style="3" customWidth="1"/>
    <col min="14082" max="14082" width="23.5" style="3" customWidth="1"/>
    <col min="14083" max="14083" width="0" style="3" hidden="1" customWidth="1"/>
    <col min="14084" max="14085" width="13.5" style="3" customWidth="1"/>
    <col min="14086" max="14086" width="5.75" style="3" customWidth="1"/>
    <col min="14087" max="14088" width="9.875" style="3" customWidth="1"/>
    <col min="14089" max="14089" width="11.125" style="3" customWidth="1"/>
    <col min="14090" max="14090" width="9.875" style="3" customWidth="1"/>
    <col min="14091" max="14091" width="10.25" style="3" customWidth="1"/>
    <col min="14092" max="14092" width="11.25" style="3" customWidth="1"/>
    <col min="14093" max="14093" width="12.5" style="3" customWidth="1"/>
    <col min="14094" max="14094" width="11.25" style="3" customWidth="1"/>
    <col min="14095" max="14096" width="10.25" style="3" customWidth="1"/>
    <col min="14097" max="14097" width="12.625" style="3" customWidth="1"/>
    <col min="14098" max="14098" width="11.25" style="3" customWidth="1"/>
    <col min="14099" max="14100" width="10.25" style="3" customWidth="1"/>
    <col min="14101" max="14101" width="12.625" style="3" customWidth="1"/>
    <col min="14102" max="14102" width="14.5" style="3" customWidth="1"/>
    <col min="14103" max="14103" width="11.25" style="3" customWidth="1"/>
    <col min="14104" max="14336" width="9" style="3"/>
    <col min="14337" max="14337" width="3.125" style="3" customWidth="1"/>
    <col min="14338" max="14338" width="23.5" style="3" customWidth="1"/>
    <col min="14339" max="14339" width="0" style="3" hidden="1" customWidth="1"/>
    <col min="14340" max="14341" width="13.5" style="3" customWidth="1"/>
    <col min="14342" max="14342" width="5.75" style="3" customWidth="1"/>
    <col min="14343" max="14344" width="9.875" style="3" customWidth="1"/>
    <col min="14345" max="14345" width="11.125" style="3" customWidth="1"/>
    <col min="14346" max="14346" width="9.875" style="3" customWidth="1"/>
    <col min="14347" max="14347" width="10.25" style="3" customWidth="1"/>
    <col min="14348" max="14348" width="11.25" style="3" customWidth="1"/>
    <col min="14349" max="14349" width="12.5" style="3" customWidth="1"/>
    <col min="14350" max="14350" width="11.25" style="3" customWidth="1"/>
    <col min="14351" max="14352" width="10.25" style="3" customWidth="1"/>
    <col min="14353" max="14353" width="12.625" style="3" customWidth="1"/>
    <col min="14354" max="14354" width="11.25" style="3" customWidth="1"/>
    <col min="14355" max="14356" width="10.25" style="3" customWidth="1"/>
    <col min="14357" max="14357" width="12.625" style="3" customWidth="1"/>
    <col min="14358" max="14358" width="14.5" style="3" customWidth="1"/>
    <col min="14359" max="14359" width="11.25" style="3" customWidth="1"/>
    <col min="14360" max="14592" width="9" style="3"/>
    <col min="14593" max="14593" width="3.125" style="3" customWidth="1"/>
    <col min="14594" max="14594" width="23.5" style="3" customWidth="1"/>
    <col min="14595" max="14595" width="0" style="3" hidden="1" customWidth="1"/>
    <col min="14596" max="14597" width="13.5" style="3" customWidth="1"/>
    <col min="14598" max="14598" width="5.75" style="3" customWidth="1"/>
    <col min="14599" max="14600" width="9.875" style="3" customWidth="1"/>
    <col min="14601" max="14601" width="11.125" style="3" customWidth="1"/>
    <col min="14602" max="14602" width="9.875" style="3" customWidth="1"/>
    <col min="14603" max="14603" width="10.25" style="3" customWidth="1"/>
    <col min="14604" max="14604" width="11.25" style="3" customWidth="1"/>
    <col min="14605" max="14605" width="12.5" style="3" customWidth="1"/>
    <col min="14606" max="14606" width="11.25" style="3" customWidth="1"/>
    <col min="14607" max="14608" width="10.25" style="3" customWidth="1"/>
    <col min="14609" max="14609" width="12.625" style="3" customWidth="1"/>
    <col min="14610" max="14610" width="11.25" style="3" customWidth="1"/>
    <col min="14611" max="14612" width="10.25" style="3" customWidth="1"/>
    <col min="14613" max="14613" width="12.625" style="3" customWidth="1"/>
    <col min="14614" max="14614" width="14.5" style="3" customWidth="1"/>
    <col min="14615" max="14615" width="11.25" style="3" customWidth="1"/>
    <col min="14616" max="14848" width="9" style="3"/>
    <col min="14849" max="14849" width="3.125" style="3" customWidth="1"/>
    <col min="14850" max="14850" width="23.5" style="3" customWidth="1"/>
    <col min="14851" max="14851" width="0" style="3" hidden="1" customWidth="1"/>
    <col min="14852" max="14853" width="13.5" style="3" customWidth="1"/>
    <col min="14854" max="14854" width="5.75" style="3" customWidth="1"/>
    <col min="14855" max="14856" width="9.875" style="3" customWidth="1"/>
    <col min="14857" max="14857" width="11.125" style="3" customWidth="1"/>
    <col min="14858" max="14858" width="9.875" style="3" customWidth="1"/>
    <col min="14859" max="14859" width="10.25" style="3" customWidth="1"/>
    <col min="14860" max="14860" width="11.25" style="3" customWidth="1"/>
    <col min="14861" max="14861" width="12.5" style="3" customWidth="1"/>
    <col min="14862" max="14862" width="11.25" style="3" customWidth="1"/>
    <col min="14863" max="14864" width="10.25" style="3" customWidth="1"/>
    <col min="14865" max="14865" width="12.625" style="3" customWidth="1"/>
    <col min="14866" max="14866" width="11.25" style="3" customWidth="1"/>
    <col min="14867" max="14868" width="10.25" style="3" customWidth="1"/>
    <col min="14869" max="14869" width="12.625" style="3" customWidth="1"/>
    <col min="14870" max="14870" width="14.5" style="3" customWidth="1"/>
    <col min="14871" max="14871" width="11.25" style="3" customWidth="1"/>
    <col min="14872" max="15104" width="9" style="3"/>
    <col min="15105" max="15105" width="3.125" style="3" customWidth="1"/>
    <col min="15106" max="15106" width="23.5" style="3" customWidth="1"/>
    <col min="15107" max="15107" width="0" style="3" hidden="1" customWidth="1"/>
    <col min="15108" max="15109" width="13.5" style="3" customWidth="1"/>
    <col min="15110" max="15110" width="5.75" style="3" customWidth="1"/>
    <col min="15111" max="15112" width="9.875" style="3" customWidth="1"/>
    <col min="15113" max="15113" width="11.125" style="3" customWidth="1"/>
    <col min="15114" max="15114" width="9.875" style="3" customWidth="1"/>
    <col min="15115" max="15115" width="10.25" style="3" customWidth="1"/>
    <col min="15116" max="15116" width="11.25" style="3" customWidth="1"/>
    <col min="15117" max="15117" width="12.5" style="3" customWidth="1"/>
    <col min="15118" max="15118" width="11.25" style="3" customWidth="1"/>
    <col min="15119" max="15120" width="10.25" style="3" customWidth="1"/>
    <col min="15121" max="15121" width="12.625" style="3" customWidth="1"/>
    <col min="15122" max="15122" width="11.25" style="3" customWidth="1"/>
    <col min="15123" max="15124" width="10.25" style="3" customWidth="1"/>
    <col min="15125" max="15125" width="12.625" style="3" customWidth="1"/>
    <col min="15126" max="15126" width="14.5" style="3" customWidth="1"/>
    <col min="15127" max="15127" width="11.25" style="3" customWidth="1"/>
    <col min="15128" max="15360" width="9" style="3"/>
    <col min="15361" max="15361" width="3.125" style="3" customWidth="1"/>
    <col min="15362" max="15362" width="23.5" style="3" customWidth="1"/>
    <col min="15363" max="15363" width="0" style="3" hidden="1" customWidth="1"/>
    <col min="15364" max="15365" width="13.5" style="3" customWidth="1"/>
    <col min="15366" max="15366" width="5.75" style="3" customWidth="1"/>
    <col min="15367" max="15368" width="9.875" style="3" customWidth="1"/>
    <col min="15369" max="15369" width="11.125" style="3" customWidth="1"/>
    <col min="15370" max="15370" width="9.875" style="3" customWidth="1"/>
    <col min="15371" max="15371" width="10.25" style="3" customWidth="1"/>
    <col min="15372" max="15372" width="11.25" style="3" customWidth="1"/>
    <col min="15373" max="15373" width="12.5" style="3" customWidth="1"/>
    <col min="15374" max="15374" width="11.25" style="3" customWidth="1"/>
    <col min="15375" max="15376" width="10.25" style="3" customWidth="1"/>
    <col min="15377" max="15377" width="12.625" style="3" customWidth="1"/>
    <col min="15378" max="15378" width="11.25" style="3" customWidth="1"/>
    <col min="15379" max="15380" width="10.25" style="3" customWidth="1"/>
    <col min="15381" max="15381" width="12.625" style="3" customWidth="1"/>
    <col min="15382" max="15382" width="14.5" style="3" customWidth="1"/>
    <col min="15383" max="15383" width="11.25" style="3" customWidth="1"/>
    <col min="15384" max="15616" width="9" style="3"/>
    <col min="15617" max="15617" width="3.125" style="3" customWidth="1"/>
    <col min="15618" max="15618" width="23.5" style="3" customWidth="1"/>
    <col min="15619" max="15619" width="0" style="3" hidden="1" customWidth="1"/>
    <col min="15620" max="15621" width="13.5" style="3" customWidth="1"/>
    <col min="15622" max="15622" width="5.75" style="3" customWidth="1"/>
    <col min="15623" max="15624" width="9.875" style="3" customWidth="1"/>
    <col min="15625" max="15625" width="11.125" style="3" customWidth="1"/>
    <col min="15626" max="15626" width="9.875" style="3" customWidth="1"/>
    <col min="15627" max="15627" width="10.25" style="3" customWidth="1"/>
    <col min="15628" max="15628" width="11.25" style="3" customWidth="1"/>
    <col min="15629" max="15629" width="12.5" style="3" customWidth="1"/>
    <col min="15630" max="15630" width="11.25" style="3" customWidth="1"/>
    <col min="15631" max="15632" width="10.25" style="3" customWidth="1"/>
    <col min="15633" max="15633" width="12.625" style="3" customWidth="1"/>
    <col min="15634" max="15634" width="11.25" style="3" customWidth="1"/>
    <col min="15635" max="15636" width="10.25" style="3" customWidth="1"/>
    <col min="15637" max="15637" width="12.625" style="3" customWidth="1"/>
    <col min="15638" max="15638" width="14.5" style="3" customWidth="1"/>
    <col min="15639" max="15639" width="11.25" style="3" customWidth="1"/>
    <col min="15640" max="15872" width="9" style="3"/>
    <col min="15873" max="15873" width="3.125" style="3" customWidth="1"/>
    <col min="15874" max="15874" width="23.5" style="3" customWidth="1"/>
    <col min="15875" max="15875" width="0" style="3" hidden="1" customWidth="1"/>
    <col min="15876" max="15877" width="13.5" style="3" customWidth="1"/>
    <col min="15878" max="15878" width="5.75" style="3" customWidth="1"/>
    <col min="15879" max="15880" width="9.875" style="3" customWidth="1"/>
    <col min="15881" max="15881" width="11.125" style="3" customWidth="1"/>
    <col min="15882" max="15882" width="9.875" style="3" customWidth="1"/>
    <col min="15883" max="15883" width="10.25" style="3" customWidth="1"/>
    <col min="15884" max="15884" width="11.25" style="3" customWidth="1"/>
    <col min="15885" max="15885" width="12.5" style="3" customWidth="1"/>
    <col min="15886" max="15886" width="11.25" style="3" customWidth="1"/>
    <col min="15887" max="15888" width="10.25" style="3" customWidth="1"/>
    <col min="15889" max="15889" width="12.625" style="3" customWidth="1"/>
    <col min="15890" max="15890" width="11.25" style="3" customWidth="1"/>
    <col min="15891" max="15892" width="10.25" style="3" customWidth="1"/>
    <col min="15893" max="15893" width="12.625" style="3" customWidth="1"/>
    <col min="15894" max="15894" width="14.5" style="3" customWidth="1"/>
    <col min="15895" max="15895" width="11.25" style="3" customWidth="1"/>
    <col min="15896" max="16128" width="9" style="3"/>
    <col min="16129" max="16129" width="3.125" style="3" customWidth="1"/>
    <col min="16130" max="16130" width="23.5" style="3" customWidth="1"/>
    <col min="16131" max="16131" width="0" style="3" hidden="1" customWidth="1"/>
    <col min="16132" max="16133" width="13.5" style="3" customWidth="1"/>
    <col min="16134" max="16134" width="5.75" style="3" customWidth="1"/>
    <col min="16135" max="16136" width="9.875" style="3" customWidth="1"/>
    <col min="16137" max="16137" width="11.125" style="3" customWidth="1"/>
    <col min="16138" max="16138" width="9.875" style="3" customWidth="1"/>
    <col min="16139" max="16139" width="10.25" style="3" customWidth="1"/>
    <col min="16140" max="16140" width="11.25" style="3" customWidth="1"/>
    <col min="16141" max="16141" width="12.5" style="3" customWidth="1"/>
    <col min="16142" max="16142" width="11.25" style="3" customWidth="1"/>
    <col min="16143" max="16144" width="10.25" style="3" customWidth="1"/>
    <col min="16145" max="16145" width="12.625" style="3" customWidth="1"/>
    <col min="16146" max="16146" width="11.25" style="3" customWidth="1"/>
    <col min="16147" max="16148" width="10.25" style="3" customWidth="1"/>
    <col min="16149" max="16149" width="12.625" style="3" customWidth="1"/>
    <col min="16150" max="16150" width="14.5" style="3" customWidth="1"/>
    <col min="16151" max="16151" width="11.25" style="3" customWidth="1"/>
    <col min="16152" max="16384" width="9" style="3"/>
  </cols>
  <sheetData>
    <row r="1" spans="1:23" ht="24.95" customHeight="1">
      <c r="A1" s="1" t="s">
        <v>0</v>
      </c>
    </row>
    <row r="2" spans="1:23" ht="24.95" customHeight="1">
      <c r="A2" s="1" t="s">
        <v>1</v>
      </c>
    </row>
    <row r="3" spans="1:23" ht="24.95" customHeight="1" thickBot="1">
      <c r="A3" s="1" t="s">
        <v>2</v>
      </c>
      <c r="C3" s="221"/>
      <c r="D3" s="221"/>
      <c r="E3" s="221"/>
      <c r="F3" s="221"/>
      <c r="G3" s="221"/>
      <c r="H3" s="591"/>
      <c r="I3" s="222"/>
    </row>
    <row r="4" spans="1:23" ht="24.95" customHeight="1">
      <c r="A4" s="1295" t="s">
        <v>3</v>
      </c>
      <c r="B4" s="1297" t="s">
        <v>4</v>
      </c>
      <c r="C4" s="1299" t="s">
        <v>5</v>
      </c>
      <c r="D4" s="1297" t="s">
        <v>98</v>
      </c>
      <c r="E4" s="1293" t="s">
        <v>99</v>
      </c>
      <c r="F4" s="1286" t="s">
        <v>6</v>
      </c>
      <c r="G4" s="1287"/>
      <c r="H4" s="1287"/>
      <c r="I4" s="1288"/>
      <c r="J4" s="1286" t="s">
        <v>7</v>
      </c>
      <c r="K4" s="1287"/>
      <c r="L4" s="1287"/>
      <c r="M4" s="1288"/>
      <c r="N4" s="1286" t="s">
        <v>8</v>
      </c>
      <c r="O4" s="1287"/>
      <c r="P4" s="1287"/>
      <c r="Q4" s="1288"/>
      <c r="R4" s="1286" t="s">
        <v>9</v>
      </c>
      <c r="S4" s="1287"/>
      <c r="T4" s="1287"/>
      <c r="U4" s="1288"/>
      <c r="V4" s="1289" t="s">
        <v>10</v>
      </c>
      <c r="W4" s="1291" t="s">
        <v>11</v>
      </c>
    </row>
    <row r="5" spans="1:23" ht="24.95" customHeight="1" thickBot="1">
      <c r="A5" s="1296"/>
      <c r="B5" s="1298"/>
      <c r="C5" s="1300"/>
      <c r="D5" s="1298"/>
      <c r="E5" s="1294"/>
      <c r="F5" s="530">
        <v>42614</v>
      </c>
      <c r="G5" s="531">
        <v>42644</v>
      </c>
      <c r="H5" s="532">
        <v>42675</v>
      </c>
      <c r="I5" s="533" t="s">
        <v>12</v>
      </c>
      <c r="J5" s="534">
        <v>42705</v>
      </c>
      <c r="K5" s="535">
        <v>42736</v>
      </c>
      <c r="L5" s="536">
        <v>42767</v>
      </c>
      <c r="M5" s="537" t="s">
        <v>12</v>
      </c>
      <c r="N5" s="534">
        <v>42430</v>
      </c>
      <c r="O5" s="535">
        <v>42461</v>
      </c>
      <c r="P5" s="536">
        <v>42491</v>
      </c>
      <c r="Q5" s="537" t="s">
        <v>12</v>
      </c>
      <c r="R5" s="534">
        <v>42522</v>
      </c>
      <c r="S5" s="535">
        <v>42552</v>
      </c>
      <c r="T5" s="536">
        <v>42583</v>
      </c>
      <c r="U5" s="537" t="s">
        <v>12</v>
      </c>
      <c r="V5" s="1290"/>
      <c r="W5" s="1292"/>
    </row>
    <row r="6" spans="1:23" ht="24.95" customHeight="1" thickBot="1">
      <c r="A6" s="1276" t="s">
        <v>13</v>
      </c>
      <c r="B6" s="1277"/>
      <c r="C6" s="13">
        <f>SUM(C7:C38)</f>
        <v>6833600</v>
      </c>
      <c r="D6" s="13">
        <f>SUM(D7:D38)</f>
        <v>6833600</v>
      </c>
      <c r="E6" s="232">
        <f>SUM(E7:E39)</f>
        <v>6099440</v>
      </c>
      <c r="F6" s="14">
        <f>SUM(F7:F39)</f>
        <v>160000</v>
      </c>
      <c r="G6" s="72">
        <f>SUM(G7:G39)</f>
        <v>160000</v>
      </c>
      <c r="H6" s="271">
        <f>SUM(H7:H39)</f>
        <v>210000</v>
      </c>
      <c r="I6" s="17">
        <f t="shared" ref="I6:I63" si="0">SUM(F6:H6)</f>
        <v>530000</v>
      </c>
      <c r="J6" s="14">
        <f>SUM(J7:J39)</f>
        <v>393355</v>
      </c>
      <c r="K6" s="72">
        <f>SUM(K7:K39)</f>
        <v>389000</v>
      </c>
      <c r="L6" s="271">
        <f>SUM(L7:L39)</f>
        <v>389000</v>
      </c>
      <c r="M6" s="17">
        <f>SUM(J6:L6)</f>
        <v>1171355</v>
      </c>
      <c r="N6" s="14">
        <f>SUM(N7:N39)</f>
        <v>389000</v>
      </c>
      <c r="O6" s="72">
        <f>SUM(O7:O39)</f>
        <v>435600</v>
      </c>
      <c r="P6" s="271">
        <f>SUM(P7:P39)</f>
        <v>424560</v>
      </c>
      <c r="Q6" s="17">
        <f>SUM(N6:P6)</f>
        <v>1249160</v>
      </c>
      <c r="R6" s="14">
        <f>SUM(R7:R39)</f>
        <v>651480</v>
      </c>
      <c r="S6" s="72">
        <f>SUM(S7:S39)</f>
        <v>651480</v>
      </c>
      <c r="T6" s="271">
        <f>SUM(T7:T39)</f>
        <v>651480</v>
      </c>
      <c r="U6" s="17">
        <f>SUM(R6:T6)</f>
        <v>1954440</v>
      </c>
      <c r="V6" s="22">
        <f>I6+M6+Q6+U6</f>
        <v>4904955</v>
      </c>
      <c r="W6" s="23">
        <f>E6-V6</f>
        <v>1194485</v>
      </c>
    </row>
    <row r="7" spans="1:23" ht="34.5" thickTop="1">
      <c r="A7" s="24">
        <v>1</v>
      </c>
      <c r="B7" s="25" t="s">
        <v>14</v>
      </c>
      <c r="C7" s="26">
        <v>36000</v>
      </c>
      <c r="D7" s="226">
        <v>36000</v>
      </c>
      <c r="E7" s="226">
        <v>36000</v>
      </c>
      <c r="F7" s="538">
        <v>0</v>
      </c>
      <c r="G7" s="539">
        <v>0</v>
      </c>
      <c r="H7" s="540"/>
      <c r="I7" s="27">
        <f t="shared" si="0"/>
        <v>0</v>
      </c>
      <c r="J7" s="572">
        <v>6000</v>
      </c>
      <c r="K7" s="555">
        <v>3000</v>
      </c>
      <c r="L7" s="573">
        <v>3000</v>
      </c>
      <c r="M7" s="29">
        <f t="shared" ref="M7:M63" si="1">SUM(J7:L7)</f>
        <v>12000</v>
      </c>
      <c r="N7" s="538">
        <v>3000</v>
      </c>
      <c r="O7" s="619">
        <v>3000</v>
      </c>
      <c r="P7" s="620">
        <v>3000</v>
      </c>
      <c r="Q7" s="29">
        <f t="shared" ref="Q7:Q13" si="2">SUM(N7:P7)</f>
        <v>9000</v>
      </c>
      <c r="R7" s="30">
        <v>3000</v>
      </c>
      <c r="S7" s="31">
        <v>3000</v>
      </c>
      <c r="T7" s="28">
        <v>3000</v>
      </c>
      <c r="U7" s="29">
        <f t="shared" ref="U7:U13" si="3">SUM(R7:T7)</f>
        <v>9000</v>
      </c>
      <c r="V7" s="32">
        <f t="shared" ref="V7:V74" si="4">I7+M7+Q7+U7</f>
        <v>30000</v>
      </c>
      <c r="W7" s="33">
        <f>E7-V7</f>
        <v>6000</v>
      </c>
    </row>
    <row r="8" spans="1:23" ht="22.5">
      <c r="A8" s="34">
        <v>2</v>
      </c>
      <c r="B8" s="35" t="s">
        <v>15</v>
      </c>
      <c r="C8" s="36">
        <v>36000</v>
      </c>
      <c r="D8" s="228">
        <v>36000</v>
      </c>
      <c r="E8" s="228">
        <v>36000</v>
      </c>
      <c r="F8" s="538">
        <v>0</v>
      </c>
      <c r="G8" s="539">
        <v>0</v>
      </c>
      <c r="H8" s="540"/>
      <c r="I8" s="37">
        <f t="shared" si="0"/>
        <v>0</v>
      </c>
      <c r="J8" s="572">
        <v>6000</v>
      </c>
      <c r="K8" s="542">
        <v>3000</v>
      </c>
      <c r="L8" s="573">
        <v>3000</v>
      </c>
      <c r="M8" s="38">
        <f t="shared" si="1"/>
        <v>12000</v>
      </c>
      <c r="N8" s="538">
        <v>3000</v>
      </c>
      <c r="O8" s="619">
        <v>3000</v>
      </c>
      <c r="P8" s="620">
        <v>3000</v>
      </c>
      <c r="Q8" s="38">
        <f t="shared" si="2"/>
        <v>9000</v>
      </c>
      <c r="R8" s="30">
        <v>3000</v>
      </c>
      <c r="S8" s="31">
        <v>3000</v>
      </c>
      <c r="T8" s="28">
        <v>3000</v>
      </c>
      <c r="U8" s="38">
        <f t="shared" si="3"/>
        <v>9000</v>
      </c>
      <c r="V8" s="39">
        <f t="shared" si="4"/>
        <v>30000</v>
      </c>
      <c r="W8" s="33">
        <f>E8-V8</f>
        <v>6000</v>
      </c>
    </row>
    <row r="9" spans="1:23" ht="22.5">
      <c r="A9" s="34">
        <v>3</v>
      </c>
      <c r="B9" s="35" t="s">
        <v>16</v>
      </c>
      <c r="C9" s="36">
        <v>36000</v>
      </c>
      <c r="D9" s="228">
        <v>36000</v>
      </c>
      <c r="E9" s="228">
        <v>36000</v>
      </c>
      <c r="F9" s="538">
        <v>0</v>
      </c>
      <c r="G9" s="539">
        <v>0</v>
      </c>
      <c r="H9" s="540"/>
      <c r="I9" s="37">
        <f t="shared" si="0"/>
        <v>0</v>
      </c>
      <c r="J9" s="572">
        <v>6000</v>
      </c>
      <c r="K9" s="542">
        <v>3000</v>
      </c>
      <c r="L9" s="573">
        <v>3000</v>
      </c>
      <c r="M9" s="38">
        <f t="shared" si="1"/>
        <v>12000</v>
      </c>
      <c r="N9" s="538">
        <v>3000</v>
      </c>
      <c r="O9" s="619">
        <v>3000</v>
      </c>
      <c r="P9" s="620">
        <v>3000</v>
      </c>
      <c r="Q9" s="38">
        <f t="shared" si="2"/>
        <v>9000</v>
      </c>
      <c r="R9" s="30">
        <v>3000</v>
      </c>
      <c r="S9" s="31">
        <v>3000</v>
      </c>
      <c r="T9" s="28">
        <v>3000</v>
      </c>
      <c r="U9" s="38">
        <f t="shared" si="3"/>
        <v>9000</v>
      </c>
      <c r="V9" s="39">
        <f t="shared" si="4"/>
        <v>30000</v>
      </c>
      <c r="W9" s="33">
        <f t="shared" ref="W9:W38" si="5">E9-V9</f>
        <v>6000</v>
      </c>
    </row>
    <row r="10" spans="1:23" ht="33.75">
      <c r="A10" s="34">
        <v>4</v>
      </c>
      <c r="B10" s="35" t="s">
        <v>17</v>
      </c>
      <c r="C10" s="36">
        <v>36000</v>
      </c>
      <c r="D10" s="228">
        <v>36000</v>
      </c>
      <c r="E10" s="228">
        <v>36000</v>
      </c>
      <c r="F10" s="538">
        <v>0</v>
      </c>
      <c r="G10" s="539">
        <v>0</v>
      </c>
      <c r="H10" s="540"/>
      <c r="I10" s="37">
        <f t="shared" si="0"/>
        <v>0</v>
      </c>
      <c r="J10" s="572">
        <v>6000</v>
      </c>
      <c r="K10" s="542">
        <v>3000</v>
      </c>
      <c r="L10" s="573">
        <v>3000</v>
      </c>
      <c r="M10" s="38">
        <f t="shared" si="1"/>
        <v>12000</v>
      </c>
      <c r="N10" s="538">
        <v>3000</v>
      </c>
      <c r="O10" s="619">
        <v>3000</v>
      </c>
      <c r="P10" s="620">
        <v>3000</v>
      </c>
      <c r="Q10" s="38">
        <f t="shared" si="2"/>
        <v>9000</v>
      </c>
      <c r="R10" s="30">
        <v>3000</v>
      </c>
      <c r="S10" s="31">
        <v>3000</v>
      </c>
      <c r="T10" s="28">
        <v>3000</v>
      </c>
      <c r="U10" s="38">
        <f t="shared" si="3"/>
        <v>9000</v>
      </c>
      <c r="V10" s="39">
        <f t="shared" si="4"/>
        <v>30000</v>
      </c>
      <c r="W10" s="33">
        <f t="shared" si="5"/>
        <v>6000</v>
      </c>
    </row>
    <row r="11" spans="1:23" ht="33.75">
      <c r="A11" s="34">
        <v>5</v>
      </c>
      <c r="B11" s="35" t="s">
        <v>18</v>
      </c>
      <c r="C11" s="36">
        <v>36000</v>
      </c>
      <c r="D11" s="228">
        <v>36000</v>
      </c>
      <c r="E11" s="228">
        <v>36000</v>
      </c>
      <c r="F11" s="538">
        <v>0</v>
      </c>
      <c r="G11" s="539">
        <v>0</v>
      </c>
      <c r="H11" s="540"/>
      <c r="I11" s="37">
        <f t="shared" si="0"/>
        <v>0</v>
      </c>
      <c r="J11" s="572">
        <v>6000</v>
      </c>
      <c r="K11" s="542">
        <v>3000</v>
      </c>
      <c r="L11" s="573">
        <v>3000</v>
      </c>
      <c r="M11" s="38">
        <f t="shared" si="1"/>
        <v>12000</v>
      </c>
      <c r="N11" s="538">
        <v>3000</v>
      </c>
      <c r="O11" s="619">
        <v>3000</v>
      </c>
      <c r="P11" s="620">
        <v>3000</v>
      </c>
      <c r="Q11" s="38">
        <f t="shared" si="2"/>
        <v>9000</v>
      </c>
      <c r="R11" s="30">
        <v>3000</v>
      </c>
      <c r="S11" s="31">
        <v>3000</v>
      </c>
      <c r="T11" s="28">
        <v>3000</v>
      </c>
      <c r="U11" s="38">
        <f t="shared" si="3"/>
        <v>9000</v>
      </c>
      <c r="V11" s="39">
        <f t="shared" si="4"/>
        <v>30000</v>
      </c>
      <c r="W11" s="33">
        <f t="shared" si="5"/>
        <v>6000</v>
      </c>
    </row>
    <row r="12" spans="1:23" ht="22.5">
      <c r="A12" s="34">
        <v>6</v>
      </c>
      <c r="B12" s="35" t="s">
        <v>19</v>
      </c>
      <c r="C12" s="36">
        <v>456000</v>
      </c>
      <c r="D12" s="228">
        <v>456000</v>
      </c>
      <c r="E12" s="228">
        <v>456000</v>
      </c>
      <c r="F12" s="541">
        <v>38000</v>
      </c>
      <c r="G12" s="542">
        <v>38000</v>
      </c>
      <c r="H12" s="543">
        <v>38000</v>
      </c>
      <c r="I12" s="37">
        <f t="shared" si="0"/>
        <v>114000</v>
      </c>
      <c r="J12" s="541">
        <v>38000</v>
      </c>
      <c r="K12" s="542">
        <v>38000</v>
      </c>
      <c r="L12" s="574">
        <v>38000</v>
      </c>
      <c r="M12" s="38">
        <f t="shared" si="1"/>
        <v>114000</v>
      </c>
      <c r="N12" s="541">
        <v>38000</v>
      </c>
      <c r="O12" s="621">
        <v>38000</v>
      </c>
      <c r="P12" s="622">
        <v>38000</v>
      </c>
      <c r="Q12" s="38">
        <f t="shared" si="2"/>
        <v>114000</v>
      </c>
      <c r="R12" s="43">
        <v>38000</v>
      </c>
      <c r="S12" s="44">
        <v>38000</v>
      </c>
      <c r="T12" s="42">
        <v>38000</v>
      </c>
      <c r="U12" s="38">
        <f t="shared" si="3"/>
        <v>114000</v>
      </c>
      <c r="V12" s="39">
        <f t="shared" si="4"/>
        <v>456000</v>
      </c>
      <c r="W12" s="33">
        <f t="shared" si="5"/>
        <v>0</v>
      </c>
    </row>
    <row r="13" spans="1:23" ht="22.5">
      <c r="A13" s="34">
        <v>7</v>
      </c>
      <c r="B13" s="35" t="s">
        <v>20</v>
      </c>
      <c r="C13" s="36">
        <v>192000</v>
      </c>
      <c r="D13" s="228">
        <v>192000</v>
      </c>
      <c r="E13" s="228">
        <v>192000</v>
      </c>
      <c r="F13" s="544">
        <v>16000</v>
      </c>
      <c r="G13" s="545">
        <v>16000</v>
      </c>
      <c r="H13" s="546">
        <v>16000</v>
      </c>
      <c r="I13" s="37">
        <f t="shared" si="0"/>
        <v>48000</v>
      </c>
      <c r="J13" s="541">
        <v>16000</v>
      </c>
      <c r="K13" s="542">
        <v>16000</v>
      </c>
      <c r="L13" s="542">
        <v>16000</v>
      </c>
      <c r="M13" s="38">
        <f t="shared" si="1"/>
        <v>48000</v>
      </c>
      <c r="N13" s="544">
        <v>16000</v>
      </c>
      <c r="O13" s="623">
        <v>16000</v>
      </c>
      <c r="P13" s="624">
        <v>16000</v>
      </c>
      <c r="Q13" s="38">
        <f t="shared" si="2"/>
        <v>48000</v>
      </c>
      <c r="R13" s="48">
        <v>16000</v>
      </c>
      <c r="S13" s="49">
        <v>16000</v>
      </c>
      <c r="T13" s="50">
        <v>16000</v>
      </c>
      <c r="U13" s="38">
        <f t="shared" si="3"/>
        <v>48000</v>
      </c>
      <c r="V13" s="39">
        <f t="shared" si="4"/>
        <v>192000</v>
      </c>
      <c r="W13" s="33">
        <f t="shared" si="5"/>
        <v>0</v>
      </c>
    </row>
    <row r="14" spans="1:23" ht="22.5">
      <c r="A14" s="34">
        <v>8</v>
      </c>
      <c r="B14" s="35" t="s">
        <v>21</v>
      </c>
      <c r="C14" s="36">
        <v>240000</v>
      </c>
      <c r="D14" s="228">
        <v>240000</v>
      </c>
      <c r="E14" s="228">
        <v>240000</v>
      </c>
      <c r="F14" s="544">
        <v>20000</v>
      </c>
      <c r="G14" s="545">
        <v>20000</v>
      </c>
      <c r="H14" s="546">
        <v>20000</v>
      </c>
      <c r="I14" s="37">
        <f t="shared" si="0"/>
        <v>60000</v>
      </c>
      <c r="J14" s="541">
        <v>20000</v>
      </c>
      <c r="K14" s="542">
        <v>20000</v>
      </c>
      <c r="L14" s="543">
        <v>20000</v>
      </c>
      <c r="M14" s="38">
        <f t="shared" si="1"/>
        <v>60000</v>
      </c>
      <c r="N14" s="544">
        <v>20000</v>
      </c>
      <c r="O14" s="623">
        <v>20000</v>
      </c>
      <c r="P14" s="624">
        <v>20000</v>
      </c>
      <c r="Q14" s="38">
        <f>SUM(N14:P14)</f>
        <v>60000</v>
      </c>
      <c r="R14" s="48">
        <v>20000</v>
      </c>
      <c r="S14" s="49">
        <v>20000</v>
      </c>
      <c r="T14" s="50">
        <v>20000</v>
      </c>
      <c r="U14" s="38">
        <f>SUM(R14:T14)</f>
        <v>60000</v>
      </c>
      <c r="V14" s="39">
        <f t="shared" si="4"/>
        <v>240000</v>
      </c>
      <c r="W14" s="33">
        <f t="shared" si="5"/>
        <v>0</v>
      </c>
    </row>
    <row r="15" spans="1:23" ht="22.5">
      <c r="A15" s="34">
        <v>9</v>
      </c>
      <c r="B15" s="51" t="s">
        <v>100</v>
      </c>
      <c r="C15" s="36">
        <v>0</v>
      </c>
      <c r="D15" s="228">
        <v>0</v>
      </c>
      <c r="E15" s="280">
        <v>75000</v>
      </c>
      <c r="F15" s="544">
        <v>0</v>
      </c>
      <c r="G15" s="545">
        <v>0</v>
      </c>
      <c r="H15" s="546">
        <v>0</v>
      </c>
      <c r="I15" s="52">
        <f t="shared" si="0"/>
        <v>0</v>
      </c>
      <c r="J15" s="541">
        <v>0</v>
      </c>
      <c r="K15" s="542">
        <v>0</v>
      </c>
      <c r="L15" s="543">
        <v>0</v>
      </c>
      <c r="M15" s="53">
        <f t="shared" si="1"/>
        <v>0</v>
      </c>
      <c r="N15" s="544">
        <v>0</v>
      </c>
      <c r="O15" s="545">
        <v>0</v>
      </c>
      <c r="P15" s="546">
        <v>0</v>
      </c>
      <c r="Q15" s="283">
        <f>SUM(N15:P15)</f>
        <v>0</v>
      </c>
      <c r="R15" s="284">
        <v>12500</v>
      </c>
      <c r="S15" s="285">
        <v>12500</v>
      </c>
      <c r="T15" s="285">
        <v>12500</v>
      </c>
      <c r="U15" s="283">
        <f>SUM(R15:T15)</f>
        <v>37500</v>
      </c>
      <c r="V15" s="286">
        <f>I15+M15+Q15+U15</f>
        <v>37500</v>
      </c>
      <c r="W15" s="33">
        <f t="shared" si="5"/>
        <v>37500</v>
      </c>
    </row>
    <row r="16" spans="1:23" ht="22.5">
      <c r="A16" s="34">
        <v>10</v>
      </c>
      <c r="B16" s="35" t="s">
        <v>23</v>
      </c>
      <c r="C16" s="36">
        <v>240000</v>
      </c>
      <c r="D16" s="228">
        <v>240000</v>
      </c>
      <c r="E16" s="228">
        <v>240000</v>
      </c>
      <c r="F16" s="544">
        <v>20000</v>
      </c>
      <c r="G16" s="545">
        <v>20000</v>
      </c>
      <c r="H16" s="546">
        <v>20000</v>
      </c>
      <c r="I16" s="37">
        <f t="shared" si="0"/>
        <v>60000</v>
      </c>
      <c r="J16" s="541">
        <v>20000</v>
      </c>
      <c r="K16" s="542">
        <v>20000</v>
      </c>
      <c r="L16" s="543">
        <v>20000</v>
      </c>
      <c r="M16" s="38">
        <f t="shared" si="1"/>
        <v>60000</v>
      </c>
      <c r="N16" s="544">
        <v>20000</v>
      </c>
      <c r="O16" s="623">
        <v>20000</v>
      </c>
      <c r="P16" s="624">
        <v>20000</v>
      </c>
      <c r="Q16" s="38">
        <f t="shared" ref="Q16:Q63" si="6">SUM(N16:P16)</f>
        <v>60000</v>
      </c>
      <c r="R16" s="48">
        <v>20000</v>
      </c>
      <c r="S16" s="49">
        <v>20000</v>
      </c>
      <c r="T16" s="50">
        <v>20000</v>
      </c>
      <c r="U16" s="38">
        <f t="shared" ref="U16:U63" si="7">SUM(R16:T16)</f>
        <v>60000</v>
      </c>
      <c r="V16" s="39">
        <f t="shared" si="4"/>
        <v>240000</v>
      </c>
      <c r="W16" s="33">
        <f t="shared" si="5"/>
        <v>0</v>
      </c>
    </row>
    <row r="17" spans="1:23" ht="22.5">
      <c r="A17" s="34">
        <v>11</v>
      </c>
      <c r="B17" s="56" t="s">
        <v>24</v>
      </c>
      <c r="C17" s="36">
        <v>200000</v>
      </c>
      <c r="D17" s="228">
        <v>200000</v>
      </c>
      <c r="E17" s="228">
        <v>200000</v>
      </c>
      <c r="F17" s="544">
        <v>0</v>
      </c>
      <c r="G17" s="545">
        <v>0</v>
      </c>
      <c r="H17" s="546">
        <v>6667</v>
      </c>
      <c r="I17" s="37">
        <f t="shared" si="0"/>
        <v>6667</v>
      </c>
      <c r="J17" s="541">
        <v>20000</v>
      </c>
      <c r="K17" s="542">
        <v>20000</v>
      </c>
      <c r="L17" s="543">
        <v>20000</v>
      </c>
      <c r="M17" s="38">
        <f t="shared" si="1"/>
        <v>60000</v>
      </c>
      <c r="N17" s="544">
        <v>20000</v>
      </c>
      <c r="O17" s="623">
        <v>20000</v>
      </c>
      <c r="P17" s="624">
        <v>20000</v>
      </c>
      <c r="Q17" s="38">
        <f t="shared" si="6"/>
        <v>60000</v>
      </c>
      <c r="R17" s="48">
        <v>20000</v>
      </c>
      <c r="S17" s="49">
        <v>20000</v>
      </c>
      <c r="T17" s="50">
        <v>20000</v>
      </c>
      <c r="U17" s="38">
        <f t="shared" si="7"/>
        <v>60000</v>
      </c>
      <c r="V17" s="39">
        <f t="shared" si="4"/>
        <v>186667</v>
      </c>
      <c r="W17" s="33">
        <f t="shared" si="5"/>
        <v>13333</v>
      </c>
    </row>
    <row r="18" spans="1:23" ht="33.75">
      <c r="A18" s="34">
        <v>12</v>
      </c>
      <c r="B18" s="56" t="s">
        <v>25</v>
      </c>
      <c r="C18" s="36">
        <v>200000</v>
      </c>
      <c r="D18" s="228">
        <v>200000</v>
      </c>
      <c r="E18" s="228">
        <v>200000</v>
      </c>
      <c r="F18" s="544">
        <v>0</v>
      </c>
      <c r="G18" s="545">
        <v>0</v>
      </c>
      <c r="H18" s="546">
        <v>0</v>
      </c>
      <c r="I18" s="37">
        <f t="shared" si="0"/>
        <v>0</v>
      </c>
      <c r="J18" s="541">
        <v>20000</v>
      </c>
      <c r="K18" s="542">
        <v>20000</v>
      </c>
      <c r="L18" s="543">
        <v>20000</v>
      </c>
      <c r="M18" s="38">
        <f t="shared" si="1"/>
        <v>60000</v>
      </c>
      <c r="N18" s="544">
        <v>20000</v>
      </c>
      <c r="O18" s="623">
        <v>20000</v>
      </c>
      <c r="P18" s="624">
        <v>20000</v>
      </c>
      <c r="Q18" s="38">
        <f t="shared" si="6"/>
        <v>60000</v>
      </c>
      <c r="R18" s="48">
        <v>20000</v>
      </c>
      <c r="S18" s="49">
        <v>20000</v>
      </c>
      <c r="T18" s="50">
        <v>20000</v>
      </c>
      <c r="U18" s="38">
        <f t="shared" si="7"/>
        <v>60000</v>
      </c>
      <c r="V18" s="39">
        <f t="shared" si="4"/>
        <v>180000</v>
      </c>
      <c r="W18" s="33">
        <f t="shared" si="5"/>
        <v>20000</v>
      </c>
    </row>
    <row r="19" spans="1:23" ht="33.75">
      <c r="A19" s="34">
        <v>13</v>
      </c>
      <c r="B19" s="56" t="s">
        <v>101</v>
      </c>
      <c r="C19" s="36">
        <v>240000</v>
      </c>
      <c r="D19" s="228">
        <v>240000</v>
      </c>
      <c r="E19" s="228">
        <v>240000</v>
      </c>
      <c r="F19" s="544">
        <v>20000</v>
      </c>
      <c r="G19" s="545">
        <v>20000</v>
      </c>
      <c r="H19" s="546">
        <v>20000</v>
      </c>
      <c r="I19" s="37">
        <f t="shared" si="0"/>
        <v>60000</v>
      </c>
      <c r="J19" s="541">
        <v>20000</v>
      </c>
      <c r="K19" s="542">
        <v>20000</v>
      </c>
      <c r="L19" s="543">
        <v>20000</v>
      </c>
      <c r="M19" s="38">
        <f t="shared" si="1"/>
        <v>60000</v>
      </c>
      <c r="N19" s="544">
        <v>20000</v>
      </c>
      <c r="O19" s="623">
        <v>20000</v>
      </c>
      <c r="P19" s="624">
        <v>20000</v>
      </c>
      <c r="Q19" s="38">
        <f t="shared" si="6"/>
        <v>60000</v>
      </c>
      <c r="R19" s="48">
        <v>20000</v>
      </c>
      <c r="S19" s="49">
        <v>20000</v>
      </c>
      <c r="T19" s="50">
        <v>20000</v>
      </c>
      <c r="U19" s="38">
        <f t="shared" si="7"/>
        <v>60000</v>
      </c>
      <c r="V19" s="39">
        <f t="shared" si="4"/>
        <v>240000</v>
      </c>
      <c r="W19" s="33">
        <f t="shared" si="5"/>
        <v>0</v>
      </c>
    </row>
    <row r="20" spans="1:23" ht="33.75">
      <c r="A20" s="34">
        <v>14</v>
      </c>
      <c r="B20" s="56" t="s">
        <v>102</v>
      </c>
      <c r="C20" s="36">
        <v>200000</v>
      </c>
      <c r="D20" s="228">
        <v>200000</v>
      </c>
      <c r="E20" s="228">
        <v>200000</v>
      </c>
      <c r="F20" s="544">
        <v>0</v>
      </c>
      <c r="G20" s="545">
        <v>0</v>
      </c>
      <c r="H20" s="546">
        <v>6667</v>
      </c>
      <c r="I20" s="37">
        <f t="shared" si="0"/>
        <v>6667</v>
      </c>
      <c r="J20" s="541">
        <v>20000</v>
      </c>
      <c r="K20" s="542">
        <v>20000</v>
      </c>
      <c r="L20" s="543">
        <v>20000</v>
      </c>
      <c r="M20" s="38">
        <f t="shared" si="1"/>
        <v>60000</v>
      </c>
      <c r="N20" s="544">
        <v>20000</v>
      </c>
      <c r="O20" s="623">
        <v>20000</v>
      </c>
      <c r="P20" s="624">
        <v>20000</v>
      </c>
      <c r="Q20" s="38">
        <f t="shared" si="6"/>
        <v>60000</v>
      </c>
      <c r="R20" s="48">
        <v>20000</v>
      </c>
      <c r="S20" s="49">
        <v>20000</v>
      </c>
      <c r="T20" s="50">
        <v>20000</v>
      </c>
      <c r="U20" s="38">
        <f t="shared" si="7"/>
        <v>60000</v>
      </c>
      <c r="V20" s="39">
        <f t="shared" si="4"/>
        <v>186667</v>
      </c>
      <c r="W20" s="33">
        <f t="shared" si="5"/>
        <v>13333</v>
      </c>
    </row>
    <row r="21" spans="1:23" ht="22.5">
      <c r="A21" s="34">
        <v>15</v>
      </c>
      <c r="B21" s="56" t="s">
        <v>103</v>
      </c>
      <c r="C21" s="36">
        <v>200000</v>
      </c>
      <c r="D21" s="228">
        <v>200000</v>
      </c>
      <c r="E21" s="228">
        <v>200000</v>
      </c>
      <c r="F21" s="544">
        <v>0</v>
      </c>
      <c r="G21" s="545">
        <v>0</v>
      </c>
      <c r="H21" s="546">
        <v>6667</v>
      </c>
      <c r="I21" s="37">
        <f t="shared" si="0"/>
        <v>6667</v>
      </c>
      <c r="J21" s="541">
        <v>20000</v>
      </c>
      <c r="K21" s="542">
        <v>20000</v>
      </c>
      <c r="L21" s="543">
        <v>20000</v>
      </c>
      <c r="M21" s="38">
        <f t="shared" si="1"/>
        <v>60000</v>
      </c>
      <c r="N21" s="544">
        <v>20000</v>
      </c>
      <c r="O21" s="623">
        <v>20000</v>
      </c>
      <c r="P21" s="624">
        <v>20000</v>
      </c>
      <c r="Q21" s="38">
        <f t="shared" si="6"/>
        <v>60000</v>
      </c>
      <c r="R21" s="48">
        <v>20000</v>
      </c>
      <c r="S21" s="49">
        <v>20000</v>
      </c>
      <c r="T21" s="50">
        <v>20000</v>
      </c>
      <c r="U21" s="38">
        <f t="shared" si="7"/>
        <v>60000</v>
      </c>
      <c r="V21" s="39">
        <f t="shared" si="4"/>
        <v>186667</v>
      </c>
      <c r="W21" s="33">
        <f t="shared" si="5"/>
        <v>13333</v>
      </c>
    </row>
    <row r="22" spans="1:23" ht="22.5">
      <c r="A22" s="34">
        <v>16</v>
      </c>
      <c r="B22" s="56" t="s">
        <v>104</v>
      </c>
      <c r="C22" s="36">
        <v>288000</v>
      </c>
      <c r="D22" s="228">
        <v>288000</v>
      </c>
      <c r="E22" s="228">
        <v>288000</v>
      </c>
      <c r="F22" s="544">
        <v>24000</v>
      </c>
      <c r="G22" s="545">
        <v>24000</v>
      </c>
      <c r="H22" s="546">
        <v>24000</v>
      </c>
      <c r="I22" s="37">
        <f t="shared" si="0"/>
        <v>72000</v>
      </c>
      <c r="J22" s="541">
        <v>24000</v>
      </c>
      <c r="K22" s="542">
        <v>24000</v>
      </c>
      <c r="L22" s="543">
        <v>24000</v>
      </c>
      <c r="M22" s="38">
        <f t="shared" si="1"/>
        <v>72000</v>
      </c>
      <c r="N22" s="544">
        <v>24000</v>
      </c>
      <c r="O22" s="623">
        <v>24000</v>
      </c>
      <c r="P22" s="624">
        <v>24000</v>
      </c>
      <c r="Q22" s="38">
        <f t="shared" si="6"/>
        <v>72000</v>
      </c>
      <c r="R22" s="48">
        <v>24000</v>
      </c>
      <c r="S22" s="49">
        <v>24000</v>
      </c>
      <c r="T22" s="50">
        <v>24000</v>
      </c>
      <c r="U22" s="38">
        <f t="shared" si="7"/>
        <v>72000</v>
      </c>
      <c r="V22" s="39">
        <f t="shared" si="4"/>
        <v>288000</v>
      </c>
      <c r="W22" s="33">
        <f t="shared" si="5"/>
        <v>0</v>
      </c>
    </row>
    <row r="23" spans="1:23" ht="22.5">
      <c r="A23" s="34">
        <v>17</v>
      </c>
      <c r="B23" s="56" t="s">
        <v>105</v>
      </c>
      <c r="C23" s="36">
        <v>240000</v>
      </c>
      <c r="D23" s="228">
        <v>240000</v>
      </c>
      <c r="E23" s="228">
        <v>240000</v>
      </c>
      <c r="F23" s="544">
        <v>0</v>
      </c>
      <c r="G23" s="545">
        <v>0</v>
      </c>
      <c r="H23" s="546">
        <v>8000</v>
      </c>
      <c r="I23" s="37">
        <f t="shared" si="0"/>
        <v>8000</v>
      </c>
      <c r="J23" s="541">
        <v>24000</v>
      </c>
      <c r="K23" s="542">
        <v>24000</v>
      </c>
      <c r="L23" s="543">
        <v>24000</v>
      </c>
      <c r="M23" s="38">
        <f t="shared" si="1"/>
        <v>72000</v>
      </c>
      <c r="N23" s="544">
        <v>24000</v>
      </c>
      <c r="O23" s="623">
        <v>24000</v>
      </c>
      <c r="P23" s="624">
        <v>24000</v>
      </c>
      <c r="Q23" s="38">
        <f t="shared" si="6"/>
        <v>72000</v>
      </c>
      <c r="R23" s="48">
        <v>24000</v>
      </c>
      <c r="S23" s="49">
        <v>24000</v>
      </c>
      <c r="T23" s="50">
        <v>24000</v>
      </c>
      <c r="U23" s="38">
        <f t="shared" si="7"/>
        <v>72000</v>
      </c>
      <c r="V23" s="39">
        <f t="shared" si="4"/>
        <v>224000</v>
      </c>
      <c r="W23" s="33">
        <f t="shared" si="5"/>
        <v>16000</v>
      </c>
    </row>
    <row r="24" spans="1:23" ht="22.5">
      <c r="A24" s="34">
        <v>18</v>
      </c>
      <c r="B24" s="56" t="s">
        <v>28</v>
      </c>
      <c r="C24" s="36">
        <v>240000</v>
      </c>
      <c r="D24" s="228">
        <v>240000</v>
      </c>
      <c r="E24" s="287">
        <v>120000</v>
      </c>
      <c r="F24" s="544">
        <v>0</v>
      </c>
      <c r="G24" s="545">
        <v>0</v>
      </c>
      <c r="H24" s="546">
        <v>0</v>
      </c>
      <c r="I24" s="37">
        <f t="shared" si="0"/>
        <v>0</v>
      </c>
      <c r="J24" s="541">
        <v>0</v>
      </c>
      <c r="K24" s="575">
        <v>0</v>
      </c>
      <c r="L24" s="543">
        <v>0</v>
      </c>
      <c r="M24" s="38">
        <f t="shared" si="1"/>
        <v>0</v>
      </c>
      <c r="N24" s="544">
        <v>0</v>
      </c>
      <c r="O24" s="623">
        <v>0</v>
      </c>
      <c r="P24" s="624">
        <v>0</v>
      </c>
      <c r="Q24" s="38">
        <f t="shared" si="6"/>
        <v>0</v>
      </c>
      <c r="R24" s="48">
        <v>24000</v>
      </c>
      <c r="S24" s="49">
        <v>24000</v>
      </c>
      <c r="T24" s="50">
        <v>24000</v>
      </c>
      <c r="U24" s="38">
        <f t="shared" si="7"/>
        <v>72000</v>
      </c>
      <c r="V24" s="39">
        <f t="shared" si="4"/>
        <v>72000</v>
      </c>
      <c r="W24" s="33">
        <f t="shared" si="5"/>
        <v>48000</v>
      </c>
    </row>
    <row r="25" spans="1:23" ht="22.5">
      <c r="A25" s="34">
        <v>19</v>
      </c>
      <c r="B25" s="56" t="s">
        <v>75</v>
      </c>
      <c r="C25" s="36">
        <v>240000</v>
      </c>
      <c r="D25" s="228">
        <v>240000</v>
      </c>
      <c r="E25" s="287">
        <v>120000</v>
      </c>
      <c r="F25" s="544">
        <v>0</v>
      </c>
      <c r="G25" s="545">
        <v>0</v>
      </c>
      <c r="H25" s="546">
        <v>0</v>
      </c>
      <c r="I25" s="37">
        <f t="shared" si="0"/>
        <v>0</v>
      </c>
      <c r="J25" s="541">
        <v>0</v>
      </c>
      <c r="K25" s="575">
        <v>0</v>
      </c>
      <c r="L25" s="543">
        <v>0</v>
      </c>
      <c r="M25" s="38">
        <f t="shared" si="1"/>
        <v>0</v>
      </c>
      <c r="N25" s="544">
        <v>0</v>
      </c>
      <c r="O25" s="623">
        <v>0</v>
      </c>
      <c r="P25" s="624">
        <v>0</v>
      </c>
      <c r="Q25" s="38">
        <f t="shared" si="6"/>
        <v>0</v>
      </c>
      <c r="R25" s="48">
        <v>24000</v>
      </c>
      <c r="S25" s="49">
        <v>24000</v>
      </c>
      <c r="T25" s="50">
        <v>24000</v>
      </c>
      <c r="U25" s="38">
        <f t="shared" si="7"/>
        <v>72000</v>
      </c>
      <c r="V25" s="39">
        <f t="shared" si="4"/>
        <v>72000</v>
      </c>
      <c r="W25" s="33">
        <f t="shared" si="5"/>
        <v>48000</v>
      </c>
    </row>
    <row r="26" spans="1:23" ht="22.5">
      <c r="A26" s="34">
        <v>20</v>
      </c>
      <c r="B26" s="56" t="s">
        <v>106</v>
      </c>
      <c r="C26" s="36">
        <v>240000</v>
      </c>
      <c r="D26" s="228">
        <v>240000</v>
      </c>
      <c r="E26" s="287">
        <v>120000</v>
      </c>
      <c r="F26" s="544">
        <v>0</v>
      </c>
      <c r="G26" s="545">
        <v>0</v>
      </c>
      <c r="H26" s="546">
        <v>0</v>
      </c>
      <c r="I26" s="37">
        <f t="shared" si="0"/>
        <v>0</v>
      </c>
      <c r="J26" s="541">
        <v>0</v>
      </c>
      <c r="K26" s="575">
        <v>0</v>
      </c>
      <c r="L26" s="543">
        <v>0</v>
      </c>
      <c r="M26" s="38">
        <f t="shared" si="1"/>
        <v>0</v>
      </c>
      <c r="N26" s="544">
        <v>0</v>
      </c>
      <c r="O26" s="623">
        <v>0</v>
      </c>
      <c r="P26" s="624">
        <v>0</v>
      </c>
      <c r="Q26" s="38">
        <f t="shared" si="6"/>
        <v>0</v>
      </c>
      <c r="R26" s="48">
        <v>24000</v>
      </c>
      <c r="S26" s="49">
        <v>24000</v>
      </c>
      <c r="T26" s="50">
        <v>24000</v>
      </c>
      <c r="U26" s="38">
        <f t="shared" si="7"/>
        <v>72000</v>
      </c>
      <c r="V26" s="39">
        <f t="shared" si="4"/>
        <v>72000</v>
      </c>
      <c r="W26" s="33">
        <f t="shared" si="5"/>
        <v>48000</v>
      </c>
    </row>
    <row r="27" spans="1:23" ht="22.5">
      <c r="A27" s="34">
        <v>21</v>
      </c>
      <c r="B27" s="56" t="s">
        <v>107</v>
      </c>
      <c r="C27" s="36">
        <v>240000</v>
      </c>
      <c r="D27" s="228">
        <v>240000</v>
      </c>
      <c r="E27" s="287">
        <v>120000</v>
      </c>
      <c r="F27" s="544">
        <v>0</v>
      </c>
      <c r="G27" s="545">
        <v>0</v>
      </c>
      <c r="H27" s="546">
        <v>0</v>
      </c>
      <c r="I27" s="37">
        <f t="shared" si="0"/>
        <v>0</v>
      </c>
      <c r="J27" s="541">
        <v>0</v>
      </c>
      <c r="K27" s="575">
        <v>0</v>
      </c>
      <c r="L27" s="543">
        <v>0</v>
      </c>
      <c r="M27" s="38">
        <f t="shared" si="1"/>
        <v>0</v>
      </c>
      <c r="N27" s="544">
        <v>0</v>
      </c>
      <c r="O27" s="623">
        <v>0</v>
      </c>
      <c r="P27" s="624">
        <v>0</v>
      </c>
      <c r="Q27" s="38">
        <f t="shared" si="6"/>
        <v>0</v>
      </c>
      <c r="R27" s="48">
        <v>24000</v>
      </c>
      <c r="S27" s="49">
        <v>24000</v>
      </c>
      <c r="T27" s="50">
        <v>24000</v>
      </c>
      <c r="U27" s="38">
        <f t="shared" si="7"/>
        <v>72000</v>
      </c>
      <c r="V27" s="39">
        <f t="shared" si="4"/>
        <v>72000</v>
      </c>
      <c r="W27" s="33">
        <f t="shared" si="5"/>
        <v>48000</v>
      </c>
    </row>
    <row r="28" spans="1:23" ht="22.5">
      <c r="A28" s="34">
        <v>22</v>
      </c>
      <c r="B28" s="35" t="s">
        <v>29</v>
      </c>
      <c r="C28" s="36">
        <v>264000</v>
      </c>
      <c r="D28" s="228">
        <v>264000</v>
      </c>
      <c r="E28" s="228">
        <v>264000</v>
      </c>
      <c r="F28" s="544">
        <v>22000</v>
      </c>
      <c r="G28" s="545">
        <v>22000</v>
      </c>
      <c r="H28" s="546">
        <v>22000</v>
      </c>
      <c r="I28" s="37">
        <f t="shared" si="0"/>
        <v>66000</v>
      </c>
      <c r="J28" s="541">
        <v>22000</v>
      </c>
      <c r="K28" s="542">
        <v>22000</v>
      </c>
      <c r="L28" s="543">
        <v>22000</v>
      </c>
      <c r="M28" s="38">
        <f t="shared" si="1"/>
        <v>66000</v>
      </c>
      <c r="N28" s="544">
        <v>22000</v>
      </c>
      <c r="O28" s="623">
        <v>22000</v>
      </c>
      <c r="P28" s="624">
        <v>22000</v>
      </c>
      <c r="Q28" s="38">
        <f t="shared" si="6"/>
        <v>66000</v>
      </c>
      <c r="R28" s="48">
        <v>22000</v>
      </c>
      <c r="S28" s="49">
        <v>22000</v>
      </c>
      <c r="T28" s="50">
        <v>22000</v>
      </c>
      <c r="U28" s="38">
        <f t="shared" si="7"/>
        <v>66000</v>
      </c>
      <c r="V28" s="39">
        <f t="shared" si="4"/>
        <v>264000</v>
      </c>
      <c r="W28" s="33">
        <f t="shared" si="5"/>
        <v>0</v>
      </c>
    </row>
    <row r="29" spans="1:23" ht="22.5">
      <c r="A29" s="34">
        <v>23</v>
      </c>
      <c r="B29" s="56" t="s">
        <v>30</v>
      </c>
      <c r="C29" s="36">
        <v>220000</v>
      </c>
      <c r="D29" s="228">
        <v>220000</v>
      </c>
      <c r="E29" s="228">
        <v>220000</v>
      </c>
      <c r="F29" s="544">
        <v>0</v>
      </c>
      <c r="G29" s="545">
        <v>0</v>
      </c>
      <c r="H29" s="546">
        <v>7333</v>
      </c>
      <c r="I29" s="37">
        <f t="shared" si="0"/>
        <v>7333</v>
      </c>
      <c r="J29" s="541">
        <v>22000</v>
      </c>
      <c r="K29" s="542">
        <v>22000</v>
      </c>
      <c r="L29" s="543">
        <v>22000</v>
      </c>
      <c r="M29" s="38">
        <f t="shared" si="1"/>
        <v>66000</v>
      </c>
      <c r="N29" s="544">
        <v>22000</v>
      </c>
      <c r="O29" s="623">
        <v>22000</v>
      </c>
      <c r="P29" s="624">
        <v>22000</v>
      </c>
      <c r="Q29" s="38">
        <f t="shared" si="6"/>
        <v>66000</v>
      </c>
      <c r="R29" s="48">
        <v>22000</v>
      </c>
      <c r="S29" s="49">
        <v>22000</v>
      </c>
      <c r="T29" s="50">
        <v>22000</v>
      </c>
      <c r="U29" s="38">
        <f t="shared" si="7"/>
        <v>66000</v>
      </c>
      <c r="V29" s="39">
        <f t="shared" si="4"/>
        <v>205333</v>
      </c>
      <c r="W29" s="33">
        <f t="shared" si="5"/>
        <v>14667</v>
      </c>
    </row>
    <row r="30" spans="1:23" ht="22.5">
      <c r="A30" s="34">
        <v>24</v>
      </c>
      <c r="B30" s="56" t="s">
        <v>31</v>
      </c>
      <c r="C30" s="36">
        <v>220000</v>
      </c>
      <c r="D30" s="228">
        <v>220000</v>
      </c>
      <c r="E30" s="228">
        <v>220000</v>
      </c>
      <c r="F30" s="544">
        <v>0</v>
      </c>
      <c r="G30" s="545">
        <v>0</v>
      </c>
      <c r="H30" s="546">
        <v>7333</v>
      </c>
      <c r="I30" s="37">
        <f t="shared" si="0"/>
        <v>7333</v>
      </c>
      <c r="J30" s="541">
        <v>22000</v>
      </c>
      <c r="K30" s="542">
        <v>22000</v>
      </c>
      <c r="L30" s="543">
        <v>22000</v>
      </c>
      <c r="M30" s="38">
        <f t="shared" si="1"/>
        <v>66000</v>
      </c>
      <c r="N30" s="544">
        <v>22000</v>
      </c>
      <c r="O30" s="623">
        <v>22000</v>
      </c>
      <c r="P30" s="624">
        <v>22000</v>
      </c>
      <c r="Q30" s="38">
        <f t="shared" si="6"/>
        <v>66000</v>
      </c>
      <c r="R30" s="48">
        <v>22000</v>
      </c>
      <c r="S30" s="49">
        <v>22000</v>
      </c>
      <c r="T30" s="50">
        <v>22000</v>
      </c>
      <c r="U30" s="38">
        <f t="shared" si="7"/>
        <v>66000</v>
      </c>
      <c r="V30" s="39">
        <f t="shared" si="4"/>
        <v>205333</v>
      </c>
      <c r="W30" s="33">
        <f t="shared" si="5"/>
        <v>14667</v>
      </c>
    </row>
    <row r="31" spans="1:23" ht="22.5">
      <c r="A31" s="34">
        <v>25</v>
      </c>
      <c r="B31" s="56" t="s">
        <v>32</v>
      </c>
      <c r="C31" s="36">
        <v>220000</v>
      </c>
      <c r="D31" s="228">
        <v>220000</v>
      </c>
      <c r="E31" s="228">
        <v>220000</v>
      </c>
      <c r="F31" s="544">
        <v>0</v>
      </c>
      <c r="G31" s="545">
        <v>0</v>
      </c>
      <c r="H31" s="546">
        <v>7333</v>
      </c>
      <c r="I31" s="37">
        <f t="shared" si="0"/>
        <v>7333</v>
      </c>
      <c r="J31" s="541">
        <v>22000</v>
      </c>
      <c r="K31" s="542">
        <v>22000</v>
      </c>
      <c r="L31" s="543">
        <v>22000</v>
      </c>
      <c r="M31" s="38">
        <f t="shared" si="1"/>
        <v>66000</v>
      </c>
      <c r="N31" s="544">
        <v>22000</v>
      </c>
      <c r="O31" s="623">
        <v>22000</v>
      </c>
      <c r="P31" s="624">
        <v>22000</v>
      </c>
      <c r="Q31" s="38">
        <f t="shared" si="6"/>
        <v>66000</v>
      </c>
      <c r="R31" s="48">
        <v>22000</v>
      </c>
      <c r="S31" s="49">
        <v>22000</v>
      </c>
      <c r="T31" s="50">
        <v>22000</v>
      </c>
      <c r="U31" s="38">
        <f t="shared" si="7"/>
        <v>66000</v>
      </c>
      <c r="V31" s="39">
        <f t="shared" si="4"/>
        <v>205333</v>
      </c>
      <c r="W31" s="33">
        <f t="shared" si="5"/>
        <v>14667</v>
      </c>
    </row>
    <row r="32" spans="1:23" ht="22.5">
      <c r="A32" s="34">
        <v>26</v>
      </c>
      <c r="B32" s="56" t="s">
        <v>33</v>
      </c>
      <c r="C32" s="36">
        <v>220000</v>
      </c>
      <c r="D32" s="228">
        <v>220000</v>
      </c>
      <c r="E32" s="228">
        <v>220000</v>
      </c>
      <c r="F32" s="544">
        <v>0</v>
      </c>
      <c r="G32" s="545">
        <v>0</v>
      </c>
      <c r="H32" s="546">
        <v>0</v>
      </c>
      <c r="I32" s="37">
        <f t="shared" si="0"/>
        <v>0</v>
      </c>
      <c r="J32" s="541">
        <v>22000</v>
      </c>
      <c r="K32" s="542">
        <v>22000</v>
      </c>
      <c r="L32" s="543">
        <v>22000</v>
      </c>
      <c r="M32" s="38">
        <f t="shared" si="1"/>
        <v>66000</v>
      </c>
      <c r="N32" s="544">
        <v>22000</v>
      </c>
      <c r="O32" s="623">
        <v>22000</v>
      </c>
      <c r="P32" s="624">
        <v>22000</v>
      </c>
      <c r="Q32" s="38">
        <f t="shared" si="6"/>
        <v>66000</v>
      </c>
      <c r="R32" s="48">
        <v>22000</v>
      </c>
      <c r="S32" s="49">
        <v>22000</v>
      </c>
      <c r="T32" s="50">
        <v>22000</v>
      </c>
      <c r="U32" s="38">
        <f t="shared" si="7"/>
        <v>66000</v>
      </c>
      <c r="V32" s="39">
        <f t="shared" si="4"/>
        <v>198000</v>
      </c>
      <c r="W32" s="33">
        <f t="shared" si="5"/>
        <v>22000</v>
      </c>
    </row>
    <row r="33" spans="1:23" ht="22.5">
      <c r="A33" s="34">
        <v>27</v>
      </c>
      <c r="B33" s="35" t="s">
        <v>108</v>
      </c>
      <c r="C33" s="36">
        <v>220000</v>
      </c>
      <c r="D33" s="228">
        <v>220000</v>
      </c>
      <c r="E33" s="228">
        <v>220000</v>
      </c>
      <c r="F33" s="544">
        <v>0</v>
      </c>
      <c r="G33" s="545">
        <v>0</v>
      </c>
      <c r="H33" s="546">
        <v>0</v>
      </c>
      <c r="I33" s="37">
        <f t="shared" si="0"/>
        <v>0</v>
      </c>
      <c r="J33" s="541">
        <v>11355</v>
      </c>
      <c r="K33" s="542">
        <v>22000</v>
      </c>
      <c r="L33" s="543">
        <v>22000</v>
      </c>
      <c r="M33" s="38">
        <f t="shared" si="1"/>
        <v>55355</v>
      </c>
      <c r="N33" s="544">
        <v>22000</v>
      </c>
      <c r="O33" s="623">
        <v>22000</v>
      </c>
      <c r="P33" s="624">
        <v>22000</v>
      </c>
      <c r="Q33" s="38">
        <f t="shared" si="6"/>
        <v>66000</v>
      </c>
      <c r="R33" s="48">
        <v>22000</v>
      </c>
      <c r="S33" s="49">
        <v>22000</v>
      </c>
      <c r="T33" s="50">
        <v>22000</v>
      </c>
      <c r="U33" s="38">
        <f t="shared" si="7"/>
        <v>66000</v>
      </c>
      <c r="V33" s="39">
        <f t="shared" si="4"/>
        <v>187355</v>
      </c>
      <c r="W33" s="33">
        <f t="shared" si="5"/>
        <v>32645</v>
      </c>
    </row>
    <row r="34" spans="1:23" ht="33.75">
      <c r="A34" s="34">
        <v>28</v>
      </c>
      <c r="B34" s="35" t="s">
        <v>109</v>
      </c>
      <c r="C34" s="36">
        <v>134400</v>
      </c>
      <c r="D34" s="228">
        <v>134400</v>
      </c>
      <c r="E34" s="287">
        <v>107520</v>
      </c>
      <c r="F34" s="544">
        <v>0</v>
      </c>
      <c r="G34" s="545">
        <v>0</v>
      </c>
      <c r="H34" s="546">
        <v>0</v>
      </c>
      <c r="I34" s="37">
        <f t="shared" si="0"/>
        <v>0</v>
      </c>
      <c r="J34" s="541">
        <v>0</v>
      </c>
      <c r="K34" s="575">
        <v>0</v>
      </c>
      <c r="L34" s="543">
        <v>0</v>
      </c>
      <c r="M34" s="38">
        <f t="shared" si="1"/>
        <v>0</v>
      </c>
      <c r="N34" s="541">
        <v>0</v>
      </c>
      <c r="O34" s="542">
        <v>13320</v>
      </c>
      <c r="P34" s="543">
        <v>0</v>
      </c>
      <c r="Q34" s="38">
        <f t="shared" si="6"/>
        <v>13320</v>
      </c>
      <c r="R34" s="204">
        <v>13440</v>
      </c>
      <c r="S34" s="88">
        <v>13440</v>
      </c>
      <c r="T34" s="205">
        <v>13440</v>
      </c>
      <c r="U34" s="38">
        <f t="shared" si="7"/>
        <v>40320</v>
      </c>
      <c r="V34" s="39">
        <f t="shared" si="4"/>
        <v>53640</v>
      </c>
      <c r="W34" s="33">
        <f t="shared" si="5"/>
        <v>53880</v>
      </c>
    </row>
    <row r="35" spans="1:23" ht="33.75">
      <c r="A35" s="34">
        <v>29</v>
      </c>
      <c r="B35" s="35" t="s">
        <v>110</v>
      </c>
      <c r="C35" s="36">
        <v>403200</v>
      </c>
      <c r="D35" s="228">
        <v>403200</v>
      </c>
      <c r="E35" s="287">
        <v>322560</v>
      </c>
      <c r="F35" s="544">
        <v>0</v>
      </c>
      <c r="G35" s="542">
        <v>0</v>
      </c>
      <c r="H35" s="546">
        <v>0</v>
      </c>
      <c r="I35" s="37">
        <f t="shared" si="0"/>
        <v>0</v>
      </c>
      <c r="J35" s="541">
        <v>0</v>
      </c>
      <c r="K35" s="575">
        <v>0</v>
      </c>
      <c r="L35" s="546">
        <v>0</v>
      </c>
      <c r="M35" s="38">
        <f t="shared" si="1"/>
        <v>0</v>
      </c>
      <c r="N35" s="541">
        <v>0</v>
      </c>
      <c r="O35" s="542">
        <v>20480</v>
      </c>
      <c r="P35" s="546">
        <v>15440</v>
      </c>
      <c r="Q35" s="38">
        <f t="shared" si="6"/>
        <v>35920</v>
      </c>
      <c r="R35" s="288">
        <v>40320</v>
      </c>
      <c r="S35" s="172">
        <v>40320</v>
      </c>
      <c r="T35" s="47">
        <v>40320</v>
      </c>
      <c r="U35" s="38">
        <f t="shared" si="7"/>
        <v>120960</v>
      </c>
      <c r="V35" s="39">
        <f t="shared" si="4"/>
        <v>156880</v>
      </c>
      <c r="W35" s="33">
        <f t="shared" si="5"/>
        <v>165680</v>
      </c>
    </row>
    <row r="36" spans="1:23" ht="33.75">
      <c r="A36" s="34">
        <v>30</v>
      </c>
      <c r="B36" s="35" t="s">
        <v>111</v>
      </c>
      <c r="C36" s="36">
        <v>403200</v>
      </c>
      <c r="D36" s="228">
        <v>403200</v>
      </c>
      <c r="E36" s="287">
        <v>322560</v>
      </c>
      <c r="F36" s="547">
        <v>0</v>
      </c>
      <c r="G36" s="542">
        <v>0</v>
      </c>
      <c r="H36" s="546">
        <v>0</v>
      </c>
      <c r="I36" s="37">
        <f t="shared" si="0"/>
        <v>0</v>
      </c>
      <c r="J36" s="541">
        <v>0</v>
      </c>
      <c r="K36" s="575">
        <v>0</v>
      </c>
      <c r="L36" s="546">
        <v>0</v>
      </c>
      <c r="M36" s="38">
        <f t="shared" si="1"/>
        <v>0</v>
      </c>
      <c r="N36" s="541">
        <v>0</v>
      </c>
      <c r="O36" s="542">
        <v>9440</v>
      </c>
      <c r="P36" s="546">
        <v>7760</v>
      </c>
      <c r="Q36" s="38">
        <f t="shared" si="6"/>
        <v>17200</v>
      </c>
      <c r="R36" s="288">
        <v>40320</v>
      </c>
      <c r="S36" s="275">
        <v>40320</v>
      </c>
      <c r="T36" s="47">
        <v>40320</v>
      </c>
      <c r="U36" s="38">
        <f t="shared" si="7"/>
        <v>120960</v>
      </c>
      <c r="V36" s="39">
        <f t="shared" si="4"/>
        <v>138160</v>
      </c>
      <c r="W36" s="33">
        <f t="shared" si="5"/>
        <v>184400</v>
      </c>
    </row>
    <row r="37" spans="1:23" ht="22.5">
      <c r="A37" s="34">
        <v>31</v>
      </c>
      <c r="B37" s="56" t="s">
        <v>37</v>
      </c>
      <c r="C37" s="36">
        <v>432000</v>
      </c>
      <c r="D37" s="228">
        <v>432000</v>
      </c>
      <c r="E37" s="229">
        <v>216000</v>
      </c>
      <c r="F37" s="548">
        <v>0</v>
      </c>
      <c r="G37" s="549">
        <v>0</v>
      </c>
      <c r="H37" s="550">
        <v>0</v>
      </c>
      <c r="I37" s="37">
        <f t="shared" si="0"/>
        <v>0</v>
      </c>
      <c r="J37" s="548">
        <v>0</v>
      </c>
      <c r="K37" s="549">
        <v>0</v>
      </c>
      <c r="L37" s="550">
        <v>0</v>
      </c>
      <c r="M37" s="38">
        <f t="shared" si="1"/>
        <v>0</v>
      </c>
      <c r="N37" s="548">
        <v>0</v>
      </c>
      <c r="O37" s="549">
        <v>0</v>
      </c>
      <c r="P37" s="550">
        <v>9000</v>
      </c>
      <c r="Q37" s="38">
        <f t="shared" si="6"/>
        <v>9000</v>
      </c>
      <c r="R37" s="57">
        <v>43200</v>
      </c>
      <c r="S37" s="58">
        <v>43200</v>
      </c>
      <c r="T37" s="59">
        <v>43200</v>
      </c>
      <c r="U37" s="38">
        <f t="shared" si="7"/>
        <v>129600</v>
      </c>
      <c r="V37" s="39">
        <f t="shared" si="4"/>
        <v>138600</v>
      </c>
      <c r="W37" s="33">
        <f t="shared" si="5"/>
        <v>77400</v>
      </c>
    </row>
    <row r="38" spans="1:23" ht="78.75">
      <c r="A38" s="34">
        <v>32</v>
      </c>
      <c r="B38" s="56" t="s">
        <v>38</v>
      </c>
      <c r="C38" s="36">
        <v>260800</v>
      </c>
      <c r="D38" s="228">
        <v>260800</v>
      </c>
      <c r="E38" s="228">
        <v>260800</v>
      </c>
      <c r="F38" s="585">
        <v>0</v>
      </c>
      <c r="G38" s="568">
        <v>0</v>
      </c>
      <c r="H38" s="586">
        <v>0</v>
      </c>
      <c r="I38" s="37">
        <f t="shared" si="0"/>
        <v>0</v>
      </c>
      <c r="J38" s="585">
        <v>0</v>
      </c>
      <c r="K38" s="568">
        <v>0</v>
      </c>
      <c r="L38" s="586">
        <v>0</v>
      </c>
      <c r="M38" s="38">
        <f t="shared" si="1"/>
        <v>0</v>
      </c>
      <c r="N38" s="541">
        <v>0</v>
      </c>
      <c r="O38" s="542">
        <v>3360</v>
      </c>
      <c r="P38" s="614">
        <v>3360</v>
      </c>
      <c r="Q38" s="38">
        <f t="shared" si="6"/>
        <v>6720</v>
      </c>
      <c r="R38" s="204">
        <v>4200</v>
      </c>
      <c r="S38" s="88">
        <v>4200</v>
      </c>
      <c r="T38" s="292">
        <v>4200</v>
      </c>
      <c r="U38" s="38">
        <f t="shared" si="7"/>
        <v>12600</v>
      </c>
      <c r="V38" s="39">
        <f t="shared" si="4"/>
        <v>19320</v>
      </c>
      <c r="W38" s="90">
        <f t="shared" si="5"/>
        <v>241480</v>
      </c>
    </row>
    <row r="39" spans="1:23" ht="23.25" thickBot="1">
      <c r="A39" s="293">
        <v>33</v>
      </c>
      <c r="B39" s="294" t="s">
        <v>112</v>
      </c>
      <c r="C39" s="233">
        <v>0</v>
      </c>
      <c r="D39" s="233">
        <v>0</v>
      </c>
      <c r="E39" s="295">
        <v>75000</v>
      </c>
      <c r="F39" s="561">
        <v>0</v>
      </c>
      <c r="G39" s="654">
        <v>0</v>
      </c>
      <c r="H39" s="581">
        <v>0</v>
      </c>
      <c r="I39" s="296">
        <f>SUM(F39:H39)</f>
        <v>0</v>
      </c>
      <c r="J39" s="551">
        <v>0</v>
      </c>
      <c r="K39" s="552">
        <v>0</v>
      </c>
      <c r="L39" s="553">
        <v>0</v>
      </c>
      <c r="M39" s="297">
        <f>SUM(J39:L39)</f>
        <v>0</v>
      </c>
      <c r="N39" s="625">
        <v>0</v>
      </c>
      <c r="O39" s="626">
        <v>0</v>
      </c>
      <c r="P39" s="626">
        <v>0</v>
      </c>
      <c r="Q39" s="300">
        <f>SUM(N39:P39)</f>
        <v>0</v>
      </c>
      <c r="R39" s="301">
        <v>12500</v>
      </c>
      <c r="S39" s="302">
        <v>12500</v>
      </c>
      <c r="T39" s="302">
        <v>12500</v>
      </c>
      <c r="U39" s="300">
        <f>SUM(R39:T39)</f>
        <v>37500</v>
      </c>
      <c r="V39" s="303">
        <f>I39+M39+Q39+U39</f>
        <v>37500</v>
      </c>
      <c r="W39" s="33">
        <f>E39-V39</f>
        <v>37500</v>
      </c>
    </row>
    <row r="40" spans="1:23" ht="24.95" customHeight="1" thickBot="1">
      <c r="A40" s="1260" t="s">
        <v>39</v>
      </c>
      <c r="B40" s="1260"/>
      <c r="C40" s="70">
        <f>SUM(C41:C63)</f>
        <v>210000</v>
      </c>
      <c r="D40" s="70">
        <f>SUM(D41:D63)</f>
        <v>210000</v>
      </c>
      <c r="E40" s="252">
        <f>SUM(E41:E64)</f>
        <v>206500</v>
      </c>
      <c r="F40" s="71">
        <f>SUM(F41:F64)</f>
        <v>4575</v>
      </c>
      <c r="G40" s="72">
        <f>SUM(G41:G64)</f>
        <v>5250</v>
      </c>
      <c r="H40" s="73">
        <f>SUM(H41:H64)</f>
        <v>7750</v>
      </c>
      <c r="I40" s="17">
        <f t="shared" si="0"/>
        <v>17575</v>
      </c>
      <c r="J40" s="71">
        <f>SUM(J41:J64)</f>
        <v>12568</v>
      </c>
      <c r="K40" s="72">
        <f>SUM(K41:K64)</f>
        <v>12750</v>
      </c>
      <c r="L40" s="73">
        <f>SUM(L41:L64)</f>
        <v>12750</v>
      </c>
      <c r="M40" s="17">
        <f>SUM(J40:L40)</f>
        <v>38068</v>
      </c>
      <c r="N40" s="71">
        <f>SUM(N41:N64)</f>
        <v>12750</v>
      </c>
      <c r="O40" s="72">
        <f>SUM(O41:O64)</f>
        <v>15750</v>
      </c>
      <c r="P40" s="73">
        <f>SUM(P41:P64)</f>
        <v>15750</v>
      </c>
      <c r="Q40" s="17">
        <f>SUM(N40:P40)</f>
        <v>44250</v>
      </c>
      <c r="R40" s="71">
        <f>SUM(R41:R64)</f>
        <v>17000</v>
      </c>
      <c r="S40" s="72">
        <f>SUM(S41:S64)</f>
        <v>17000</v>
      </c>
      <c r="T40" s="73">
        <f>SUM(T41:T64)</f>
        <v>17000</v>
      </c>
      <c r="U40" s="17">
        <f>SUM(R40:T40)</f>
        <v>51000</v>
      </c>
      <c r="V40" s="108">
        <f t="shared" si="4"/>
        <v>150893</v>
      </c>
      <c r="W40" s="109">
        <f>E40-V40</f>
        <v>55607</v>
      </c>
    </row>
    <row r="41" spans="1:23" ht="23.25" thickTop="1">
      <c r="A41" s="24">
        <v>1</v>
      </c>
      <c r="B41" s="25" t="s">
        <v>19</v>
      </c>
      <c r="C41" s="26">
        <v>9000</v>
      </c>
      <c r="D41" s="226">
        <v>9000</v>
      </c>
      <c r="E41" s="226">
        <v>9000</v>
      </c>
      <c r="F41" s="554">
        <v>750</v>
      </c>
      <c r="G41" s="555">
        <v>750</v>
      </c>
      <c r="H41" s="556">
        <v>750</v>
      </c>
      <c r="I41" s="78">
        <f t="shared" si="0"/>
        <v>2250</v>
      </c>
      <c r="J41" s="578">
        <v>750</v>
      </c>
      <c r="K41" s="555">
        <v>750</v>
      </c>
      <c r="L41" s="579">
        <v>750</v>
      </c>
      <c r="M41" s="82">
        <f t="shared" si="1"/>
        <v>2250</v>
      </c>
      <c r="N41" s="578">
        <v>750</v>
      </c>
      <c r="O41" s="555">
        <v>750</v>
      </c>
      <c r="P41" s="556">
        <v>750</v>
      </c>
      <c r="Q41" s="82">
        <f t="shared" si="6"/>
        <v>2250</v>
      </c>
      <c r="R41" s="206">
        <v>750</v>
      </c>
      <c r="S41" s="80">
        <v>750</v>
      </c>
      <c r="T41" s="208">
        <v>750</v>
      </c>
      <c r="U41" s="82">
        <f t="shared" si="7"/>
        <v>2250</v>
      </c>
      <c r="V41" s="227">
        <f t="shared" si="4"/>
        <v>9000</v>
      </c>
      <c r="W41" s="33">
        <f>E41-V41</f>
        <v>0</v>
      </c>
    </row>
    <row r="42" spans="1:23" ht="22.5">
      <c r="A42" s="34">
        <v>2</v>
      </c>
      <c r="B42" s="35" t="s">
        <v>20</v>
      </c>
      <c r="C42" s="36">
        <v>9000</v>
      </c>
      <c r="D42" s="228">
        <v>9000</v>
      </c>
      <c r="E42" s="228">
        <v>9000</v>
      </c>
      <c r="F42" s="544">
        <v>750</v>
      </c>
      <c r="G42" s="542">
        <v>750</v>
      </c>
      <c r="H42" s="546">
        <v>750</v>
      </c>
      <c r="I42" s="86">
        <f t="shared" si="0"/>
        <v>2250</v>
      </c>
      <c r="J42" s="541">
        <v>750</v>
      </c>
      <c r="K42" s="542">
        <v>750</v>
      </c>
      <c r="L42" s="543">
        <v>750</v>
      </c>
      <c r="M42" s="89">
        <f t="shared" si="1"/>
        <v>2250</v>
      </c>
      <c r="N42" s="541">
        <v>750</v>
      </c>
      <c r="O42" s="542">
        <v>750</v>
      </c>
      <c r="P42" s="546">
        <v>750</v>
      </c>
      <c r="Q42" s="89">
        <f t="shared" si="6"/>
        <v>2250</v>
      </c>
      <c r="R42" s="204">
        <v>750</v>
      </c>
      <c r="S42" s="88">
        <v>750</v>
      </c>
      <c r="T42" s="205">
        <v>750</v>
      </c>
      <c r="U42" s="89">
        <f t="shared" si="7"/>
        <v>2250</v>
      </c>
      <c r="V42" s="39">
        <f t="shared" si="4"/>
        <v>9000</v>
      </c>
      <c r="W42" s="90">
        <f>E42-V42</f>
        <v>0</v>
      </c>
    </row>
    <row r="43" spans="1:23" ht="22.5">
      <c r="A43" s="34">
        <v>3</v>
      </c>
      <c r="B43" s="35" t="s">
        <v>21</v>
      </c>
      <c r="C43" s="36">
        <v>9000</v>
      </c>
      <c r="D43" s="228">
        <v>9000</v>
      </c>
      <c r="E43" s="228">
        <v>9000</v>
      </c>
      <c r="F43" s="544">
        <v>750</v>
      </c>
      <c r="G43" s="542">
        <v>750</v>
      </c>
      <c r="H43" s="546">
        <v>750</v>
      </c>
      <c r="I43" s="86">
        <f t="shared" si="0"/>
        <v>2250</v>
      </c>
      <c r="J43" s="541">
        <v>750</v>
      </c>
      <c r="K43" s="542">
        <v>750</v>
      </c>
      <c r="L43" s="543">
        <v>750</v>
      </c>
      <c r="M43" s="89">
        <f t="shared" si="1"/>
        <v>2250</v>
      </c>
      <c r="N43" s="541">
        <v>750</v>
      </c>
      <c r="O43" s="542">
        <v>750</v>
      </c>
      <c r="P43" s="546">
        <v>750</v>
      </c>
      <c r="Q43" s="89">
        <f t="shared" si="6"/>
        <v>2250</v>
      </c>
      <c r="R43" s="204">
        <v>750</v>
      </c>
      <c r="S43" s="88">
        <v>750</v>
      </c>
      <c r="T43" s="205">
        <v>750</v>
      </c>
      <c r="U43" s="89">
        <f t="shared" si="7"/>
        <v>2250</v>
      </c>
      <c r="V43" s="39">
        <f t="shared" si="4"/>
        <v>9000</v>
      </c>
      <c r="W43" s="90">
        <f t="shared" ref="W43:W63" si="8">E43-V43</f>
        <v>0</v>
      </c>
    </row>
    <row r="44" spans="1:23" ht="22.5">
      <c r="A44" s="34">
        <v>4</v>
      </c>
      <c r="B44" s="51" t="s">
        <v>100</v>
      </c>
      <c r="C44" s="91">
        <v>0</v>
      </c>
      <c r="D44" s="229">
        <v>0</v>
      </c>
      <c r="E44" s="280">
        <v>3750</v>
      </c>
      <c r="F44" s="544">
        <v>0</v>
      </c>
      <c r="G44" s="542">
        <v>0</v>
      </c>
      <c r="H44" s="546">
        <v>0</v>
      </c>
      <c r="I44" s="92">
        <f t="shared" si="0"/>
        <v>0</v>
      </c>
      <c r="J44" s="541">
        <v>0</v>
      </c>
      <c r="K44" s="542">
        <v>0</v>
      </c>
      <c r="L44" s="543">
        <v>0</v>
      </c>
      <c r="M44" s="93">
        <f t="shared" si="1"/>
        <v>0</v>
      </c>
      <c r="N44" s="541">
        <v>0</v>
      </c>
      <c r="O44" s="542">
        <v>0</v>
      </c>
      <c r="P44" s="546">
        <v>0</v>
      </c>
      <c r="Q44" s="655">
        <f t="shared" si="6"/>
        <v>0</v>
      </c>
      <c r="R44" s="306">
        <v>625</v>
      </c>
      <c r="S44" s="307">
        <v>625</v>
      </c>
      <c r="T44" s="308">
        <v>625</v>
      </c>
      <c r="U44" s="309">
        <f t="shared" si="7"/>
        <v>1875</v>
      </c>
      <c r="V44" s="286">
        <f t="shared" si="4"/>
        <v>1875</v>
      </c>
      <c r="W44" s="90">
        <f t="shared" si="8"/>
        <v>1875</v>
      </c>
    </row>
    <row r="45" spans="1:23" ht="22.5">
      <c r="A45" s="34">
        <v>5</v>
      </c>
      <c r="B45" s="35" t="s">
        <v>23</v>
      </c>
      <c r="C45" s="36">
        <v>9000</v>
      </c>
      <c r="D45" s="228">
        <v>9000</v>
      </c>
      <c r="E45" s="228">
        <v>9000</v>
      </c>
      <c r="F45" s="544">
        <v>75</v>
      </c>
      <c r="G45" s="542">
        <v>750</v>
      </c>
      <c r="H45" s="546">
        <v>750</v>
      </c>
      <c r="I45" s="86">
        <f t="shared" si="0"/>
        <v>1575</v>
      </c>
      <c r="J45" s="541">
        <v>750</v>
      </c>
      <c r="K45" s="542">
        <v>750</v>
      </c>
      <c r="L45" s="543">
        <v>750</v>
      </c>
      <c r="M45" s="89">
        <f t="shared" si="1"/>
        <v>2250</v>
      </c>
      <c r="N45" s="541">
        <v>750</v>
      </c>
      <c r="O45" s="542">
        <v>750</v>
      </c>
      <c r="P45" s="546">
        <v>750</v>
      </c>
      <c r="Q45" s="89">
        <f t="shared" si="6"/>
        <v>2250</v>
      </c>
      <c r="R45" s="204">
        <v>750</v>
      </c>
      <c r="S45" s="88">
        <v>750</v>
      </c>
      <c r="T45" s="205">
        <v>750</v>
      </c>
      <c r="U45" s="89">
        <f t="shared" si="7"/>
        <v>2250</v>
      </c>
      <c r="V45" s="39">
        <f t="shared" si="4"/>
        <v>8325</v>
      </c>
      <c r="W45" s="90">
        <f t="shared" si="8"/>
        <v>675</v>
      </c>
    </row>
    <row r="46" spans="1:23" ht="22.5">
      <c r="A46" s="34">
        <v>6</v>
      </c>
      <c r="B46" s="56" t="s">
        <v>24</v>
      </c>
      <c r="C46" s="36">
        <v>7500</v>
      </c>
      <c r="D46" s="228">
        <v>7500</v>
      </c>
      <c r="E46" s="228">
        <v>7500</v>
      </c>
      <c r="F46" s="544">
        <v>0</v>
      </c>
      <c r="G46" s="542">
        <v>0</v>
      </c>
      <c r="H46" s="546">
        <v>333</v>
      </c>
      <c r="I46" s="86">
        <f t="shared" si="0"/>
        <v>333</v>
      </c>
      <c r="J46" s="541">
        <v>750</v>
      </c>
      <c r="K46" s="542">
        <v>750</v>
      </c>
      <c r="L46" s="543">
        <v>750</v>
      </c>
      <c r="M46" s="89">
        <f t="shared" si="1"/>
        <v>2250</v>
      </c>
      <c r="N46" s="541">
        <v>750</v>
      </c>
      <c r="O46" s="542">
        <v>750</v>
      </c>
      <c r="P46" s="546">
        <v>750</v>
      </c>
      <c r="Q46" s="89">
        <f t="shared" si="6"/>
        <v>2250</v>
      </c>
      <c r="R46" s="204">
        <v>750</v>
      </c>
      <c r="S46" s="88">
        <v>750</v>
      </c>
      <c r="T46" s="205">
        <v>750</v>
      </c>
      <c r="U46" s="89">
        <f t="shared" si="7"/>
        <v>2250</v>
      </c>
      <c r="V46" s="39">
        <f t="shared" si="4"/>
        <v>7083</v>
      </c>
      <c r="W46" s="90">
        <f t="shared" si="8"/>
        <v>417</v>
      </c>
    </row>
    <row r="47" spans="1:23" ht="33.75">
      <c r="A47" s="34">
        <v>7</v>
      </c>
      <c r="B47" s="56" t="s">
        <v>25</v>
      </c>
      <c r="C47" s="36">
        <v>7500</v>
      </c>
      <c r="D47" s="228">
        <v>7500</v>
      </c>
      <c r="E47" s="228">
        <v>7500</v>
      </c>
      <c r="F47" s="544">
        <v>0</v>
      </c>
      <c r="G47" s="542">
        <v>0</v>
      </c>
      <c r="H47" s="546">
        <v>0</v>
      </c>
      <c r="I47" s="86">
        <f t="shared" si="0"/>
        <v>0</v>
      </c>
      <c r="J47" s="541">
        <v>750</v>
      </c>
      <c r="K47" s="542">
        <v>750</v>
      </c>
      <c r="L47" s="543">
        <v>750</v>
      </c>
      <c r="M47" s="89">
        <f t="shared" si="1"/>
        <v>2250</v>
      </c>
      <c r="N47" s="541">
        <v>750</v>
      </c>
      <c r="O47" s="542">
        <v>750</v>
      </c>
      <c r="P47" s="546">
        <v>750</v>
      </c>
      <c r="Q47" s="89">
        <f t="shared" si="6"/>
        <v>2250</v>
      </c>
      <c r="R47" s="204">
        <v>750</v>
      </c>
      <c r="S47" s="88">
        <v>750</v>
      </c>
      <c r="T47" s="205">
        <v>750</v>
      </c>
      <c r="U47" s="89">
        <f t="shared" si="7"/>
        <v>2250</v>
      </c>
      <c r="V47" s="39">
        <f t="shared" si="4"/>
        <v>6750</v>
      </c>
      <c r="W47" s="90">
        <f t="shared" si="8"/>
        <v>750</v>
      </c>
    </row>
    <row r="48" spans="1:23" ht="33.75">
      <c r="A48" s="34">
        <v>8</v>
      </c>
      <c r="B48" s="56" t="s">
        <v>101</v>
      </c>
      <c r="C48" s="36">
        <v>9000</v>
      </c>
      <c r="D48" s="228">
        <v>9000</v>
      </c>
      <c r="E48" s="228">
        <v>9000</v>
      </c>
      <c r="F48" s="544">
        <v>750</v>
      </c>
      <c r="G48" s="542">
        <v>750</v>
      </c>
      <c r="H48" s="546">
        <v>750</v>
      </c>
      <c r="I48" s="86">
        <f t="shared" si="0"/>
        <v>2250</v>
      </c>
      <c r="J48" s="541">
        <v>750</v>
      </c>
      <c r="K48" s="542">
        <v>750</v>
      </c>
      <c r="L48" s="543">
        <v>750</v>
      </c>
      <c r="M48" s="89">
        <f t="shared" si="1"/>
        <v>2250</v>
      </c>
      <c r="N48" s="541">
        <v>750</v>
      </c>
      <c r="O48" s="542">
        <v>750</v>
      </c>
      <c r="P48" s="546">
        <v>750</v>
      </c>
      <c r="Q48" s="89">
        <f t="shared" si="6"/>
        <v>2250</v>
      </c>
      <c r="R48" s="204">
        <v>750</v>
      </c>
      <c r="S48" s="88">
        <v>750</v>
      </c>
      <c r="T48" s="205">
        <v>750</v>
      </c>
      <c r="U48" s="89">
        <f t="shared" si="7"/>
        <v>2250</v>
      </c>
      <c r="V48" s="39">
        <f t="shared" si="4"/>
        <v>9000</v>
      </c>
      <c r="W48" s="90">
        <f t="shared" si="8"/>
        <v>0</v>
      </c>
    </row>
    <row r="49" spans="1:256" ht="33.75">
      <c r="A49" s="34">
        <v>9</v>
      </c>
      <c r="B49" s="56" t="s">
        <v>102</v>
      </c>
      <c r="C49" s="36">
        <v>7500</v>
      </c>
      <c r="D49" s="228">
        <v>7500</v>
      </c>
      <c r="E49" s="228">
        <v>7500</v>
      </c>
      <c r="F49" s="544">
        <v>0</v>
      </c>
      <c r="G49" s="542">
        <v>0</v>
      </c>
      <c r="H49" s="546">
        <v>333</v>
      </c>
      <c r="I49" s="86">
        <f t="shared" si="0"/>
        <v>333</v>
      </c>
      <c r="J49" s="541">
        <v>750</v>
      </c>
      <c r="K49" s="542">
        <v>750</v>
      </c>
      <c r="L49" s="543">
        <v>750</v>
      </c>
      <c r="M49" s="89">
        <f t="shared" si="1"/>
        <v>2250</v>
      </c>
      <c r="N49" s="541">
        <v>750</v>
      </c>
      <c r="O49" s="542">
        <v>750</v>
      </c>
      <c r="P49" s="546">
        <v>750</v>
      </c>
      <c r="Q49" s="89">
        <f t="shared" si="6"/>
        <v>2250</v>
      </c>
      <c r="R49" s="204">
        <v>750</v>
      </c>
      <c r="S49" s="88">
        <v>750</v>
      </c>
      <c r="T49" s="205">
        <v>750</v>
      </c>
      <c r="U49" s="89">
        <f t="shared" si="7"/>
        <v>2250</v>
      </c>
      <c r="V49" s="39">
        <f t="shared" si="4"/>
        <v>7083</v>
      </c>
      <c r="W49" s="90">
        <f t="shared" si="8"/>
        <v>417</v>
      </c>
    </row>
    <row r="50" spans="1:256" ht="22.5">
      <c r="A50" s="34">
        <v>10</v>
      </c>
      <c r="B50" s="56" t="s">
        <v>103</v>
      </c>
      <c r="C50" s="36">
        <v>7500</v>
      </c>
      <c r="D50" s="228">
        <v>7500</v>
      </c>
      <c r="E50" s="228">
        <v>7500</v>
      </c>
      <c r="F50" s="544">
        <v>0</v>
      </c>
      <c r="G50" s="542">
        <v>0</v>
      </c>
      <c r="H50" s="546">
        <v>333</v>
      </c>
      <c r="I50" s="86">
        <f t="shared" si="0"/>
        <v>333</v>
      </c>
      <c r="J50" s="541">
        <v>750</v>
      </c>
      <c r="K50" s="542">
        <v>750</v>
      </c>
      <c r="L50" s="543">
        <v>750</v>
      </c>
      <c r="M50" s="89">
        <f t="shared" si="1"/>
        <v>2250</v>
      </c>
      <c r="N50" s="541">
        <v>750</v>
      </c>
      <c r="O50" s="542">
        <v>750</v>
      </c>
      <c r="P50" s="546">
        <v>750</v>
      </c>
      <c r="Q50" s="89">
        <f t="shared" si="6"/>
        <v>2250</v>
      </c>
      <c r="R50" s="204">
        <v>750</v>
      </c>
      <c r="S50" s="88">
        <v>750</v>
      </c>
      <c r="T50" s="205">
        <v>750</v>
      </c>
      <c r="U50" s="89">
        <f t="shared" si="7"/>
        <v>2250</v>
      </c>
      <c r="V50" s="39">
        <f t="shared" si="4"/>
        <v>7083</v>
      </c>
      <c r="W50" s="90">
        <f t="shared" si="8"/>
        <v>417</v>
      </c>
    </row>
    <row r="51" spans="1:256" ht="22.5">
      <c r="A51" s="34">
        <v>11</v>
      </c>
      <c r="B51" s="56" t="s">
        <v>104</v>
      </c>
      <c r="C51" s="36">
        <v>9000</v>
      </c>
      <c r="D51" s="228">
        <v>9000</v>
      </c>
      <c r="E51" s="228">
        <v>9000</v>
      </c>
      <c r="F51" s="544">
        <v>750</v>
      </c>
      <c r="G51" s="542">
        <v>750</v>
      </c>
      <c r="H51" s="546">
        <v>750</v>
      </c>
      <c r="I51" s="86">
        <f t="shared" si="0"/>
        <v>2250</v>
      </c>
      <c r="J51" s="541">
        <v>750</v>
      </c>
      <c r="K51" s="542">
        <v>750</v>
      </c>
      <c r="L51" s="543">
        <v>750</v>
      </c>
      <c r="M51" s="89">
        <f t="shared" si="1"/>
        <v>2250</v>
      </c>
      <c r="N51" s="541">
        <v>750</v>
      </c>
      <c r="O51" s="542">
        <v>750</v>
      </c>
      <c r="P51" s="546">
        <v>750</v>
      </c>
      <c r="Q51" s="89">
        <f t="shared" si="6"/>
        <v>2250</v>
      </c>
      <c r="R51" s="204">
        <v>750</v>
      </c>
      <c r="S51" s="88">
        <v>750</v>
      </c>
      <c r="T51" s="205">
        <v>750</v>
      </c>
      <c r="U51" s="89">
        <f t="shared" si="7"/>
        <v>2250</v>
      </c>
      <c r="V51" s="39">
        <f t="shared" si="4"/>
        <v>9000</v>
      </c>
      <c r="W51" s="90">
        <f t="shared" si="8"/>
        <v>0</v>
      </c>
    </row>
    <row r="52" spans="1:256" ht="22.5">
      <c r="A52" s="34">
        <v>12</v>
      </c>
      <c r="B52" s="56" t="s">
        <v>105</v>
      </c>
      <c r="C52" s="36">
        <v>7500</v>
      </c>
      <c r="D52" s="228">
        <v>7500</v>
      </c>
      <c r="E52" s="228">
        <v>7500</v>
      </c>
      <c r="F52" s="544">
        <v>0</v>
      </c>
      <c r="G52" s="542">
        <v>0</v>
      </c>
      <c r="H52" s="546">
        <v>400</v>
      </c>
      <c r="I52" s="86">
        <f t="shared" si="0"/>
        <v>400</v>
      </c>
      <c r="J52" s="541">
        <v>750</v>
      </c>
      <c r="K52" s="542">
        <v>750</v>
      </c>
      <c r="L52" s="543">
        <v>750</v>
      </c>
      <c r="M52" s="89">
        <f t="shared" si="1"/>
        <v>2250</v>
      </c>
      <c r="N52" s="541">
        <v>750</v>
      </c>
      <c r="O52" s="542">
        <v>750</v>
      </c>
      <c r="P52" s="546">
        <v>750</v>
      </c>
      <c r="Q52" s="89">
        <f t="shared" si="6"/>
        <v>2250</v>
      </c>
      <c r="R52" s="204">
        <v>750</v>
      </c>
      <c r="S52" s="88">
        <v>750</v>
      </c>
      <c r="T52" s="205">
        <v>750</v>
      </c>
      <c r="U52" s="89">
        <f t="shared" si="7"/>
        <v>2250</v>
      </c>
      <c r="V52" s="39">
        <f t="shared" si="4"/>
        <v>7150</v>
      </c>
      <c r="W52" s="90">
        <f t="shared" si="8"/>
        <v>350</v>
      </c>
    </row>
    <row r="53" spans="1:256" ht="22.5">
      <c r="A53" s="34">
        <v>13</v>
      </c>
      <c r="B53" s="56" t="s">
        <v>28</v>
      </c>
      <c r="C53" s="36">
        <v>7500</v>
      </c>
      <c r="D53" s="228">
        <v>7500</v>
      </c>
      <c r="E53" s="287">
        <v>3750</v>
      </c>
      <c r="F53" s="544">
        <v>0</v>
      </c>
      <c r="G53" s="542">
        <v>0</v>
      </c>
      <c r="H53" s="546">
        <v>0</v>
      </c>
      <c r="I53" s="86">
        <f t="shared" si="0"/>
        <v>0</v>
      </c>
      <c r="J53" s="541">
        <v>0</v>
      </c>
      <c r="K53" s="542">
        <v>0</v>
      </c>
      <c r="L53" s="543">
        <v>0</v>
      </c>
      <c r="M53" s="89">
        <f t="shared" si="1"/>
        <v>0</v>
      </c>
      <c r="N53" s="541">
        <v>0</v>
      </c>
      <c r="O53" s="542">
        <v>750</v>
      </c>
      <c r="P53" s="546">
        <v>750</v>
      </c>
      <c r="Q53" s="89">
        <f t="shared" si="6"/>
        <v>1500</v>
      </c>
      <c r="R53" s="204">
        <v>750</v>
      </c>
      <c r="S53" s="88">
        <v>750</v>
      </c>
      <c r="T53" s="205">
        <v>750</v>
      </c>
      <c r="U53" s="89">
        <f t="shared" si="7"/>
        <v>2250</v>
      </c>
      <c r="V53" s="39">
        <f t="shared" si="4"/>
        <v>3750</v>
      </c>
      <c r="W53" s="90">
        <f t="shared" si="8"/>
        <v>0</v>
      </c>
    </row>
    <row r="54" spans="1:256" ht="22.5">
      <c r="A54" s="34">
        <v>14</v>
      </c>
      <c r="B54" s="56" t="s">
        <v>75</v>
      </c>
      <c r="C54" s="36">
        <v>7500</v>
      </c>
      <c r="D54" s="228">
        <v>7500</v>
      </c>
      <c r="E54" s="287">
        <v>3750</v>
      </c>
      <c r="F54" s="544">
        <v>0</v>
      </c>
      <c r="G54" s="542">
        <v>0</v>
      </c>
      <c r="H54" s="546">
        <v>0</v>
      </c>
      <c r="I54" s="86">
        <f t="shared" si="0"/>
        <v>0</v>
      </c>
      <c r="J54" s="541">
        <v>0</v>
      </c>
      <c r="K54" s="542">
        <v>0</v>
      </c>
      <c r="L54" s="543">
        <v>0</v>
      </c>
      <c r="M54" s="89">
        <f t="shared" si="1"/>
        <v>0</v>
      </c>
      <c r="N54" s="541">
        <v>0</v>
      </c>
      <c r="O54" s="542">
        <v>750</v>
      </c>
      <c r="P54" s="546">
        <v>750</v>
      </c>
      <c r="Q54" s="89">
        <f t="shared" si="6"/>
        <v>1500</v>
      </c>
      <c r="R54" s="204">
        <v>750</v>
      </c>
      <c r="S54" s="88">
        <v>750</v>
      </c>
      <c r="T54" s="205">
        <v>750</v>
      </c>
      <c r="U54" s="89">
        <f t="shared" si="7"/>
        <v>2250</v>
      </c>
      <c r="V54" s="39">
        <f t="shared" si="4"/>
        <v>3750</v>
      </c>
      <c r="W54" s="90">
        <f t="shared" si="8"/>
        <v>0</v>
      </c>
    </row>
    <row r="55" spans="1:256" s="95" customFormat="1" ht="22.5">
      <c r="A55" s="34">
        <v>15</v>
      </c>
      <c r="B55" s="56" t="s">
        <v>106</v>
      </c>
      <c r="C55" s="36">
        <v>7500</v>
      </c>
      <c r="D55" s="228">
        <v>7500</v>
      </c>
      <c r="E55" s="287">
        <v>3750</v>
      </c>
      <c r="F55" s="544">
        <v>0</v>
      </c>
      <c r="G55" s="542">
        <v>0</v>
      </c>
      <c r="H55" s="546">
        <v>0</v>
      </c>
      <c r="I55" s="86">
        <f t="shared" si="0"/>
        <v>0</v>
      </c>
      <c r="J55" s="541">
        <v>0</v>
      </c>
      <c r="K55" s="542">
        <v>0</v>
      </c>
      <c r="L55" s="543">
        <v>0</v>
      </c>
      <c r="M55" s="89">
        <f t="shared" si="1"/>
        <v>0</v>
      </c>
      <c r="N55" s="541">
        <v>0</v>
      </c>
      <c r="O55" s="542">
        <v>750</v>
      </c>
      <c r="P55" s="546">
        <v>750</v>
      </c>
      <c r="Q55" s="89">
        <f t="shared" si="6"/>
        <v>1500</v>
      </c>
      <c r="R55" s="204">
        <v>750</v>
      </c>
      <c r="S55" s="88">
        <v>750</v>
      </c>
      <c r="T55" s="205">
        <v>750</v>
      </c>
      <c r="U55" s="89">
        <f t="shared" si="7"/>
        <v>2250</v>
      </c>
      <c r="V55" s="39">
        <f t="shared" si="4"/>
        <v>3750</v>
      </c>
      <c r="W55" s="90">
        <f t="shared" si="8"/>
        <v>0</v>
      </c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94"/>
      <c r="FD55" s="94"/>
      <c r="FE55" s="94"/>
      <c r="FF55" s="94"/>
      <c r="FG55" s="94"/>
      <c r="FH55" s="94"/>
      <c r="FI55" s="94"/>
      <c r="FJ55" s="94"/>
      <c r="FK55" s="94"/>
      <c r="FL55" s="94"/>
      <c r="FM55" s="94"/>
      <c r="FN55" s="94"/>
      <c r="FO55" s="94"/>
      <c r="FP55" s="94"/>
      <c r="FQ55" s="94"/>
      <c r="FR55" s="94"/>
      <c r="FS55" s="94"/>
      <c r="FT55" s="94"/>
      <c r="FU55" s="94"/>
      <c r="FV55" s="94"/>
      <c r="FW55" s="94"/>
      <c r="FX55" s="94"/>
      <c r="FY55" s="94"/>
      <c r="FZ55" s="94"/>
      <c r="GA55" s="94"/>
      <c r="GB55" s="94"/>
      <c r="GC55" s="94"/>
      <c r="GD55" s="94"/>
      <c r="GE55" s="94"/>
      <c r="GF55" s="94"/>
      <c r="GG55" s="94"/>
      <c r="GH55" s="94"/>
      <c r="GI55" s="94"/>
      <c r="GJ55" s="94"/>
      <c r="GK55" s="94"/>
      <c r="GL55" s="94"/>
      <c r="GM55" s="94"/>
      <c r="GN55" s="94"/>
      <c r="GO55" s="94"/>
      <c r="GP55" s="94"/>
      <c r="GQ55" s="94"/>
      <c r="GR55" s="94"/>
      <c r="GS55" s="94"/>
      <c r="GT55" s="94"/>
      <c r="GU55" s="94"/>
      <c r="GV55" s="94"/>
      <c r="GW55" s="94"/>
      <c r="GX55" s="94"/>
      <c r="GY55" s="94"/>
      <c r="GZ55" s="94"/>
      <c r="HA55" s="94"/>
      <c r="HB55" s="94"/>
      <c r="HC55" s="94"/>
      <c r="HD55" s="94"/>
      <c r="HE55" s="94"/>
      <c r="HF55" s="94"/>
      <c r="HG55" s="94"/>
      <c r="HH55" s="94"/>
      <c r="HI55" s="94"/>
      <c r="HJ55" s="94"/>
      <c r="HK55" s="94"/>
      <c r="HL55" s="94"/>
      <c r="HM55" s="94"/>
      <c r="HN55" s="94"/>
      <c r="HO55" s="94"/>
      <c r="HP55" s="94"/>
      <c r="HQ55" s="94"/>
      <c r="HR55" s="94"/>
      <c r="HS55" s="94"/>
      <c r="HT55" s="94"/>
      <c r="HU55" s="94"/>
      <c r="HV55" s="94"/>
      <c r="HW55" s="94"/>
      <c r="HX55" s="94"/>
      <c r="HY55" s="94"/>
      <c r="HZ55" s="94"/>
      <c r="IA55" s="94"/>
      <c r="IB55" s="94"/>
      <c r="IC55" s="94"/>
      <c r="ID55" s="94"/>
      <c r="IE55" s="94"/>
      <c r="IF55" s="94"/>
      <c r="IG55" s="94"/>
      <c r="IH55" s="94"/>
      <c r="II55" s="94"/>
      <c r="IJ55" s="94"/>
      <c r="IK55" s="94"/>
      <c r="IL55" s="94"/>
      <c r="IM55" s="94"/>
      <c r="IN55" s="94"/>
      <c r="IO55" s="94"/>
      <c r="IP55" s="94"/>
      <c r="IQ55" s="94"/>
      <c r="IR55" s="94"/>
      <c r="IS55" s="94"/>
      <c r="IT55" s="94"/>
      <c r="IU55" s="94"/>
      <c r="IV55" s="94"/>
    </row>
    <row r="56" spans="1:256" s="95" customFormat="1" ht="22.5">
      <c r="A56" s="34">
        <v>16</v>
      </c>
      <c r="B56" s="56" t="s">
        <v>107</v>
      </c>
      <c r="C56" s="36">
        <v>7500</v>
      </c>
      <c r="D56" s="228">
        <v>7500</v>
      </c>
      <c r="E56" s="287">
        <v>3750</v>
      </c>
      <c r="F56" s="544">
        <v>0</v>
      </c>
      <c r="G56" s="542">
        <v>0</v>
      </c>
      <c r="H56" s="546">
        <v>0</v>
      </c>
      <c r="I56" s="86">
        <f t="shared" si="0"/>
        <v>0</v>
      </c>
      <c r="J56" s="541">
        <v>0</v>
      </c>
      <c r="K56" s="542">
        <v>0</v>
      </c>
      <c r="L56" s="543">
        <v>0</v>
      </c>
      <c r="M56" s="89">
        <f t="shared" si="1"/>
        <v>0</v>
      </c>
      <c r="N56" s="541">
        <v>0</v>
      </c>
      <c r="O56" s="542">
        <v>750</v>
      </c>
      <c r="P56" s="546">
        <v>750</v>
      </c>
      <c r="Q56" s="89">
        <f t="shared" si="6"/>
        <v>1500</v>
      </c>
      <c r="R56" s="204">
        <v>750</v>
      </c>
      <c r="S56" s="88">
        <v>750</v>
      </c>
      <c r="T56" s="205">
        <v>750</v>
      </c>
      <c r="U56" s="89">
        <f t="shared" si="7"/>
        <v>2250</v>
      </c>
      <c r="V56" s="39">
        <f t="shared" si="4"/>
        <v>3750</v>
      </c>
      <c r="W56" s="90">
        <f t="shared" si="8"/>
        <v>0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94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4"/>
      <c r="FO56" s="94"/>
      <c r="FP56" s="94"/>
      <c r="FQ56" s="94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  <c r="IG56" s="94"/>
      <c r="IH56" s="94"/>
      <c r="II56" s="94"/>
      <c r="IJ56" s="94"/>
      <c r="IK56" s="94"/>
      <c r="IL56" s="94"/>
      <c r="IM56" s="94"/>
      <c r="IN56" s="94"/>
      <c r="IO56" s="94"/>
      <c r="IP56" s="94"/>
      <c r="IQ56" s="94"/>
      <c r="IR56" s="94"/>
      <c r="IS56" s="94"/>
      <c r="IT56" s="94"/>
      <c r="IU56" s="94"/>
      <c r="IV56" s="94"/>
    </row>
    <row r="57" spans="1:256" s="95" customFormat="1" ht="22.5">
      <c r="A57" s="34">
        <v>17</v>
      </c>
      <c r="B57" s="56" t="s">
        <v>29</v>
      </c>
      <c r="C57" s="36">
        <v>9000</v>
      </c>
      <c r="D57" s="228">
        <v>9000</v>
      </c>
      <c r="E57" s="228">
        <v>9000</v>
      </c>
      <c r="F57" s="544">
        <v>750</v>
      </c>
      <c r="G57" s="542">
        <v>750</v>
      </c>
      <c r="H57" s="546">
        <v>750</v>
      </c>
      <c r="I57" s="86">
        <f t="shared" si="0"/>
        <v>2250</v>
      </c>
      <c r="J57" s="541">
        <v>750</v>
      </c>
      <c r="K57" s="542">
        <v>750</v>
      </c>
      <c r="L57" s="543">
        <v>750</v>
      </c>
      <c r="M57" s="89">
        <f t="shared" si="1"/>
        <v>2250</v>
      </c>
      <c r="N57" s="541">
        <v>750</v>
      </c>
      <c r="O57" s="542">
        <v>750</v>
      </c>
      <c r="P57" s="546">
        <v>750</v>
      </c>
      <c r="Q57" s="89">
        <f t="shared" si="6"/>
        <v>2250</v>
      </c>
      <c r="R57" s="204">
        <v>750</v>
      </c>
      <c r="S57" s="88">
        <v>750</v>
      </c>
      <c r="T57" s="205">
        <v>750</v>
      </c>
      <c r="U57" s="89">
        <f t="shared" si="7"/>
        <v>2250</v>
      </c>
      <c r="V57" s="39">
        <f t="shared" si="4"/>
        <v>9000</v>
      </c>
      <c r="W57" s="90">
        <f t="shared" si="8"/>
        <v>0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94"/>
      <c r="FD57" s="94"/>
      <c r="FE57" s="94"/>
      <c r="FF57" s="94"/>
      <c r="FG57" s="94"/>
      <c r="FH57" s="94"/>
      <c r="FI57" s="94"/>
      <c r="FJ57" s="94"/>
      <c r="FK57" s="94"/>
      <c r="FL57" s="94"/>
      <c r="FM57" s="94"/>
      <c r="FN57" s="94"/>
      <c r="FO57" s="94"/>
      <c r="FP57" s="94"/>
      <c r="FQ57" s="94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  <c r="IG57" s="94"/>
      <c r="IH57" s="94"/>
      <c r="II57" s="94"/>
      <c r="IJ57" s="94"/>
      <c r="IK57" s="94"/>
      <c r="IL57" s="94"/>
      <c r="IM57" s="94"/>
      <c r="IN57" s="94"/>
      <c r="IO57" s="94"/>
      <c r="IP57" s="94"/>
      <c r="IQ57" s="94"/>
      <c r="IR57" s="94"/>
      <c r="IS57" s="94"/>
      <c r="IT57" s="94"/>
      <c r="IU57" s="94"/>
      <c r="IV57" s="94"/>
    </row>
    <row r="58" spans="1:256" s="95" customFormat="1" ht="22.5">
      <c r="A58" s="34">
        <v>18</v>
      </c>
      <c r="B58" s="56" t="s">
        <v>30</v>
      </c>
      <c r="C58" s="36">
        <v>7500</v>
      </c>
      <c r="D58" s="228">
        <v>7500</v>
      </c>
      <c r="E58" s="228">
        <v>7500</v>
      </c>
      <c r="F58" s="544">
        <v>0</v>
      </c>
      <c r="G58" s="542">
        <v>0</v>
      </c>
      <c r="H58" s="546">
        <v>367</v>
      </c>
      <c r="I58" s="86">
        <f t="shared" si="0"/>
        <v>367</v>
      </c>
      <c r="J58" s="541">
        <v>750</v>
      </c>
      <c r="K58" s="542">
        <v>750</v>
      </c>
      <c r="L58" s="543">
        <v>750</v>
      </c>
      <c r="M58" s="89">
        <f t="shared" si="1"/>
        <v>2250</v>
      </c>
      <c r="N58" s="541">
        <v>750</v>
      </c>
      <c r="O58" s="542">
        <v>750</v>
      </c>
      <c r="P58" s="546">
        <v>750</v>
      </c>
      <c r="Q58" s="89">
        <f t="shared" si="6"/>
        <v>2250</v>
      </c>
      <c r="R58" s="204">
        <v>750</v>
      </c>
      <c r="S58" s="88">
        <v>750</v>
      </c>
      <c r="T58" s="205">
        <v>750</v>
      </c>
      <c r="U58" s="89">
        <f t="shared" si="7"/>
        <v>2250</v>
      </c>
      <c r="V58" s="39">
        <f t="shared" si="4"/>
        <v>7117</v>
      </c>
      <c r="W58" s="90">
        <f t="shared" si="8"/>
        <v>383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94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4"/>
      <c r="FO58" s="94"/>
      <c r="FP58" s="94"/>
      <c r="FQ58" s="94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  <c r="IG58" s="94"/>
      <c r="IH58" s="94"/>
      <c r="II58" s="94"/>
      <c r="IJ58" s="94"/>
      <c r="IK58" s="94"/>
      <c r="IL58" s="94"/>
      <c r="IM58" s="94"/>
      <c r="IN58" s="94"/>
      <c r="IO58" s="94"/>
      <c r="IP58" s="94"/>
      <c r="IQ58" s="94"/>
      <c r="IR58" s="94"/>
      <c r="IS58" s="94"/>
      <c r="IT58" s="94"/>
      <c r="IU58" s="94"/>
      <c r="IV58" s="94"/>
    </row>
    <row r="59" spans="1:256" s="95" customFormat="1" ht="22.5">
      <c r="A59" s="34">
        <v>19</v>
      </c>
      <c r="B59" s="56" t="s">
        <v>31</v>
      </c>
      <c r="C59" s="36">
        <v>7500</v>
      </c>
      <c r="D59" s="228">
        <v>7500</v>
      </c>
      <c r="E59" s="228">
        <v>7500</v>
      </c>
      <c r="F59" s="544">
        <v>0</v>
      </c>
      <c r="G59" s="542">
        <v>0</v>
      </c>
      <c r="H59" s="546">
        <v>367</v>
      </c>
      <c r="I59" s="86">
        <f t="shared" si="0"/>
        <v>367</v>
      </c>
      <c r="J59" s="541">
        <v>750</v>
      </c>
      <c r="K59" s="542">
        <v>750</v>
      </c>
      <c r="L59" s="543">
        <v>750</v>
      </c>
      <c r="M59" s="89">
        <f t="shared" si="1"/>
        <v>2250</v>
      </c>
      <c r="N59" s="541">
        <v>750</v>
      </c>
      <c r="O59" s="542">
        <v>750</v>
      </c>
      <c r="P59" s="546">
        <v>750</v>
      </c>
      <c r="Q59" s="89">
        <f t="shared" si="6"/>
        <v>2250</v>
      </c>
      <c r="R59" s="204">
        <v>750</v>
      </c>
      <c r="S59" s="88">
        <v>750</v>
      </c>
      <c r="T59" s="205">
        <v>750</v>
      </c>
      <c r="U59" s="89">
        <f t="shared" si="7"/>
        <v>2250</v>
      </c>
      <c r="V59" s="39">
        <f t="shared" si="4"/>
        <v>7117</v>
      </c>
      <c r="W59" s="90">
        <f t="shared" si="8"/>
        <v>383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94"/>
      <c r="FD59" s="94"/>
      <c r="FE59" s="94"/>
      <c r="FF59" s="94"/>
      <c r="FG59" s="94"/>
      <c r="FH59" s="94"/>
      <c r="FI59" s="94"/>
      <c r="FJ59" s="94"/>
      <c r="FK59" s="94"/>
      <c r="FL59" s="94"/>
      <c r="FM59" s="94"/>
      <c r="FN59" s="94"/>
      <c r="FO59" s="94"/>
      <c r="FP59" s="94"/>
      <c r="FQ59" s="94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  <c r="IG59" s="94"/>
      <c r="IH59" s="94"/>
      <c r="II59" s="94"/>
      <c r="IJ59" s="94"/>
      <c r="IK59" s="94"/>
      <c r="IL59" s="94"/>
      <c r="IM59" s="94"/>
      <c r="IN59" s="94"/>
      <c r="IO59" s="94"/>
      <c r="IP59" s="94"/>
      <c r="IQ59" s="94"/>
      <c r="IR59" s="94"/>
      <c r="IS59" s="94"/>
      <c r="IT59" s="94"/>
      <c r="IU59" s="94"/>
      <c r="IV59" s="94"/>
    </row>
    <row r="60" spans="1:256" s="95" customFormat="1" ht="22.5">
      <c r="A60" s="34">
        <v>20</v>
      </c>
      <c r="B60" s="56" t="s">
        <v>32</v>
      </c>
      <c r="C60" s="36">
        <v>7500</v>
      </c>
      <c r="D60" s="228">
        <v>7500</v>
      </c>
      <c r="E60" s="228">
        <v>7500</v>
      </c>
      <c r="F60" s="544">
        <v>0</v>
      </c>
      <c r="G60" s="542">
        <v>0</v>
      </c>
      <c r="H60" s="546">
        <v>367</v>
      </c>
      <c r="I60" s="86">
        <f t="shared" si="0"/>
        <v>367</v>
      </c>
      <c r="J60" s="541">
        <v>750</v>
      </c>
      <c r="K60" s="542">
        <v>750</v>
      </c>
      <c r="L60" s="543">
        <v>750</v>
      </c>
      <c r="M60" s="89">
        <f t="shared" si="1"/>
        <v>2250</v>
      </c>
      <c r="N60" s="541">
        <v>750</v>
      </c>
      <c r="O60" s="542">
        <v>750</v>
      </c>
      <c r="P60" s="546">
        <v>750</v>
      </c>
      <c r="Q60" s="89">
        <f t="shared" si="6"/>
        <v>2250</v>
      </c>
      <c r="R60" s="204">
        <v>750</v>
      </c>
      <c r="S60" s="88">
        <v>750</v>
      </c>
      <c r="T60" s="205">
        <v>750</v>
      </c>
      <c r="U60" s="89">
        <f t="shared" si="7"/>
        <v>2250</v>
      </c>
      <c r="V60" s="39">
        <f t="shared" si="4"/>
        <v>7117</v>
      </c>
      <c r="W60" s="90">
        <f t="shared" si="8"/>
        <v>383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94"/>
      <c r="FD60" s="94"/>
      <c r="FE60" s="94"/>
      <c r="FF60" s="94"/>
      <c r="FG60" s="94"/>
      <c r="FH60" s="94"/>
      <c r="FI60" s="94"/>
      <c r="FJ60" s="94"/>
      <c r="FK60" s="94"/>
      <c r="FL60" s="94"/>
      <c r="FM60" s="94"/>
      <c r="FN60" s="94"/>
      <c r="FO60" s="94"/>
      <c r="FP60" s="94"/>
      <c r="FQ60" s="94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  <c r="IG60" s="94"/>
      <c r="IH60" s="94"/>
      <c r="II60" s="94"/>
      <c r="IJ60" s="94"/>
      <c r="IK60" s="94"/>
      <c r="IL60" s="94"/>
      <c r="IM60" s="94"/>
      <c r="IN60" s="94"/>
      <c r="IO60" s="94"/>
      <c r="IP60" s="94"/>
      <c r="IQ60" s="94"/>
      <c r="IR60" s="94"/>
      <c r="IS60" s="94"/>
      <c r="IT60" s="94"/>
      <c r="IU60" s="94"/>
      <c r="IV60" s="94"/>
    </row>
    <row r="61" spans="1:256" s="95" customFormat="1" ht="22.5">
      <c r="A61" s="34">
        <v>21</v>
      </c>
      <c r="B61" s="56" t="s">
        <v>33</v>
      </c>
      <c r="C61" s="36">
        <v>7500</v>
      </c>
      <c r="D61" s="228">
        <v>7500</v>
      </c>
      <c r="E61" s="228">
        <v>7500</v>
      </c>
      <c r="F61" s="544">
        <v>0</v>
      </c>
      <c r="G61" s="542">
        <v>0</v>
      </c>
      <c r="H61" s="546">
        <v>0</v>
      </c>
      <c r="I61" s="86">
        <f t="shared" si="0"/>
        <v>0</v>
      </c>
      <c r="J61" s="541">
        <v>750</v>
      </c>
      <c r="K61" s="542">
        <v>750</v>
      </c>
      <c r="L61" s="543">
        <v>750</v>
      </c>
      <c r="M61" s="89">
        <f t="shared" si="1"/>
        <v>2250</v>
      </c>
      <c r="N61" s="541">
        <v>750</v>
      </c>
      <c r="O61" s="542">
        <v>750</v>
      </c>
      <c r="P61" s="546">
        <v>750</v>
      </c>
      <c r="Q61" s="89">
        <f t="shared" si="6"/>
        <v>2250</v>
      </c>
      <c r="R61" s="204">
        <v>750</v>
      </c>
      <c r="S61" s="88">
        <v>750</v>
      </c>
      <c r="T61" s="205">
        <v>750</v>
      </c>
      <c r="U61" s="89">
        <f t="shared" si="7"/>
        <v>2250</v>
      </c>
      <c r="V61" s="39">
        <f t="shared" si="4"/>
        <v>6750</v>
      </c>
      <c r="W61" s="90">
        <f t="shared" si="8"/>
        <v>750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  <c r="FH61" s="94"/>
      <c r="FI61" s="94"/>
      <c r="FJ61" s="94"/>
      <c r="FK61" s="94"/>
      <c r="FL61" s="94"/>
      <c r="FM61" s="94"/>
      <c r="FN61" s="94"/>
      <c r="FO61" s="94"/>
      <c r="FP61" s="94"/>
      <c r="FQ61" s="94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  <c r="IG61" s="94"/>
      <c r="IH61" s="94"/>
      <c r="II61" s="94"/>
      <c r="IJ61" s="94"/>
      <c r="IK61" s="94"/>
      <c r="IL61" s="94"/>
      <c r="IM61" s="94"/>
      <c r="IN61" s="94"/>
      <c r="IO61" s="94"/>
      <c r="IP61" s="94"/>
      <c r="IQ61" s="94"/>
      <c r="IR61" s="94"/>
      <c r="IS61" s="94"/>
      <c r="IT61" s="94"/>
      <c r="IU61" s="94"/>
      <c r="IV61" s="94"/>
    </row>
    <row r="62" spans="1:256" s="95" customFormat="1" ht="22.5">
      <c r="A62" s="34">
        <v>22</v>
      </c>
      <c r="B62" s="35" t="s">
        <v>77</v>
      </c>
      <c r="C62" s="311">
        <v>7500</v>
      </c>
      <c r="D62" s="230">
        <v>7500</v>
      </c>
      <c r="E62" s="230">
        <v>7500</v>
      </c>
      <c r="F62" s="544">
        <v>0</v>
      </c>
      <c r="G62" s="542">
        <v>0</v>
      </c>
      <c r="H62" s="546">
        <v>0</v>
      </c>
      <c r="I62" s="86">
        <f t="shared" si="0"/>
        <v>0</v>
      </c>
      <c r="J62" s="541">
        <v>568</v>
      </c>
      <c r="K62" s="542">
        <v>750</v>
      </c>
      <c r="L62" s="543">
        <v>750</v>
      </c>
      <c r="M62" s="89">
        <f t="shared" si="1"/>
        <v>2068</v>
      </c>
      <c r="N62" s="541">
        <v>750</v>
      </c>
      <c r="O62" s="542">
        <v>750</v>
      </c>
      <c r="P62" s="546">
        <v>750</v>
      </c>
      <c r="Q62" s="89">
        <f t="shared" si="6"/>
        <v>2250</v>
      </c>
      <c r="R62" s="204">
        <v>750</v>
      </c>
      <c r="S62" s="88">
        <v>750</v>
      </c>
      <c r="T62" s="205">
        <v>750</v>
      </c>
      <c r="U62" s="89">
        <f t="shared" si="7"/>
        <v>2250</v>
      </c>
      <c r="V62" s="39">
        <f t="shared" si="4"/>
        <v>6568</v>
      </c>
      <c r="W62" s="90">
        <f t="shared" si="8"/>
        <v>932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94"/>
      <c r="FD62" s="94"/>
      <c r="FE62" s="94"/>
      <c r="FF62" s="94"/>
      <c r="FG62" s="94"/>
      <c r="FH62" s="94"/>
      <c r="FI62" s="94"/>
      <c r="FJ62" s="94"/>
      <c r="FK62" s="94"/>
      <c r="FL62" s="94"/>
      <c r="FM62" s="94"/>
      <c r="FN62" s="94"/>
      <c r="FO62" s="94"/>
      <c r="FP62" s="94"/>
      <c r="FQ62" s="94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  <c r="IG62" s="94"/>
      <c r="IH62" s="94"/>
      <c r="II62" s="94"/>
      <c r="IJ62" s="94"/>
      <c r="IK62" s="94"/>
      <c r="IL62" s="94"/>
      <c r="IM62" s="94"/>
      <c r="IN62" s="94"/>
      <c r="IO62" s="94"/>
      <c r="IP62" s="94"/>
      <c r="IQ62" s="94"/>
      <c r="IR62" s="94"/>
      <c r="IS62" s="94"/>
      <c r="IT62" s="94"/>
      <c r="IU62" s="94"/>
      <c r="IV62" s="94"/>
    </row>
    <row r="63" spans="1:256" s="95" customFormat="1" ht="22.5">
      <c r="A63" s="34">
        <v>23</v>
      </c>
      <c r="B63" s="35" t="s">
        <v>113</v>
      </c>
      <c r="C63" s="311">
        <v>42000</v>
      </c>
      <c r="D63" s="230">
        <v>42000</v>
      </c>
      <c r="E63" s="312">
        <v>46000</v>
      </c>
      <c r="F63" s="587">
        <v>0</v>
      </c>
      <c r="G63" s="588">
        <v>0</v>
      </c>
      <c r="H63" s="589">
        <v>0</v>
      </c>
      <c r="I63" s="316">
        <f t="shared" si="0"/>
        <v>0</v>
      </c>
      <c r="J63" s="585">
        <v>0</v>
      </c>
      <c r="K63" s="588">
        <v>0</v>
      </c>
      <c r="L63" s="595">
        <v>0</v>
      </c>
      <c r="M63" s="320">
        <f t="shared" si="1"/>
        <v>0</v>
      </c>
      <c r="N63" s="627">
        <v>0</v>
      </c>
      <c r="O63" s="615">
        <v>0</v>
      </c>
      <c r="P63" s="616">
        <v>0</v>
      </c>
      <c r="Q63" s="320">
        <f t="shared" si="6"/>
        <v>0</v>
      </c>
      <c r="R63" s="317">
        <v>0</v>
      </c>
      <c r="S63" s="318">
        <v>0</v>
      </c>
      <c r="T63" s="319">
        <v>0</v>
      </c>
      <c r="U63" s="320">
        <f t="shared" si="7"/>
        <v>0</v>
      </c>
      <c r="V63" s="39">
        <f t="shared" si="4"/>
        <v>0</v>
      </c>
      <c r="W63" s="90">
        <f t="shared" si="8"/>
        <v>46000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94"/>
      <c r="FQ63" s="94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94"/>
      <c r="GL63" s="94"/>
      <c r="GM63" s="94"/>
      <c r="GN63" s="94"/>
      <c r="GO63" s="94"/>
      <c r="GP63" s="94"/>
      <c r="GQ63" s="94"/>
      <c r="GR63" s="94"/>
      <c r="GS63" s="94"/>
      <c r="GT63" s="94"/>
      <c r="GU63" s="94"/>
      <c r="GV63" s="94"/>
      <c r="GW63" s="94"/>
      <c r="GX63" s="94"/>
      <c r="GY63" s="94"/>
      <c r="GZ63" s="94"/>
      <c r="HA63" s="94"/>
      <c r="HB63" s="94"/>
      <c r="HC63" s="94"/>
      <c r="HD63" s="94"/>
      <c r="HE63" s="94"/>
      <c r="HF63" s="94"/>
      <c r="HG63" s="94"/>
      <c r="HH63" s="94"/>
      <c r="HI63" s="94"/>
      <c r="HJ63" s="94"/>
      <c r="HK63" s="94"/>
      <c r="HL63" s="94"/>
      <c r="HM63" s="94"/>
      <c r="HN63" s="94"/>
      <c r="HO63" s="94"/>
      <c r="HP63" s="94"/>
      <c r="HQ63" s="94"/>
      <c r="HR63" s="94"/>
      <c r="HS63" s="94"/>
      <c r="HT63" s="94"/>
      <c r="HU63" s="94"/>
      <c r="HV63" s="94"/>
      <c r="HW63" s="94"/>
      <c r="HX63" s="94"/>
      <c r="HY63" s="94"/>
      <c r="HZ63" s="94"/>
      <c r="IA63" s="94"/>
      <c r="IB63" s="94"/>
      <c r="IC63" s="94"/>
      <c r="ID63" s="94"/>
      <c r="IE63" s="94"/>
      <c r="IF63" s="94"/>
      <c r="IG63" s="94"/>
      <c r="IH63" s="94"/>
      <c r="II63" s="94"/>
      <c r="IJ63" s="94"/>
      <c r="IK63" s="94"/>
      <c r="IL63" s="94"/>
      <c r="IM63" s="94"/>
      <c r="IN63" s="94"/>
      <c r="IO63" s="94"/>
      <c r="IP63" s="94"/>
      <c r="IQ63" s="94"/>
      <c r="IR63" s="94"/>
      <c r="IS63" s="94"/>
      <c r="IT63" s="94"/>
      <c r="IU63" s="94"/>
      <c r="IV63" s="94"/>
    </row>
    <row r="64" spans="1:256" s="95" customFormat="1" ht="23.25" thickBot="1">
      <c r="A64" s="293">
        <v>24</v>
      </c>
      <c r="B64" s="294" t="s">
        <v>112</v>
      </c>
      <c r="C64" s="321"/>
      <c r="D64" s="322">
        <v>0</v>
      </c>
      <c r="E64" s="295">
        <v>3750</v>
      </c>
      <c r="F64" s="354"/>
      <c r="G64" s="355"/>
      <c r="H64" s="396"/>
      <c r="I64" s="324"/>
      <c r="J64" s="390"/>
      <c r="K64" s="355"/>
      <c r="L64" s="596"/>
      <c r="M64" s="325"/>
      <c r="N64" s="628">
        <v>0</v>
      </c>
      <c r="O64" s="617">
        <v>0</v>
      </c>
      <c r="P64" s="560">
        <v>0</v>
      </c>
      <c r="Q64" s="656">
        <f>SUM(N64:P64)</f>
        <v>0</v>
      </c>
      <c r="R64" s="326">
        <v>625</v>
      </c>
      <c r="S64" s="327">
        <v>625</v>
      </c>
      <c r="T64" s="328">
        <v>625</v>
      </c>
      <c r="U64" s="329">
        <f>SUM(R64:T64)</f>
        <v>1875</v>
      </c>
      <c r="V64" s="330">
        <f>I64+M64+Q64+U64</f>
        <v>1875</v>
      </c>
      <c r="W64" s="33">
        <f>E64-V64</f>
        <v>1875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94"/>
      <c r="FQ64" s="94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94"/>
      <c r="GL64" s="94"/>
      <c r="GM64" s="94"/>
      <c r="GN64" s="94"/>
      <c r="GO64" s="94"/>
      <c r="GP64" s="94"/>
      <c r="GQ64" s="94"/>
      <c r="GR64" s="94"/>
      <c r="GS64" s="94"/>
      <c r="GT64" s="94"/>
      <c r="GU64" s="94"/>
      <c r="GV64" s="94"/>
      <c r="GW64" s="94"/>
      <c r="GX64" s="94"/>
      <c r="GY64" s="94"/>
      <c r="GZ64" s="94"/>
      <c r="HA64" s="94"/>
      <c r="HB64" s="94"/>
      <c r="HC64" s="94"/>
      <c r="HD64" s="94"/>
      <c r="HE64" s="94"/>
      <c r="HF64" s="94"/>
      <c r="HG64" s="94"/>
      <c r="HH64" s="94"/>
      <c r="HI64" s="94"/>
      <c r="HJ64" s="94"/>
      <c r="HK64" s="94"/>
      <c r="HL64" s="94"/>
      <c r="HM64" s="94"/>
      <c r="HN64" s="94"/>
      <c r="HO64" s="94"/>
      <c r="HP64" s="94"/>
      <c r="HQ64" s="94"/>
      <c r="HR64" s="94"/>
      <c r="HS64" s="94"/>
      <c r="HT64" s="94"/>
      <c r="HU64" s="94"/>
      <c r="HV64" s="94"/>
      <c r="HW64" s="94"/>
      <c r="HX64" s="94"/>
      <c r="HY64" s="94"/>
      <c r="HZ64" s="94"/>
      <c r="IA64" s="94"/>
      <c r="IB64" s="94"/>
      <c r="IC64" s="94"/>
      <c r="ID64" s="94"/>
      <c r="IE64" s="94"/>
      <c r="IF64" s="94"/>
      <c r="IG64" s="94"/>
      <c r="IH64" s="94"/>
      <c r="II64" s="94"/>
      <c r="IJ64" s="94"/>
      <c r="IK64" s="94"/>
      <c r="IL64" s="94"/>
      <c r="IM64" s="94"/>
      <c r="IN64" s="94"/>
      <c r="IO64" s="94"/>
      <c r="IP64" s="94"/>
      <c r="IQ64" s="94"/>
      <c r="IR64" s="94"/>
      <c r="IS64" s="94"/>
      <c r="IT64" s="94"/>
      <c r="IU64" s="94"/>
      <c r="IV64" s="94"/>
    </row>
    <row r="65" spans="1:23" ht="24.95" customHeight="1" thickBot="1">
      <c r="A65" s="1280" t="s">
        <v>41</v>
      </c>
      <c r="B65" s="1281"/>
      <c r="C65" s="13">
        <f>SUM(C66:C69)</f>
        <v>555000</v>
      </c>
      <c r="D65" s="13">
        <f>SUM(D66:D69)</f>
        <v>494000</v>
      </c>
      <c r="E65" s="13">
        <f>SUM(E66:E69)</f>
        <v>494000</v>
      </c>
      <c r="F65" s="102">
        <f>SUM(F66:F68)</f>
        <v>0</v>
      </c>
      <c r="G65" s="103">
        <f>SUM(G66:G68)</f>
        <v>0</v>
      </c>
      <c r="H65" s="104">
        <f>SUM(H66:H68)</f>
        <v>0</v>
      </c>
      <c r="I65" s="101">
        <f t="shared" ref="I65:I99" si="9">SUM(F65:H65)</f>
        <v>0</v>
      </c>
      <c r="J65" s="102">
        <f>SUM(J66:J68)</f>
        <v>0</v>
      </c>
      <c r="K65" s="103">
        <f>SUM(K66:K68)</f>
        <v>18800</v>
      </c>
      <c r="L65" s="104">
        <f>SUM(L66:L68)</f>
        <v>18700</v>
      </c>
      <c r="M65" s="21">
        <f t="shared" ref="M65:M99" si="10">SUM(J65:L65)</f>
        <v>37500</v>
      </c>
      <c r="N65" s="105">
        <f>SUM(N66:N68)</f>
        <v>6370</v>
      </c>
      <c r="O65" s="106">
        <f>SUM(O66:O68)</f>
        <v>0</v>
      </c>
      <c r="P65" s="107">
        <f>SUM(P66:P68)</f>
        <v>14500</v>
      </c>
      <c r="Q65" s="21">
        <f t="shared" ref="Q65:Q98" si="11">SUM(N65:P65)</f>
        <v>20870</v>
      </c>
      <c r="R65" s="105">
        <f>SUM(R66:R68)</f>
        <v>63000</v>
      </c>
      <c r="S65" s="106">
        <f>SUM(S66:S68)</f>
        <v>8000</v>
      </c>
      <c r="T65" s="107">
        <f>SUM(T66:T68)</f>
        <v>8000</v>
      </c>
      <c r="U65" s="21">
        <f t="shared" ref="U65:U96" si="12">SUM(R65:T65)</f>
        <v>79000</v>
      </c>
      <c r="V65" s="108">
        <f t="shared" si="4"/>
        <v>137370</v>
      </c>
      <c r="W65" s="109">
        <f t="shared" ref="W65:W81" si="13">E65-V65</f>
        <v>356630</v>
      </c>
    </row>
    <row r="66" spans="1:23" ht="57" thickTop="1">
      <c r="A66" s="210">
        <v>1</v>
      </c>
      <c r="B66" s="331" t="s">
        <v>79</v>
      </c>
      <c r="C66" s="332">
        <v>195000</v>
      </c>
      <c r="D66" s="233">
        <v>195000</v>
      </c>
      <c r="E66" s="233">
        <v>195000</v>
      </c>
      <c r="F66" s="554">
        <v>0</v>
      </c>
      <c r="G66" s="555">
        <v>0</v>
      </c>
      <c r="H66" s="556">
        <v>0</v>
      </c>
      <c r="I66" s="110">
        <f t="shared" si="9"/>
        <v>0</v>
      </c>
      <c r="J66" s="554">
        <v>0</v>
      </c>
      <c r="K66" s="555">
        <v>17900</v>
      </c>
      <c r="L66" s="556">
        <v>10000</v>
      </c>
      <c r="M66" s="111">
        <f t="shared" si="10"/>
        <v>27900</v>
      </c>
      <c r="N66" s="629">
        <v>4000</v>
      </c>
      <c r="O66" s="630">
        <v>0</v>
      </c>
      <c r="P66" s="631">
        <v>6000</v>
      </c>
      <c r="Q66" s="111">
        <f t="shared" si="11"/>
        <v>10000</v>
      </c>
      <c r="R66" s="83">
        <v>0</v>
      </c>
      <c r="S66" s="84">
        <v>0</v>
      </c>
      <c r="T66" s="85">
        <v>0</v>
      </c>
      <c r="U66" s="111">
        <f t="shared" si="12"/>
        <v>0</v>
      </c>
      <c r="V66" s="112">
        <f t="shared" si="4"/>
        <v>37900</v>
      </c>
      <c r="W66" s="33">
        <f t="shared" si="13"/>
        <v>157100</v>
      </c>
    </row>
    <row r="67" spans="1:23" ht="33.75">
      <c r="A67" s="130">
        <v>2</v>
      </c>
      <c r="B67" s="236" t="s">
        <v>80</v>
      </c>
      <c r="C67" s="36">
        <v>264000</v>
      </c>
      <c r="D67" s="229">
        <v>55000</v>
      </c>
      <c r="E67" s="228">
        <v>55000</v>
      </c>
      <c r="F67" s="544">
        <v>0</v>
      </c>
      <c r="G67" s="542">
        <v>0</v>
      </c>
      <c r="H67" s="546">
        <v>0</v>
      </c>
      <c r="I67" s="113">
        <f t="shared" si="9"/>
        <v>0</v>
      </c>
      <c r="J67" s="544">
        <v>0</v>
      </c>
      <c r="K67" s="542">
        <v>0</v>
      </c>
      <c r="L67" s="546">
        <v>0</v>
      </c>
      <c r="M67" s="38">
        <f t="shared" si="10"/>
        <v>0</v>
      </c>
      <c r="N67" s="632">
        <v>0</v>
      </c>
      <c r="O67" s="621">
        <v>0</v>
      </c>
      <c r="P67" s="633">
        <v>0</v>
      </c>
      <c r="Q67" s="38">
        <f t="shared" si="11"/>
        <v>0</v>
      </c>
      <c r="R67" s="48">
        <v>55000</v>
      </c>
      <c r="S67" s="44">
        <v>0</v>
      </c>
      <c r="T67" s="50">
        <v>0</v>
      </c>
      <c r="U67" s="38">
        <f t="shared" si="12"/>
        <v>55000</v>
      </c>
      <c r="V67" s="39">
        <f t="shared" si="4"/>
        <v>55000</v>
      </c>
      <c r="W67" s="33">
        <f t="shared" si="13"/>
        <v>0</v>
      </c>
    </row>
    <row r="68" spans="1:23" ht="33.75">
      <c r="A68" s="130">
        <v>3</v>
      </c>
      <c r="B68" s="238" t="s">
        <v>114</v>
      </c>
      <c r="C68" s="36">
        <v>96000</v>
      </c>
      <c r="D68" s="229">
        <v>64000</v>
      </c>
      <c r="E68" s="228">
        <v>64000</v>
      </c>
      <c r="F68" s="544">
        <v>0</v>
      </c>
      <c r="G68" s="542">
        <v>0</v>
      </c>
      <c r="H68" s="546">
        <v>0</v>
      </c>
      <c r="I68" s="113">
        <f t="shared" si="9"/>
        <v>0</v>
      </c>
      <c r="J68" s="544">
        <v>0</v>
      </c>
      <c r="K68" s="542">
        <v>900</v>
      </c>
      <c r="L68" s="546">
        <v>8700</v>
      </c>
      <c r="M68" s="38">
        <f t="shared" si="10"/>
        <v>9600</v>
      </c>
      <c r="N68" s="541">
        <v>2370</v>
      </c>
      <c r="O68" s="542">
        <v>0</v>
      </c>
      <c r="P68" s="574">
        <v>8500</v>
      </c>
      <c r="Q68" s="38">
        <f t="shared" si="11"/>
        <v>10870</v>
      </c>
      <c r="R68" s="87">
        <v>8000</v>
      </c>
      <c r="S68" s="88">
        <v>8000</v>
      </c>
      <c r="T68" s="47">
        <v>8000</v>
      </c>
      <c r="U68" s="38">
        <f t="shared" si="12"/>
        <v>24000</v>
      </c>
      <c r="V68" s="39">
        <f t="shared" si="4"/>
        <v>44470</v>
      </c>
      <c r="W68" s="90">
        <f t="shared" si="13"/>
        <v>19530</v>
      </c>
    </row>
    <row r="69" spans="1:23" ht="34.5" thickBot="1">
      <c r="A69" s="334">
        <v>4</v>
      </c>
      <c r="B69" s="335" t="s">
        <v>81</v>
      </c>
      <c r="C69" s="336">
        <v>0</v>
      </c>
      <c r="D69" s="337">
        <v>180000</v>
      </c>
      <c r="E69" s="337">
        <v>180000</v>
      </c>
      <c r="F69" s="551">
        <v>0</v>
      </c>
      <c r="G69" s="552">
        <v>0</v>
      </c>
      <c r="H69" s="581">
        <v>0</v>
      </c>
      <c r="I69" s="97">
        <f t="shared" si="9"/>
        <v>0</v>
      </c>
      <c r="J69" s="551">
        <v>0</v>
      </c>
      <c r="K69" s="552">
        <v>0</v>
      </c>
      <c r="L69" s="581">
        <v>0</v>
      </c>
      <c r="M69" s="341">
        <f t="shared" si="10"/>
        <v>0</v>
      </c>
      <c r="N69" s="551">
        <v>111527.94</v>
      </c>
      <c r="O69" s="552">
        <v>0</v>
      </c>
      <c r="P69" s="592">
        <v>0</v>
      </c>
      <c r="Q69" s="341">
        <f t="shared" si="11"/>
        <v>111527.94</v>
      </c>
      <c r="R69" s="338">
        <v>0</v>
      </c>
      <c r="S69" s="339">
        <v>0</v>
      </c>
      <c r="T69" s="340">
        <v>0</v>
      </c>
      <c r="U69" s="343">
        <f t="shared" si="12"/>
        <v>0</v>
      </c>
      <c r="V69" s="227">
        <f t="shared" si="4"/>
        <v>111527.94</v>
      </c>
      <c r="W69" s="344">
        <f t="shared" si="13"/>
        <v>68472.06</v>
      </c>
    </row>
    <row r="70" spans="1:23" ht="24.95" customHeight="1" thickBot="1">
      <c r="A70" s="1280" t="s">
        <v>43</v>
      </c>
      <c r="B70" s="1281"/>
      <c r="C70" s="13">
        <f t="shared" ref="C70:H70" si="14">SUM(C71:C74)</f>
        <v>2065000</v>
      </c>
      <c r="D70" s="13">
        <f t="shared" si="14"/>
        <v>2065000</v>
      </c>
      <c r="E70" s="252">
        <f t="shared" si="14"/>
        <v>3178660</v>
      </c>
      <c r="F70" s="122">
        <f t="shared" si="14"/>
        <v>0</v>
      </c>
      <c r="G70" s="72">
        <f t="shared" si="14"/>
        <v>0</v>
      </c>
      <c r="H70" s="123">
        <f t="shared" si="14"/>
        <v>0</v>
      </c>
      <c r="I70" s="121">
        <f t="shared" si="9"/>
        <v>0</v>
      </c>
      <c r="J70" s="122">
        <f>SUM(J71:J74)</f>
        <v>0</v>
      </c>
      <c r="K70" s="72">
        <f>SUM(K71:K74)</f>
        <v>0</v>
      </c>
      <c r="L70" s="123">
        <f>SUM(L71:L74)</f>
        <v>0</v>
      </c>
      <c r="M70" s="345">
        <f t="shared" si="10"/>
        <v>0</v>
      </c>
      <c r="N70" s="122">
        <f>SUM(N71:N74)</f>
        <v>0</v>
      </c>
      <c r="O70" s="72">
        <f>SUM(O71:O74)</f>
        <v>30990</v>
      </c>
      <c r="P70" s="123">
        <f>SUM(P71:P74)</f>
        <v>1824350</v>
      </c>
      <c r="Q70" s="345">
        <f t="shared" si="11"/>
        <v>1855340</v>
      </c>
      <c r="R70" s="122">
        <f>SUM(R71:R74)</f>
        <v>1092160</v>
      </c>
      <c r="S70" s="72">
        <f>SUM(S71:S74)</f>
        <v>0</v>
      </c>
      <c r="T70" s="123">
        <f>SUM(T71:T74)</f>
        <v>0</v>
      </c>
      <c r="U70" s="345">
        <f t="shared" si="12"/>
        <v>1092160</v>
      </c>
      <c r="V70" s="122">
        <f>SUM(V71:V74)</f>
        <v>2947500</v>
      </c>
      <c r="W70" s="109">
        <f t="shared" si="13"/>
        <v>231160</v>
      </c>
    </row>
    <row r="71" spans="1:23" ht="24.95" customHeight="1" thickTop="1">
      <c r="A71" s="127">
        <v>1</v>
      </c>
      <c r="B71" s="346" t="s">
        <v>115</v>
      </c>
      <c r="C71" s="36">
        <v>1935000</v>
      </c>
      <c r="D71" s="228">
        <v>1935000</v>
      </c>
      <c r="E71" s="228">
        <v>1935000</v>
      </c>
      <c r="F71" s="554">
        <v>0</v>
      </c>
      <c r="G71" s="555">
        <v>0</v>
      </c>
      <c r="H71" s="579">
        <v>0</v>
      </c>
      <c r="I71" s="27">
        <f t="shared" si="9"/>
        <v>0</v>
      </c>
      <c r="J71" s="554">
        <v>0</v>
      </c>
      <c r="K71" s="555">
        <v>0</v>
      </c>
      <c r="L71" s="555">
        <v>0</v>
      </c>
      <c r="M71" s="111">
        <f t="shared" si="10"/>
        <v>0</v>
      </c>
      <c r="N71" s="541">
        <v>0</v>
      </c>
      <c r="O71" s="630">
        <v>0</v>
      </c>
      <c r="P71" s="634">
        <v>1797600</v>
      </c>
      <c r="Q71" s="111">
        <f t="shared" si="11"/>
        <v>1797600</v>
      </c>
      <c r="R71" s="83">
        <v>0</v>
      </c>
      <c r="S71" s="84">
        <v>0</v>
      </c>
      <c r="T71" s="85">
        <v>0</v>
      </c>
      <c r="U71" s="111">
        <f t="shared" si="12"/>
        <v>0</v>
      </c>
      <c r="V71" s="32">
        <f t="shared" si="4"/>
        <v>1797600</v>
      </c>
      <c r="W71" s="129">
        <f t="shared" si="13"/>
        <v>137400</v>
      </c>
    </row>
    <row r="72" spans="1:23" ht="24.95" customHeight="1">
      <c r="A72" s="130">
        <v>2</v>
      </c>
      <c r="B72" s="131" t="s">
        <v>45</v>
      </c>
      <c r="C72" s="36">
        <v>70000</v>
      </c>
      <c r="D72" s="228">
        <v>70000</v>
      </c>
      <c r="E72" s="280">
        <v>91500</v>
      </c>
      <c r="F72" s="544">
        <v>0</v>
      </c>
      <c r="G72" s="542">
        <v>0</v>
      </c>
      <c r="H72" s="546">
        <v>0</v>
      </c>
      <c r="I72" s="37">
        <f t="shared" si="9"/>
        <v>0</v>
      </c>
      <c r="J72" s="544">
        <v>0</v>
      </c>
      <c r="K72" s="542">
        <v>0</v>
      </c>
      <c r="L72" s="546">
        <v>0</v>
      </c>
      <c r="M72" s="38">
        <f t="shared" si="10"/>
        <v>0</v>
      </c>
      <c r="N72" s="541">
        <v>0</v>
      </c>
      <c r="O72" s="624">
        <v>30990</v>
      </c>
      <c r="P72" s="624">
        <v>26750</v>
      </c>
      <c r="Q72" s="38">
        <f t="shared" si="11"/>
        <v>57740</v>
      </c>
      <c r="R72" s="48">
        <v>0</v>
      </c>
      <c r="S72" s="44">
        <v>0</v>
      </c>
      <c r="T72" s="50">
        <v>0</v>
      </c>
      <c r="U72" s="38">
        <f t="shared" si="12"/>
        <v>0</v>
      </c>
      <c r="V72" s="39">
        <f t="shared" si="4"/>
        <v>57740</v>
      </c>
      <c r="W72" s="90">
        <f t="shared" si="13"/>
        <v>33760</v>
      </c>
    </row>
    <row r="73" spans="1:23" ht="24.95" customHeight="1">
      <c r="A73" s="130">
        <v>3</v>
      </c>
      <c r="B73" s="131" t="s">
        <v>46</v>
      </c>
      <c r="C73" s="349">
        <v>60000</v>
      </c>
      <c r="D73" s="350">
        <v>60000</v>
      </c>
      <c r="E73" s="350">
        <v>60000</v>
      </c>
      <c r="F73" s="544">
        <v>0</v>
      </c>
      <c r="G73" s="542">
        <v>0</v>
      </c>
      <c r="H73" s="546">
        <v>0</v>
      </c>
      <c r="I73" s="37">
        <f>SUM(F73:H73)</f>
        <v>0</v>
      </c>
      <c r="J73" s="548">
        <v>0</v>
      </c>
      <c r="K73" s="568">
        <v>0</v>
      </c>
      <c r="L73" s="550">
        <v>0</v>
      </c>
      <c r="M73" s="38">
        <f>SUM(J73:L73)</f>
        <v>0</v>
      </c>
      <c r="N73" s="548">
        <v>0</v>
      </c>
      <c r="O73" s="635">
        <v>0</v>
      </c>
      <c r="P73" s="636">
        <v>0</v>
      </c>
      <c r="Q73" s="38">
        <f t="shared" si="11"/>
        <v>0</v>
      </c>
      <c r="R73" s="48">
        <v>0</v>
      </c>
      <c r="S73" s="44">
        <v>0</v>
      </c>
      <c r="T73" s="50">
        <v>0</v>
      </c>
      <c r="U73" s="38">
        <f t="shared" si="12"/>
        <v>0</v>
      </c>
      <c r="V73" s="39">
        <f t="shared" si="4"/>
        <v>0</v>
      </c>
      <c r="W73" s="90">
        <f t="shared" si="13"/>
        <v>60000</v>
      </c>
    </row>
    <row r="74" spans="1:23" ht="45.75" thickBot="1">
      <c r="A74" s="351">
        <v>4</v>
      </c>
      <c r="B74" s="352" t="s">
        <v>116</v>
      </c>
      <c r="C74" s="239">
        <v>0</v>
      </c>
      <c r="D74" s="239">
        <v>0</v>
      </c>
      <c r="E74" s="353">
        <v>1092160</v>
      </c>
      <c r="F74" s="561">
        <v>0</v>
      </c>
      <c r="G74" s="552">
        <v>0</v>
      </c>
      <c r="H74" s="592">
        <v>0</v>
      </c>
      <c r="I74" s="132">
        <v>0</v>
      </c>
      <c r="J74" s="551"/>
      <c r="K74" s="552"/>
      <c r="L74" s="592"/>
      <c r="M74" s="118">
        <f>SUM(J74:L74)</f>
        <v>0</v>
      </c>
      <c r="N74" s="551"/>
      <c r="O74" s="637"/>
      <c r="P74" s="638"/>
      <c r="Q74" s="118">
        <f>SUM(N74:P74)</f>
        <v>0</v>
      </c>
      <c r="R74" s="119">
        <v>1092160</v>
      </c>
      <c r="S74" s="68">
        <v>0</v>
      </c>
      <c r="T74" s="120">
        <v>0</v>
      </c>
      <c r="U74" s="118">
        <f>SUM(R74:T74)</f>
        <v>1092160</v>
      </c>
      <c r="V74" s="69">
        <f t="shared" si="4"/>
        <v>1092160</v>
      </c>
      <c r="W74" s="100">
        <f t="shared" si="13"/>
        <v>0</v>
      </c>
    </row>
    <row r="75" spans="1:23" ht="24.95" customHeight="1" thickBot="1">
      <c r="A75" s="1282" t="s">
        <v>47</v>
      </c>
      <c r="B75" s="1283"/>
      <c r="C75" s="133">
        <f t="shared" ref="C75:H75" si="15">SUM(C76:C79)</f>
        <v>591000</v>
      </c>
      <c r="D75" s="133">
        <f t="shared" si="15"/>
        <v>591000</v>
      </c>
      <c r="E75" s="133">
        <f t="shared" si="15"/>
        <v>591000</v>
      </c>
      <c r="F75" s="135">
        <f t="shared" si="15"/>
        <v>0</v>
      </c>
      <c r="G75" s="358">
        <f t="shared" si="15"/>
        <v>0</v>
      </c>
      <c r="H75" s="136">
        <f t="shared" si="15"/>
        <v>0</v>
      </c>
      <c r="I75" s="134">
        <f t="shared" si="9"/>
        <v>0</v>
      </c>
      <c r="J75" s="135">
        <f>SUM(J76:J79)</f>
        <v>0</v>
      </c>
      <c r="K75" s="358">
        <f>SUM(K76:K79)</f>
        <v>0</v>
      </c>
      <c r="L75" s="136">
        <f>SUM(L76:L79)</f>
        <v>9590</v>
      </c>
      <c r="M75" s="137">
        <f t="shared" si="10"/>
        <v>9590</v>
      </c>
      <c r="N75" s="138">
        <f>SUM(N76:N79)</f>
        <v>4580</v>
      </c>
      <c r="O75" s="359">
        <f>SUM(O76:O79)</f>
        <v>83656</v>
      </c>
      <c r="P75" s="139">
        <f>SUM(P76:P79)</f>
        <v>37828</v>
      </c>
      <c r="Q75" s="137">
        <f t="shared" si="11"/>
        <v>126064</v>
      </c>
      <c r="R75" s="138">
        <f>SUM(R76:R79)</f>
        <v>110500</v>
      </c>
      <c r="S75" s="359">
        <f>SUM(S76:S79)</f>
        <v>102500</v>
      </c>
      <c r="T75" s="139">
        <f>SUM(T76:T79)</f>
        <v>0</v>
      </c>
      <c r="U75" s="137">
        <f t="shared" si="12"/>
        <v>213000</v>
      </c>
      <c r="V75" s="140">
        <f t="shared" ref="V75:V98" si="16">I75+M75+Q75+U75</f>
        <v>348654</v>
      </c>
      <c r="W75" s="141">
        <f t="shared" si="13"/>
        <v>242346</v>
      </c>
    </row>
    <row r="76" spans="1:23" ht="23.25" thickTop="1">
      <c r="A76" s="127">
        <v>1</v>
      </c>
      <c r="B76" s="128" t="s">
        <v>82</v>
      </c>
      <c r="C76" s="142">
        <v>48000</v>
      </c>
      <c r="D76" s="612">
        <v>48000</v>
      </c>
      <c r="E76" s="253">
        <v>48000</v>
      </c>
      <c r="F76" s="562" t="s">
        <v>48</v>
      </c>
      <c r="G76" s="555">
        <v>0</v>
      </c>
      <c r="H76" s="556">
        <v>0</v>
      </c>
      <c r="I76" s="27">
        <f t="shared" si="9"/>
        <v>0</v>
      </c>
      <c r="J76" s="554">
        <v>0</v>
      </c>
      <c r="K76" s="555">
        <v>0</v>
      </c>
      <c r="L76" s="555">
        <v>9590</v>
      </c>
      <c r="M76" s="27">
        <f t="shared" si="10"/>
        <v>9590</v>
      </c>
      <c r="N76" s="639">
        <v>4580</v>
      </c>
      <c r="O76" s="630">
        <v>9183</v>
      </c>
      <c r="P76" s="640">
        <v>4968</v>
      </c>
      <c r="Q76" s="27">
        <f t="shared" si="11"/>
        <v>18731</v>
      </c>
      <c r="R76" s="83">
        <v>8000</v>
      </c>
      <c r="S76" s="84">
        <v>0</v>
      </c>
      <c r="T76" s="143">
        <v>0</v>
      </c>
      <c r="U76" s="27">
        <f t="shared" si="12"/>
        <v>8000</v>
      </c>
      <c r="V76" s="144">
        <f t="shared" si="16"/>
        <v>36321</v>
      </c>
      <c r="W76" s="145">
        <f t="shared" si="13"/>
        <v>11679</v>
      </c>
    </row>
    <row r="77" spans="1:23" ht="22.5">
      <c r="A77" s="130">
        <v>2</v>
      </c>
      <c r="B77" s="131" t="s">
        <v>117</v>
      </c>
      <c r="C77" s="146">
        <v>210000</v>
      </c>
      <c r="D77" s="265">
        <v>210000</v>
      </c>
      <c r="E77" s="265">
        <v>210000</v>
      </c>
      <c r="F77" s="563" t="s">
        <v>48</v>
      </c>
      <c r="G77" s="542">
        <v>0</v>
      </c>
      <c r="H77" s="546">
        <v>0</v>
      </c>
      <c r="I77" s="37">
        <f t="shared" si="9"/>
        <v>0</v>
      </c>
      <c r="J77" s="544">
        <v>0</v>
      </c>
      <c r="K77" s="542">
        <v>0</v>
      </c>
      <c r="L77" s="546">
        <v>0</v>
      </c>
      <c r="M77" s="37">
        <f t="shared" si="10"/>
        <v>0</v>
      </c>
      <c r="N77" s="641">
        <v>0</v>
      </c>
      <c r="O77" s="621">
        <v>0</v>
      </c>
      <c r="P77" s="623">
        <v>0</v>
      </c>
      <c r="Q77" s="37">
        <f t="shared" si="11"/>
        <v>0</v>
      </c>
      <c r="R77" s="48">
        <v>52500</v>
      </c>
      <c r="S77" s="44">
        <v>52500</v>
      </c>
      <c r="T77" s="49">
        <v>0</v>
      </c>
      <c r="U77" s="37">
        <f t="shared" si="12"/>
        <v>105000</v>
      </c>
      <c r="V77" s="147">
        <f t="shared" si="16"/>
        <v>105000</v>
      </c>
      <c r="W77" s="148">
        <f t="shared" si="13"/>
        <v>105000</v>
      </c>
    </row>
    <row r="78" spans="1:23" ht="33.75">
      <c r="A78" s="130">
        <v>3</v>
      </c>
      <c r="B78" s="131" t="s">
        <v>118</v>
      </c>
      <c r="C78" s="36">
        <v>265000</v>
      </c>
      <c r="D78" s="228">
        <v>265000</v>
      </c>
      <c r="E78" s="228">
        <v>265000</v>
      </c>
      <c r="F78" s="563" t="s">
        <v>48</v>
      </c>
      <c r="G78" s="542">
        <v>0</v>
      </c>
      <c r="H78" s="546">
        <v>0</v>
      </c>
      <c r="I78" s="37">
        <f t="shared" si="9"/>
        <v>0</v>
      </c>
      <c r="J78" s="544">
        <v>0</v>
      </c>
      <c r="K78" s="542">
        <v>0</v>
      </c>
      <c r="L78" s="546">
        <v>0</v>
      </c>
      <c r="M78" s="37">
        <f t="shared" si="10"/>
        <v>0</v>
      </c>
      <c r="N78" s="641">
        <v>0</v>
      </c>
      <c r="O78" s="621">
        <v>8531</v>
      </c>
      <c r="P78" s="642">
        <v>32860</v>
      </c>
      <c r="Q78" s="37">
        <f t="shared" si="11"/>
        <v>41391</v>
      </c>
      <c r="R78" s="48">
        <v>50000</v>
      </c>
      <c r="S78" s="44">
        <v>50000</v>
      </c>
      <c r="T78" s="49">
        <v>0</v>
      </c>
      <c r="U78" s="37">
        <f t="shared" si="12"/>
        <v>100000</v>
      </c>
      <c r="V78" s="147">
        <f t="shared" si="16"/>
        <v>141391</v>
      </c>
      <c r="W78" s="148">
        <f t="shared" si="13"/>
        <v>123609</v>
      </c>
    </row>
    <row r="79" spans="1:23" ht="23.25" thickBot="1">
      <c r="A79" s="114">
        <v>4</v>
      </c>
      <c r="B79" s="115" t="s">
        <v>119</v>
      </c>
      <c r="C79" s="64">
        <v>68000</v>
      </c>
      <c r="D79" s="613">
        <v>68000</v>
      </c>
      <c r="E79" s="239">
        <v>68000</v>
      </c>
      <c r="F79" s="564" t="s">
        <v>48</v>
      </c>
      <c r="G79" s="552">
        <v>0</v>
      </c>
      <c r="H79" s="581">
        <v>0</v>
      </c>
      <c r="I79" s="132">
        <f t="shared" si="9"/>
        <v>0</v>
      </c>
      <c r="J79" s="561">
        <v>0</v>
      </c>
      <c r="K79" s="552">
        <v>0</v>
      </c>
      <c r="L79" s="581">
        <v>0</v>
      </c>
      <c r="M79" s="132">
        <f t="shared" si="10"/>
        <v>0</v>
      </c>
      <c r="N79" s="643">
        <v>0</v>
      </c>
      <c r="O79" s="637">
        <v>65942</v>
      </c>
      <c r="P79" s="644">
        <v>0</v>
      </c>
      <c r="Q79" s="132">
        <f t="shared" si="11"/>
        <v>65942</v>
      </c>
      <c r="R79" s="119">
        <v>0</v>
      </c>
      <c r="S79" s="68">
        <v>0</v>
      </c>
      <c r="T79" s="149">
        <v>0</v>
      </c>
      <c r="U79" s="132">
        <f t="shared" si="12"/>
        <v>0</v>
      </c>
      <c r="V79" s="76">
        <f t="shared" si="16"/>
        <v>65942</v>
      </c>
      <c r="W79" s="148">
        <f t="shared" si="13"/>
        <v>2058</v>
      </c>
    </row>
    <row r="80" spans="1:23" ht="24.95" customHeight="1" thickBot="1">
      <c r="A80" s="1280" t="s">
        <v>52</v>
      </c>
      <c r="B80" s="1281"/>
      <c r="C80" s="70">
        <f t="shared" ref="C80:H80" si="17">C81</f>
        <v>500000</v>
      </c>
      <c r="D80" s="70">
        <f t="shared" si="17"/>
        <v>500000</v>
      </c>
      <c r="E80" s="232">
        <f t="shared" si="17"/>
        <v>300000</v>
      </c>
      <c r="F80" s="122">
        <f t="shared" si="17"/>
        <v>0</v>
      </c>
      <c r="G80" s="72">
        <f t="shared" si="17"/>
        <v>0</v>
      </c>
      <c r="H80" s="151">
        <f t="shared" si="17"/>
        <v>0</v>
      </c>
      <c r="I80" s="101">
        <f t="shared" si="9"/>
        <v>0</v>
      </c>
      <c r="J80" s="122">
        <f>J81</f>
        <v>0</v>
      </c>
      <c r="K80" s="72">
        <f>K81</f>
        <v>0</v>
      </c>
      <c r="L80" s="151">
        <f>L81</f>
        <v>0</v>
      </c>
      <c r="M80" s="21">
        <f t="shared" si="10"/>
        <v>0</v>
      </c>
      <c r="N80" s="125">
        <f>N81</f>
        <v>0</v>
      </c>
      <c r="O80" s="19">
        <f>O81</f>
        <v>0</v>
      </c>
      <c r="P80" s="152">
        <f>P81</f>
        <v>14800</v>
      </c>
      <c r="Q80" s="21">
        <f t="shared" si="11"/>
        <v>14800</v>
      </c>
      <c r="R80" s="125">
        <f>R81</f>
        <v>50000</v>
      </c>
      <c r="S80" s="19">
        <f>S81</f>
        <v>50000</v>
      </c>
      <c r="T80" s="152">
        <f>T81</f>
        <v>50000</v>
      </c>
      <c r="U80" s="21">
        <f t="shared" si="12"/>
        <v>150000</v>
      </c>
      <c r="V80" s="108">
        <f t="shared" si="16"/>
        <v>164800</v>
      </c>
      <c r="W80" s="109">
        <f t="shared" si="13"/>
        <v>135200</v>
      </c>
    </row>
    <row r="81" spans="1:23" ht="57.75" thickTop="1" thickBot="1">
      <c r="A81" s="153">
        <v>1</v>
      </c>
      <c r="B81" s="154" t="s">
        <v>120</v>
      </c>
      <c r="C81" s="36">
        <v>500000</v>
      </c>
      <c r="D81" s="228">
        <v>500000</v>
      </c>
      <c r="E81" s="364">
        <v>300000</v>
      </c>
      <c r="F81" s="565">
        <v>0</v>
      </c>
      <c r="G81" s="566">
        <v>0</v>
      </c>
      <c r="H81" s="594">
        <v>0</v>
      </c>
      <c r="I81" s="155">
        <f t="shared" si="9"/>
        <v>0</v>
      </c>
      <c r="J81" s="565">
        <v>0</v>
      </c>
      <c r="K81" s="566">
        <v>0</v>
      </c>
      <c r="L81" s="582">
        <v>0</v>
      </c>
      <c r="M81" s="155">
        <f t="shared" si="10"/>
        <v>0</v>
      </c>
      <c r="N81" s="645">
        <v>0</v>
      </c>
      <c r="O81" s="646">
        <v>0</v>
      </c>
      <c r="P81" s="647">
        <v>14800</v>
      </c>
      <c r="Q81" s="155">
        <f t="shared" si="11"/>
        <v>14800</v>
      </c>
      <c r="R81" s="157">
        <v>50000</v>
      </c>
      <c r="S81" s="158">
        <v>50000</v>
      </c>
      <c r="T81" s="159">
        <v>50000</v>
      </c>
      <c r="U81" s="155">
        <f t="shared" si="12"/>
        <v>150000</v>
      </c>
      <c r="V81" s="160">
        <f t="shared" si="16"/>
        <v>164800</v>
      </c>
      <c r="W81" s="161">
        <f t="shared" si="13"/>
        <v>135200</v>
      </c>
    </row>
    <row r="82" spans="1:23" ht="24.95" customHeight="1" thickBot="1">
      <c r="A82" s="1284" t="s">
        <v>54</v>
      </c>
      <c r="B82" s="1285"/>
      <c r="C82" s="162">
        <v>0</v>
      </c>
      <c r="D82" s="162">
        <v>0</v>
      </c>
      <c r="E82" s="162">
        <v>0</v>
      </c>
      <c r="F82" s="163">
        <v>0</v>
      </c>
      <c r="G82" s="164">
        <v>0</v>
      </c>
      <c r="H82" s="165">
        <v>0</v>
      </c>
      <c r="I82" s="166">
        <v>0</v>
      </c>
      <c r="J82" s="163">
        <v>0</v>
      </c>
      <c r="K82" s="164">
        <v>0</v>
      </c>
      <c r="L82" s="167">
        <v>0</v>
      </c>
      <c r="M82" s="166">
        <v>0</v>
      </c>
      <c r="N82" s="168">
        <v>0</v>
      </c>
      <c r="O82" s="169">
        <v>0</v>
      </c>
      <c r="P82" s="170">
        <v>0</v>
      </c>
      <c r="Q82" s="166">
        <v>0</v>
      </c>
      <c r="R82" s="168">
        <v>0</v>
      </c>
      <c r="S82" s="169">
        <v>0</v>
      </c>
      <c r="T82" s="170">
        <v>0</v>
      </c>
      <c r="U82" s="166">
        <v>0</v>
      </c>
      <c r="V82" s="171">
        <v>0</v>
      </c>
      <c r="W82" s="77">
        <v>0</v>
      </c>
    </row>
    <row r="83" spans="1:23" ht="24.95" customHeight="1" thickBot="1">
      <c r="A83" s="1280" t="s">
        <v>55</v>
      </c>
      <c r="B83" s="1281"/>
      <c r="C83" s="13">
        <f t="shared" ref="C83:H83" si="18">SUM(C84:C101)</f>
        <v>1847976</v>
      </c>
      <c r="D83" s="13">
        <f t="shared" si="18"/>
        <v>1908976</v>
      </c>
      <c r="E83" s="232">
        <f t="shared" si="18"/>
        <v>1732976</v>
      </c>
      <c r="F83" s="122">
        <f t="shared" si="18"/>
        <v>0</v>
      </c>
      <c r="G83" s="72">
        <f t="shared" si="18"/>
        <v>0</v>
      </c>
      <c r="H83" s="151">
        <f t="shared" si="18"/>
        <v>10000</v>
      </c>
      <c r="I83" s="17">
        <f t="shared" si="9"/>
        <v>10000</v>
      </c>
      <c r="J83" s="122">
        <f>SUM(J84:J101)</f>
        <v>4423</v>
      </c>
      <c r="K83" s="72">
        <f>SUM(K84:K101)</f>
        <v>21923</v>
      </c>
      <c r="L83" s="151">
        <f>SUM(L84:L101)</f>
        <v>65390</v>
      </c>
      <c r="M83" s="17">
        <f>SUM(J83:L83)</f>
        <v>91736</v>
      </c>
      <c r="N83" s="122">
        <f>SUM(N84:N101)</f>
        <v>44047</v>
      </c>
      <c r="O83" s="72">
        <f>SUM(O84:O101)</f>
        <v>50249</v>
      </c>
      <c r="P83" s="151">
        <f>SUM(P84:P101)</f>
        <v>115289</v>
      </c>
      <c r="Q83" s="17">
        <f t="shared" ref="Q83:Q88" si="19">SUM(N83:P83)</f>
        <v>209585</v>
      </c>
      <c r="R83" s="122">
        <f>SUM(R84:R101)</f>
        <v>243200</v>
      </c>
      <c r="S83" s="72">
        <f>SUM(S84:S101)</f>
        <v>222088</v>
      </c>
      <c r="T83" s="151">
        <f>SUM(T84:T101)</f>
        <v>169400</v>
      </c>
      <c r="U83" s="17">
        <f t="shared" ref="U83:U88" si="20">SUM(R83:T83)</f>
        <v>634688</v>
      </c>
      <c r="V83" s="108">
        <f t="shared" si="16"/>
        <v>946009</v>
      </c>
      <c r="W83" s="109">
        <f>E83-V83</f>
        <v>786967</v>
      </c>
    </row>
    <row r="84" spans="1:23" ht="23.25" thickTop="1">
      <c r="A84" s="127">
        <v>1</v>
      </c>
      <c r="B84" s="218" t="s">
        <v>83</v>
      </c>
      <c r="C84" s="142">
        <v>50000</v>
      </c>
      <c r="D84" s="253">
        <v>50000</v>
      </c>
      <c r="E84" s="253">
        <v>50000</v>
      </c>
      <c r="F84" s="554">
        <v>0</v>
      </c>
      <c r="G84" s="555">
        <v>0</v>
      </c>
      <c r="H84" s="556">
        <v>0</v>
      </c>
      <c r="I84" s="27">
        <f t="shared" si="9"/>
        <v>0</v>
      </c>
      <c r="J84" s="554">
        <v>0</v>
      </c>
      <c r="K84" s="555">
        <v>0</v>
      </c>
      <c r="L84" s="556">
        <v>0</v>
      </c>
      <c r="M84" s="27">
        <f t="shared" si="10"/>
        <v>0</v>
      </c>
      <c r="N84" s="554">
        <v>0</v>
      </c>
      <c r="O84" s="648">
        <v>3222</v>
      </c>
      <c r="P84" s="618">
        <v>5206</v>
      </c>
      <c r="Q84" s="27">
        <f t="shared" si="19"/>
        <v>8428</v>
      </c>
      <c r="R84" s="79">
        <v>5000</v>
      </c>
      <c r="S84" s="80">
        <v>5000</v>
      </c>
      <c r="T84" s="81">
        <v>5000</v>
      </c>
      <c r="U84" s="27">
        <f t="shared" si="20"/>
        <v>15000</v>
      </c>
      <c r="V84" s="144">
        <f t="shared" si="16"/>
        <v>23428</v>
      </c>
      <c r="W84" s="145">
        <f>E84-V84</f>
        <v>26572</v>
      </c>
    </row>
    <row r="85" spans="1:23" ht="33.75">
      <c r="A85" s="130">
        <v>2</v>
      </c>
      <c r="B85" s="219" t="s">
        <v>121</v>
      </c>
      <c r="C85" s="146">
        <v>450000</v>
      </c>
      <c r="D85" s="265">
        <v>450000</v>
      </c>
      <c r="E85" s="287">
        <v>390000</v>
      </c>
      <c r="F85" s="544">
        <v>0</v>
      </c>
      <c r="G85" s="542">
        <v>0</v>
      </c>
      <c r="H85" s="546">
        <v>0</v>
      </c>
      <c r="I85" s="37">
        <f t="shared" si="9"/>
        <v>0</v>
      </c>
      <c r="J85" s="544">
        <v>0</v>
      </c>
      <c r="K85" s="542">
        <v>0</v>
      </c>
      <c r="L85" s="583">
        <v>35400</v>
      </c>
      <c r="M85" s="37">
        <f t="shared" si="10"/>
        <v>35400</v>
      </c>
      <c r="N85" s="544">
        <v>30000</v>
      </c>
      <c r="O85" s="575">
        <v>31800</v>
      </c>
      <c r="P85" s="557">
        <v>71700</v>
      </c>
      <c r="Q85" s="37">
        <f t="shared" si="19"/>
        <v>133500</v>
      </c>
      <c r="R85" s="87">
        <v>48750</v>
      </c>
      <c r="S85" s="88">
        <v>48750</v>
      </c>
      <c r="T85" s="47">
        <v>48750</v>
      </c>
      <c r="U85" s="37">
        <f t="shared" si="20"/>
        <v>146250</v>
      </c>
      <c r="V85" s="147">
        <f t="shared" si="16"/>
        <v>315150</v>
      </c>
      <c r="W85" s="148">
        <f>E85-V85</f>
        <v>74850</v>
      </c>
    </row>
    <row r="86" spans="1:23" ht="33.75">
      <c r="A86" s="130">
        <v>3</v>
      </c>
      <c r="B86" s="219" t="s">
        <v>122</v>
      </c>
      <c r="C86" s="146">
        <v>450000</v>
      </c>
      <c r="D86" s="265">
        <v>450000</v>
      </c>
      <c r="E86" s="287">
        <v>390000</v>
      </c>
      <c r="F86" s="544">
        <v>0</v>
      </c>
      <c r="G86" s="542">
        <v>0</v>
      </c>
      <c r="H86" s="546">
        <v>0</v>
      </c>
      <c r="I86" s="37">
        <f t="shared" si="9"/>
        <v>0</v>
      </c>
      <c r="J86" s="544">
        <v>0</v>
      </c>
      <c r="K86" s="542">
        <v>0</v>
      </c>
      <c r="L86" s="546">
        <v>0</v>
      </c>
      <c r="M86" s="37">
        <f>SUM(J86:L86)</f>
        <v>0</v>
      </c>
      <c r="N86" s="544">
        <v>0</v>
      </c>
      <c r="O86" s="542">
        <v>0</v>
      </c>
      <c r="P86" s="546">
        <v>0</v>
      </c>
      <c r="Q86" s="37">
        <f t="shared" si="19"/>
        <v>0</v>
      </c>
      <c r="R86" s="87">
        <v>48750</v>
      </c>
      <c r="S86" s="88">
        <v>48750</v>
      </c>
      <c r="T86" s="47">
        <v>48750</v>
      </c>
      <c r="U86" s="37">
        <f t="shared" si="20"/>
        <v>146250</v>
      </c>
      <c r="V86" s="147">
        <f>I86+M86+Q86+U86</f>
        <v>146250</v>
      </c>
      <c r="W86" s="148">
        <f t="shared" ref="W86:W99" si="21">E86-V86</f>
        <v>243750</v>
      </c>
    </row>
    <row r="87" spans="1:23" ht="22.5">
      <c r="A87" s="130">
        <v>4</v>
      </c>
      <c r="B87" s="219" t="s">
        <v>123</v>
      </c>
      <c r="C87" s="146">
        <v>420000</v>
      </c>
      <c r="D87" s="265">
        <v>420000</v>
      </c>
      <c r="E87" s="287">
        <v>364000</v>
      </c>
      <c r="F87" s="544">
        <v>0</v>
      </c>
      <c r="G87" s="542">
        <v>0</v>
      </c>
      <c r="H87" s="546">
        <v>0</v>
      </c>
      <c r="I87" s="37">
        <f t="shared" si="9"/>
        <v>0</v>
      </c>
      <c r="J87" s="544">
        <v>0</v>
      </c>
      <c r="K87" s="542">
        <v>0</v>
      </c>
      <c r="L87" s="546">
        <v>0</v>
      </c>
      <c r="M87" s="37">
        <f t="shared" si="10"/>
        <v>0</v>
      </c>
      <c r="N87" s="544">
        <v>0</v>
      </c>
      <c r="O87" s="542">
        <v>0</v>
      </c>
      <c r="P87" s="546">
        <v>0</v>
      </c>
      <c r="Q87" s="37">
        <f t="shared" si="19"/>
        <v>0</v>
      </c>
      <c r="R87" s="213">
        <v>45500</v>
      </c>
      <c r="S87" s="214">
        <v>45500</v>
      </c>
      <c r="T87" s="47">
        <v>45500</v>
      </c>
      <c r="U87" s="37">
        <f t="shared" si="20"/>
        <v>136500</v>
      </c>
      <c r="V87" s="147">
        <f t="shared" si="16"/>
        <v>136500</v>
      </c>
      <c r="W87" s="148">
        <f t="shared" si="21"/>
        <v>227500</v>
      </c>
    </row>
    <row r="88" spans="1:23" ht="22.5">
      <c r="A88" s="130">
        <v>5</v>
      </c>
      <c r="B88" s="219" t="s">
        <v>87</v>
      </c>
      <c r="C88" s="146">
        <v>36000</v>
      </c>
      <c r="D88" s="265">
        <v>36000</v>
      </c>
      <c r="E88" s="265">
        <v>36000</v>
      </c>
      <c r="F88" s="544">
        <v>0</v>
      </c>
      <c r="G88" s="542">
        <v>0</v>
      </c>
      <c r="H88" s="546">
        <v>0</v>
      </c>
      <c r="I88" s="37">
        <f t="shared" si="9"/>
        <v>0</v>
      </c>
      <c r="J88" s="544">
        <v>4423</v>
      </c>
      <c r="K88" s="542">
        <v>2369</v>
      </c>
      <c r="L88" s="546">
        <v>0</v>
      </c>
      <c r="M88" s="37">
        <f t="shared" si="10"/>
        <v>6792</v>
      </c>
      <c r="N88" s="544">
        <v>3231</v>
      </c>
      <c r="O88" s="542">
        <v>3426</v>
      </c>
      <c r="P88" s="546">
        <v>4982</v>
      </c>
      <c r="Q88" s="37">
        <f t="shared" si="19"/>
        <v>11639</v>
      </c>
      <c r="R88" s="87">
        <v>3000</v>
      </c>
      <c r="S88" s="88">
        <v>3000</v>
      </c>
      <c r="T88" s="47">
        <v>3000</v>
      </c>
      <c r="U88" s="37">
        <f t="shared" si="20"/>
        <v>9000</v>
      </c>
      <c r="V88" s="147">
        <f t="shared" si="16"/>
        <v>27431</v>
      </c>
      <c r="W88" s="148">
        <f t="shared" si="21"/>
        <v>8569</v>
      </c>
    </row>
    <row r="89" spans="1:23" ht="33.75">
      <c r="A89" s="130">
        <v>6</v>
      </c>
      <c r="B89" s="219" t="s">
        <v>88</v>
      </c>
      <c r="C89" s="36">
        <v>27000</v>
      </c>
      <c r="D89" s="228">
        <v>27000</v>
      </c>
      <c r="E89" s="228">
        <v>27000</v>
      </c>
      <c r="F89" s="544">
        <v>0</v>
      </c>
      <c r="G89" s="542">
        <v>0</v>
      </c>
      <c r="H89" s="546">
        <v>0</v>
      </c>
      <c r="I89" s="37">
        <f t="shared" si="9"/>
        <v>0</v>
      </c>
      <c r="J89" s="544">
        <v>0</v>
      </c>
      <c r="K89" s="542">
        <v>9200</v>
      </c>
      <c r="L89" s="546">
        <v>0</v>
      </c>
      <c r="M89" s="37">
        <f t="shared" si="10"/>
        <v>9200</v>
      </c>
      <c r="N89" s="599">
        <v>0</v>
      </c>
      <c r="O89" s="621">
        <v>0</v>
      </c>
      <c r="P89" s="623">
        <v>18000</v>
      </c>
      <c r="Q89" s="37">
        <f t="shared" si="11"/>
        <v>18000</v>
      </c>
      <c r="R89" s="48">
        <v>17800</v>
      </c>
      <c r="S89" s="44">
        <v>0</v>
      </c>
      <c r="T89" s="49">
        <v>0</v>
      </c>
      <c r="U89" s="37">
        <f t="shared" si="12"/>
        <v>17800</v>
      </c>
      <c r="V89" s="147">
        <f t="shared" si="16"/>
        <v>45000</v>
      </c>
      <c r="W89" s="148">
        <f t="shared" si="21"/>
        <v>-18000</v>
      </c>
    </row>
    <row r="90" spans="1:23" ht="33.75">
      <c r="A90" s="130">
        <v>7</v>
      </c>
      <c r="B90" s="219" t="s">
        <v>89</v>
      </c>
      <c r="C90" s="146">
        <v>60000</v>
      </c>
      <c r="D90" s="265">
        <v>60000</v>
      </c>
      <c r="E90" s="265">
        <v>60000</v>
      </c>
      <c r="F90" s="544">
        <v>0</v>
      </c>
      <c r="G90" s="542">
        <v>0</v>
      </c>
      <c r="H90" s="546">
        <v>0</v>
      </c>
      <c r="I90" s="37">
        <f t="shared" si="9"/>
        <v>0</v>
      </c>
      <c r="J90" s="544">
        <v>0</v>
      </c>
      <c r="K90" s="542">
        <v>0</v>
      </c>
      <c r="L90" s="546">
        <v>0</v>
      </c>
      <c r="M90" s="37">
        <f t="shared" si="10"/>
        <v>0</v>
      </c>
      <c r="N90" s="599">
        <v>0</v>
      </c>
      <c r="O90" s="621">
        <v>0</v>
      </c>
      <c r="P90" s="623">
        <v>0</v>
      </c>
      <c r="Q90" s="37">
        <f t="shared" si="11"/>
        <v>0</v>
      </c>
      <c r="R90" s="48">
        <v>60000</v>
      </c>
      <c r="S90" s="44">
        <v>0</v>
      </c>
      <c r="T90" s="49">
        <v>0</v>
      </c>
      <c r="U90" s="37">
        <f t="shared" si="12"/>
        <v>60000</v>
      </c>
      <c r="V90" s="147">
        <f t="shared" si="16"/>
        <v>60000</v>
      </c>
      <c r="W90" s="148">
        <f t="shared" si="21"/>
        <v>0</v>
      </c>
    </row>
    <row r="91" spans="1:23" ht="78.75">
      <c r="A91" s="130">
        <v>8</v>
      </c>
      <c r="B91" s="219" t="s">
        <v>90</v>
      </c>
      <c r="C91" s="36">
        <v>93600</v>
      </c>
      <c r="D91" s="228">
        <v>93600</v>
      </c>
      <c r="E91" s="228">
        <v>93600</v>
      </c>
      <c r="F91" s="544">
        <v>0</v>
      </c>
      <c r="G91" s="542">
        <v>0</v>
      </c>
      <c r="H91" s="546">
        <v>0</v>
      </c>
      <c r="I91" s="37">
        <f t="shared" si="9"/>
        <v>0</v>
      </c>
      <c r="J91" s="544">
        <v>0</v>
      </c>
      <c r="K91" s="542">
        <v>0</v>
      </c>
      <c r="L91" s="546">
        <v>0</v>
      </c>
      <c r="M91" s="37">
        <f t="shared" si="10"/>
        <v>0</v>
      </c>
      <c r="N91" s="641">
        <v>0</v>
      </c>
      <c r="O91" s="621">
        <v>0</v>
      </c>
      <c r="P91" s="623">
        <v>0</v>
      </c>
      <c r="Q91" s="37">
        <f t="shared" si="11"/>
        <v>0</v>
      </c>
      <c r="R91" s="48">
        <v>0</v>
      </c>
      <c r="S91" s="44">
        <v>31200</v>
      </c>
      <c r="T91" s="49">
        <v>0</v>
      </c>
      <c r="U91" s="37">
        <f t="shared" si="12"/>
        <v>31200</v>
      </c>
      <c r="V91" s="147">
        <f t="shared" si="16"/>
        <v>31200</v>
      </c>
      <c r="W91" s="148">
        <f t="shared" si="21"/>
        <v>62400</v>
      </c>
    </row>
    <row r="92" spans="1:23" ht="22.5">
      <c r="A92" s="130">
        <v>9</v>
      </c>
      <c r="B92" s="219" t="s">
        <v>91</v>
      </c>
      <c r="C92" s="36">
        <v>16000</v>
      </c>
      <c r="D92" s="228">
        <v>16000</v>
      </c>
      <c r="E92" s="228">
        <v>16000</v>
      </c>
      <c r="F92" s="544">
        <v>0</v>
      </c>
      <c r="G92" s="542">
        <v>0</v>
      </c>
      <c r="H92" s="546">
        <v>0</v>
      </c>
      <c r="I92" s="37">
        <f t="shared" si="9"/>
        <v>0</v>
      </c>
      <c r="J92" s="544">
        <v>0</v>
      </c>
      <c r="K92" s="542">
        <v>0</v>
      </c>
      <c r="L92" s="546">
        <v>0</v>
      </c>
      <c r="M92" s="37">
        <f t="shared" si="10"/>
        <v>0</v>
      </c>
      <c r="N92" s="641">
        <v>0</v>
      </c>
      <c r="O92" s="621">
        <v>0</v>
      </c>
      <c r="P92" s="623">
        <v>4000</v>
      </c>
      <c r="Q92" s="37">
        <f t="shared" si="11"/>
        <v>4000</v>
      </c>
      <c r="R92" s="48">
        <v>0</v>
      </c>
      <c r="S92" s="44">
        <v>0</v>
      </c>
      <c r="T92" s="49">
        <v>4000</v>
      </c>
      <c r="U92" s="37">
        <f t="shared" si="12"/>
        <v>4000</v>
      </c>
      <c r="V92" s="147">
        <f t="shared" si="16"/>
        <v>8000</v>
      </c>
      <c r="W92" s="148">
        <f t="shared" si="21"/>
        <v>8000</v>
      </c>
    </row>
    <row r="93" spans="1:23" ht="22.5">
      <c r="A93" s="130">
        <v>10</v>
      </c>
      <c r="B93" s="219" t="s">
        <v>92</v>
      </c>
      <c r="C93" s="146">
        <v>60000</v>
      </c>
      <c r="D93" s="265">
        <v>56000</v>
      </c>
      <c r="E93" s="228">
        <v>56000</v>
      </c>
      <c r="F93" s="544">
        <v>0</v>
      </c>
      <c r="G93" s="542">
        <v>0</v>
      </c>
      <c r="H93" s="546">
        <v>0</v>
      </c>
      <c r="I93" s="37">
        <f t="shared" si="9"/>
        <v>0</v>
      </c>
      <c r="J93" s="544">
        <v>0</v>
      </c>
      <c r="K93" s="542">
        <v>5354</v>
      </c>
      <c r="L93" s="546">
        <v>0</v>
      </c>
      <c r="M93" s="37">
        <f t="shared" si="10"/>
        <v>5354</v>
      </c>
      <c r="N93" s="544">
        <v>5816</v>
      </c>
      <c r="O93" s="542">
        <v>6801</v>
      </c>
      <c r="P93" s="546">
        <v>4601</v>
      </c>
      <c r="Q93" s="37">
        <f t="shared" si="11"/>
        <v>17218</v>
      </c>
      <c r="R93" s="87">
        <v>7000</v>
      </c>
      <c r="S93" s="88">
        <v>7000</v>
      </c>
      <c r="T93" s="47">
        <v>7000</v>
      </c>
      <c r="U93" s="37">
        <f t="shared" si="12"/>
        <v>21000</v>
      </c>
      <c r="V93" s="147">
        <f t="shared" si="16"/>
        <v>43572</v>
      </c>
      <c r="W93" s="148">
        <f t="shared" si="21"/>
        <v>12428</v>
      </c>
    </row>
    <row r="94" spans="1:23" ht="33.75">
      <c r="A94" s="130">
        <v>11</v>
      </c>
      <c r="B94" s="219" t="s">
        <v>93</v>
      </c>
      <c r="C94" s="36">
        <v>50976</v>
      </c>
      <c r="D94" s="228">
        <v>50976</v>
      </c>
      <c r="E94" s="228">
        <v>50976</v>
      </c>
      <c r="F94" s="544">
        <v>0</v>
      </c>
      <c r="G94" s="542">
        <v>0</v>
      </c>
      <c r="H94" s="567" t="s">
        <v>48</v>
      </c>
      <c r="I94" s="37">
        <f t="shared" si="9"/>
        <v>0</v>
      </c>
      <c r="J94" s="544">
        <v>0</v>
      </c>
      <c r="K94" s="542">
        <v>0</v>
      </c>
      <c r="L94" s="546">
        <v>0</v>
      </c>
      <c r="M94" s="37">
        <f t="shared" si="10"/>
        <v>0</v>
      </c>
      <c r="N94" s="641">
        <v>0</v>
      </c>
      <c r="O94" s="621">
        <v>0</v>
      </c>
      <c r="P94" s="623"/>
      <c r="Q94" s="37">
        <f t="shared" si="11"/>
        <v>0</v>
      </c>
      <c r="R94" s="48">
        <v>0</v>
      </c>
      <c r="S94" s="44">
        <v>25488</v>
      </c>
      <c r="T94" s="49">
        <v>0</v>
      </c>
      <c r="U94" s="37">
        <f t="shared" si="12"/>
        <v>25488</v>
      </c>
      <c r="V94" s="147">
        <f t="shared" si="16"/>
        <v>25488</v>
      </c>
      <c r="W94" s="148">
        <f t="shared" si="21"/>
        <v>25488</v>
      </c>
    </row>
    <row r="95" spans="1:23" ht="33.75">
      <c r="A95" s="130">
        <v>12</v>
      </c>
      <c r="B95" s="219" t="s">
        <v>94</v>
      </c>
      <c r="C95" s="36">
        <v>60000</v>
      </c>
      <c r="D95" s="228">
        <v>60000</v>
      </c>
      <c r="E95" s="228">
        <v>60000</v>
      </c>
      <c r="F95" s="544">
        <v>0</v>
      </c>
      <c r="G95" s="542">
        <v>0</v>
      </c>
      <c r="H95" s="546">
        <v>10000</v>
      </c>
      <c r="I95" s="37">
        <f t="shared" si="9"/>
        <v>10000</v>
      </c>
      <c r="J95" s="544">
        <v>0</v>
      </c>
      <c r="K95" s="542">
        <v>5000</v>
      </c>
      <c r="L95" s="546">
        <v>5000</v>
      </c>
      <c r="M95" s="37">
        <f t="shared" si="10"/>
        <v>10000</v>
      </c>
      <c r="N95" s="544">
        <v>5000</v>
      </c>
      <c r="O95" s="542">
        <v>5000</v>
      </c>
      <c r="P95" s="546">
        <v>5000</v>
      </c>
      <c r="Q95" s="37">
        <f t="shared" si="11"/>
        <v>15000</v>
      </c>
      <c r="R95" s="87">
        <v>5000</v>
      </c>
      <c r="S95" s="88">
        <v>5000</v>
      </c>
      <c r="T95" s="47">
        <v>5000</v>
      </c>
      <c r="U95" s="37">
        <f t="shared" si="12"/>
        <v>15000</v>
      </c>
      <c r="V95" s="147">
        <f t="shared" si="16"/>
        <v>50000</v>
      </c>
      <c r="W95" s="148">
        <f t="shared" si="21"/>
        <v>10000</v>
      </c>
    </row>
    <row r="96" spans="1:23" ht="45">
      <c r="A96" s="130">
        <v>13</v>
      </c>
      <c r="B96" s="219" t="s">
        <v>69</v>
      </c>
      <c r="C96" s="36">
        <v>21600</v>
      </c>
      <c r="D96" s="228">
        <v>21600</v>
      </c>
      <c r="E96" s="228">
        <v>21600</v>
      </c>
      <c r="F96" s="544">
        <v>0</v>
      </c>
      <c r="G96" s="542">
        <v>0</v>
      </c>
      <c r="H96" s="546">
        <v>0</v>
      </c>
      <c r="I96" s="37">
        <f t="shared" si="9"/>
        <v>0</v>
      </c>
      <c r="J96" s="544">
        <v>0</v>
      </c>
      <c r="K96" s="542">
        <v>0</v>
      </c>
      <c r="L96" s="546">
        <v>0</v>
      </c>
      <c r="M96" s="37">
        <f t="shared" si="10"/>
        <v>0</v>
      </c>
      <c r="N96" s="641">
        <v>0</v>
      </c>
      <c r="O96" s="542">
        <v>0</v>
      </c>
      <c r="P96" s="546">
        <v>1800</v>
      </c>
      <c r="Q96" s="37">
        <f t="shared" si="11"/>
        <v>1800</v>
      </c>
      <c r="R96" s="87">
        <v>2400</v>
      </c>
      <c r="S96" s="88">
        <v>2400</v>
      </c>
      <c r="T96" s="47">
        <v>2400</v>
      </c>
      <c r="U96" s="37">
        <f t="shared" si="12"/>
        <v>7200</v>
      </c>
      <c r="V96" s="147">
        <f t="shared" si="16"/>
        <v>9000</v>
      </c>
      <c r="W96" s="148">
        <f t="shared" si="21"/>
        <v>12600</v>
      </c>
    </row>
    <row r="97" spans="1:23" ht="18.75" customHeight="1">
      <c r="A97" s="254">
        <v>14</v>
      </c>
      <c r="B97" s="255" t="s">
        <v>57</v>
      </c>
      <c r="C97" s="369">
        <v>24000</v>
      </c>
      <c r="D97" s="256">
        <v>24000</v>
      </c>
      <c r="E97" s="256">
        <v>24000</v>
      </c>
      <c r="F97" s="548">
        <v>0</v>
      </c>
      <c r="G97" s="568">
        <v>0</v>
      </c>
      <c r="H97" s="550">
        <v>0</v>
      </c>
      <c r="I97" s="37">
        <f>SUM(F97:H97)</f>
        <v>0</v>
      </c>
      <c r="J97" s="548">
        <v>0</v>
      </c>
      <c r="K97" s="568">
        <v>0</v>
      </c>
      <c r="L97" s="584">
        <v>15990</v>
      </c>
      <c r="M97" s="37">
        <f>SUM(J97:L97)</f>
        <v>15990</v>
      </c>
      <c r="N97" s="649">
        <v>0</v>
      </c>
      <c r="O97" s="635">
        <v>0</v>
      </c>
      <c r="P97" s="650">
        <v>0</v>
      </c>
      <c r="Q97" s="37">
        <f t="shared" si="11"/>
        <v>0</v>
      </c>
      <c r="R97" s="60">
        <v>0</v>
      </c>
      <c r="S97" s="173">
        <v>0</v>
      </c>
      <c r="T97" s="61">
        <v>0</v>
      </c>
      <c r="U97" s="174">
        <v>0</v>
      </c>
      <c r="V97" s="147">
        <f t="shared" si="16"/>
        <v>15990</v>
      </c>
      <c r="W97" s="148">
        <f t="shared" si="21"/>
        <v>8010</v>
      </c>
    </row>
    <row r="98" spans="1:23" ht="18.75" customHeight="1">
      <c r="A98" s="254">
        <v>15</v>
      </c>
      <c r="B98" s="255" t="s">
        <v>58</v>
      </c>
      <c r="C98" s="369">
        <v>28800</v>
      </c>
      <c r="D98" s="256">
        <v>28800</v>
      </c>
      <c r="E98" s="256">
        <v>28800</v>
      </c>
      <c r="F98" s="548">
        <v>0</v>
      </c>
      <c r="G98" s="568">
        <v>0</v>
      </c>
      <c r="H98" s="550">
        <v>0</v>
      </c>
      <c r="I98" s="37">
        <f>SUM(F98:H98)</f>
        <v>0</v>
      </c>
      <c r="J98" s="548">
        <v>0</v>
      </c>
      <c r="K98" s="568">
        <v>0</v>
      </c>
      <c r="L98" s="584">
        <v>9000</v>
      </c>
      <c r="M98" s="37">
        <f>SUM(J98:L98)</f>
        <v>9000</v>
      </c>
      <c r="N98" s="649">
        <v>0</v>
      </c>
      <c r="O98" s="635">
        <v>0</v>
      </c>
      <c r="P98" s="650">
        <v>0</v>
      </c>
      <c r="Q98" s="37">
        <f t="shared" si="11"/>
        <v>0</v>
      </c>
      <c r="R98" s="60">
        <v>0</v>
      </c>
      <c r="S98" s="173">
        <v>0</v>
      </c>
      <c r="T98" s="61">
        <v>0</v>
      </c>
      <c r="U98" s="174">
        <v>0</v>
      </c>
      <c r="V98" s="147">
        <f t="shared" si="16"/>
        <v>9000</v>
      </c>
      <c r="W98" s="148">
        <f t="shared" si="21"/>
        <v>19800</v>
      </c>
    </row>
    <row r="99" spans="1:23" ht="33.75">
      <c r="A99" s="237">
        <v>18</v>
      </c>
      <c r="B99" s="371" t="s">
        <v>97</v>
      </c>
      <c r="C99" s="372">
        <v>0</v>
      </c>
      <c r="D99" s="373">
        <v>0</v>
      </c>
      <c r="E99" s="373">
        <v>0</v>
      </c>
      <c r="F99" s="548">
        <v>0</v>
      </c>
      <c r="G99" s="568">
        <v>0</v>
      </c>
      <c r="H99" s="550">
        <v>0</v>
      </c>
      <c r="I99" s="174">
        <f t="shared" si="9"/>
        <v>0</v>
      </c>
      <c r="J99" s="544">
        <v>0</v>
      </c>
      <c r="K99" s="542">
        <v>0</v>
      </c>
      <c r="L99" s="546">
        <v>0</v>
      </c>
      <c r="M99" s="174">
        <f t="shared" si="10"/>
        <v>0</v>
      </c>
      <c r="N99" s="641">
        <v>0</v>
      </c>
      <c r="O99" s="621">
        <v>0</v>
      </c>
      <c r="P99" s="623">
        <v>0</v>
      </c>
      <c r="Q99" s="174">
        <v>0</v>
      </c>
      <c r="R99" s="60">
        <v>0</v>
      </c>
      <c r="S99" s="173">
        <v>0</v>
      </c>
      <c r="T99" s="61">
        <v>0</v>
      </c>
      <c r="U99" s="174">
        <v>0</v>
      </c>
      <c r="V99" s="374">
        <v>0</v>
      </c>
      <c r="W99" s="375">
        <f t="shared" si="21"/>
        <v>0</v>
      </c>
    </row>
    <row r="100" spans="1:23" ht="25.5" customHeight="1">
      <c r="A100" s="237">
        <v>19</v>
      </c>
      <c r="B100" s="376" t="s">
        <v>95</v>
      </c>
      <c r="C100" s="369">
        <v>0</v>
      </c>
      <c r="D100" s="256">
        <v>20000</v>
      </c>
      <c r="E100" s="256">
        <v>20000</v>
      </c>
      <c r="F100" s="548">
        <v>0</v>
      </c>
      <c r="G100" s="568">
        <v>0</v>
      </c>
      <c r="H100" s="550">
        <v>0</v>
      </c>
      <c r="I100" s="37">
        <f>SUM(F100:H100)</f>
        <v>0</v>
      </c>
      <c r="J100" s="569">
        <v>0</v>
      </c>
      <c r="K100" s="570">
        <v>0</v>
      </c>
      <c r="L100" s="571">
        <v>0</v>
      </c>
      <c r="M100" s="37">
        <f>SUM(J100:L100)</f>
        <v>0</v>
      </c>
      <c r="N100" s="651">
        <v>0</v>
      </c>
      <c r="O100" s="652">
        <v>0</v>
      </c>
      <c r="P100" s="653">
        <v>0</v>
      </c>
      <c r="Q100" s="37">
        <f>SUM(N100:P100)</f>
        <v>0</v>
      </c>
      <c r="R100" s="60">
        <v>0</v>
      </c>
      <c r="S100" s="173">
        <v>0</v>
      </c>
      <c r="T100" s="61">
        <v>0</v>
      </c>
      <c r="U100" s="174">
        <v>0</v>
      </c>
      <c r="V100" s="400">
        <f>I100+M100+Q100+U100</f>
        <v>0</v>
      </c>
      <c r="W100" s="90">
        <f>E100-V100</f>
        <v>20000</v>
      </c>
    </row>
    <row r="101" spans="1:23" ht="24.75" thickBot="1">
      <c r="A101" s="377">
        <v>20</v>
      </c>
      <c r="B101" s="378" t="s">
        <v>96</v>
      </c>
      <c r="C101" s="369">
        <v>0</v>
      </c>
      <c r="D101" s="256">
        <v>45000</v>
      </c>
      <c r="E101" s="256">
        <v>45000</v>
      </c>
      <c r="F101" s="548">
        <v>0</v>
      </c>
      <c r="G101" s="568">
        <v>0</v>
      </c>
      <c r="H101" s="550">
        <v>0</v>
      </c>
      <c r="I101" s="37">
        <f>SUM(F101:H101)</f>
        <v>0</v>
      </c>
      <c r="J101" s="548">
        <v>0</v>
      </c>
      <c r="K101" s="568">
        <v>0</v>
      </c>
      <c r="L101" s="550">
        <v>0</v>
      </c>
      <c r="M101" s="37">
        <f>SUM(J101:L101)</f>
        <v>0</v>
      </c>
      <c r="N101" s="599">
        <v>0</v>
      </c>
      <c r="O101" s="621">
        <v>0</v>
      </c>
      <c r="P101" s="623">
        <v>0</v>
      </c>
      <c r="Q101" s="37">
        <f>SUM(N101:P101)</f>
        <v>0</v>
      </c>
      <c r="R101" s="60">
        <v>0</v>
      </c>
      <c r="S101" s="173">
        <v>0</v>
      </c>
      <c r="T101" s="61">
        <v>0</v>
      </c>
      <c r="U101" s="174">
        <v>0</v>
      </c>
      <c r="V101" s="400">
        <f>I101+M101+Q101+U101</f>
        <v>0</v>
      </c>
      <c r="W101" s="100">
        <f>E101-V101</f>
        <v>45000</v>
      </c>
    </row>
    <row r="102" spans="1:23" ht="24.95" customHeight="1" thickBot="1">
      <c r="A102" s="1278" t="s">
        <v>124</v>
      </c>
      <c r="B102" s="1279"/>
      <c r="C102" s="175">
        <f t="shared" ref="C102:V102" si="22">C6+C40+C65+C70+C75+C80+C82+C83</f>
        <v>12602576</v>
      </c>
      <c r="D102" s="175">
        <f t="shared" si="22"/>
        <v>12602576</v>
      </c>
      <c r="E102" s="175">
        <f t="shared" si="22"/>
        <v>12602576</v>
      </c>
      <c r="F102" s="176">
        <f t="shared" si="22"/>
        <v>164575</v>
      </c>
      <c r="G102" s="180">
        <f t="shared" si="22"/>
        <v>165250</v>
      </c>
      <c r="H102" s="379">
        <f t="shared" si="22"/>
        <v>227750</v>
      </c>
      <c r="I102" s="380">
        <f t="shared" si="22"/>
        <v>557575</v>
      </c>
      <c r="J102" s="176">
        <f t="shared" si="22"/>
        <v>410346</v>
      </c>
      <c r="K102" s="180">
        <f t="shared" si="22"/>
        <v>442473</v>
      </c>
      <c r="L102" s="379">
        <f t="shared" si="22"/>
        <v>495430</v>
      </c>
      <c r="M102" s="380">
        <f t="shared" si="22"/>
        <v>1348249</v>
      </c>
      <c r="N102" s="183">
        <f t="shared" si="22"/>
        <v>456747</v>
      </c>
      <c r="O102" s="184">
        <f t="shared" si="22"/>
        <v>616245</v>
      </c>
      <c r="P102" s="381">
        <f t="shared" si="22"/>
        <v>2447077</v>
      </c>
      <c r="Q102" s="382">
        <f t="shared" si="22"/>
        <v>3520069</v>
      </c>
      <c r="R102" s="183">
        <f t="shared" si="22"/>
        <v>2227340</v>
      </c>
      <c r="S102" s="184">
        <f t="shared" si="22"/>
        <v>1051068</v>
      </c>
      <c r="T102" s="381">
        <f t="shared" si="22"/>
        <v>895880</v>
      </c>
      <c r="U102" s="382">
        <f t="shared" si="22"/>
        <v>4174288</v>
      </c>
      <c r="V102" s="186">
        <f t="shared" si="22"/>
        <v>9600181</v>
      </c>
      <c r="W102" s="257">
        <f>E102-V102</f>
        <v>3002395</v>
      </c>
    </row>
    <row r="103" spans="1:23" ht="24.95" customHeight="1">
      <c r="I103" s="188"/>
      <c r="M103" s="188"/>
    </row>
    <row r="104" spans="1:23" ht="24.95" hidden="1" customHeight="1">
      <c r="B104" s="2" t="s">
        <v>61</v>
      </c>
      <c r="C104" s="189">
        <v>3452316</v>
      </c>
      <c r="D104" s="189"/>
      <c r="E104" s="189"/>
      <c r="I104" s="188"/>
      <c r="M104" s="188"/>
    </row>
    <row r="105" spans="1:23" ht="24.95" hidden="1" customHeight="1">
      <c r="B105" s="2" t="s">
        <v>62</v>
      </c>
      <c r="C105" s="189">
        <v>2277210</v>
      </c>
      <c r="D105" s="189"/>
      <c r="E105" s="189"/>
      <c r="H105" s="593"/>
      <c r="I105" s="222"/>
      <c r="J105" s="222"/>
      <c r="K105" s="222"/>
      <c r="L105" s="222"/>
      <c r="M105" s="222"/>
      <c r="N105" s="222"/>
      <c r="O105" s="222"/>
    </row>
    <row r="106" spans="1:23" ht="24.95" hidden="1" customHeight="1">
      <c r="B106" s="190" t="s">
        <v>63</v>
      </c>
      <c r="C106" s="191">
        <f>C107+C108</f>
        <v>2582045.4000000004</v>
      </c>
      <c r="D106" s="197"/>
      <c r="E106" s="197"/>
    </row>
    <row r="107" spans="1:23" ht="24.95" hidden="1" customHeight="1">
      <c r="B107" s="192" t="s">
        <v>64</v>
      </c>
      <c r="C107" s="193">
        <v>2520515.2000000002</v>
      </c>
      <c r="D107" s="197"/>
      <c r="E107" s="197"/>
    </row>
    <row r="108" spans="1:23" ht="24.95" hidden="1" customHeight="1">
      <c r="B108" s="194" t="s">
        <v>65</v>
      </c>
      <c r="C108" s="195">
        <v>61530.2</v>
      </c>
      <c r="D108" s="197"/>
      <c r="E108" s="197"/>
    </row>
    <row r="109" spans="1:23" ht="24.95" hidden="1" customHeight="1">
      <c r="B109" s="196"/>
      <c r="C109" s="197"/>
      <c r="D109" s="197"/>
      <c r="E109" s="197"/>
    </row>
    <row r="110" spans="1:23" ht="24.95" hidden="1" customHeight="1">
      <c r="B110" s="198" t="s">
        <v>66</v>
      </c>
      <c r="C110" s="199">
        <v>330500</v>
      </c>
      <c r="D110" s="258"/>
      <c r="E110" s="258"/>
      <c r="I110" s="200"/>
      <c r="J110" s="201"/>
      <c r="K110" s="201"/>
    </row>
    <row r="111" spans="1:23" ht="24.95" hidden="1" customHeight="1">
      <c r="B111" s="202" t="s">
        <v>67</v>
      </c>
      <c r="C111" s="203">
        <v>320000</v>
      </c>
      <c r="D111" s="197"/>
      <c r="E111" s="197"/>
      <c r="J111" s="201"/>
      <c r="K111" s="201"/>
    </row>
    <row r="112" spans="1:23" ht="24.95" hidden="1" customHeight="1">
      <c r="B112" s="194" t="s">
        <v>68</v>
      </c>
      <c r="C112" s="195">
        <v>10500</v>
      </c>
      <c r="D112" s="197"/>
      <c r="E112" s="197"/>
      <c r="J112" s="201"/>
      <c r="K112" s="201"/>
    </row>
    <row r="113" spans="4:11" ht="24.95" customHeight="1">
      <c r="D113" s="384">
        <f>C102-D102</f>
        <v>0</v>
      </c>
      <c r="E113" s="384"/>
      <c r="J113" s="187"/>
      <c r="K113" s="187"/>
    </row>
  </sheetData>
  <mergeCells count="20">
    <mergeCell ref="E4:E5"/>
    <mergeCell ref="F4:I4"/>
    <mergeCell ref="A6:B6"/>
    <mergeCell ref="A4:A5"/>
    <mergeCell ref="B4:B5"/>
    <mergeCell ref="C4:C5"/>
    <mergeCell ref="D4:D5"/>
    <mergeCell ref="J4:M4"/>
    <mergeCell ref="N4:Q4"/>
    <mergeCell ref="R4:U4"/>
    <mergeCell ref="V4:V5"/>
    <mergeCell ref="W4:W5"/>
    <mergeCell ref="A83:B83"/>
    <mergeCell ref="A102:B102"/>
    <mergeCell ref="A40:B40"/>
    <mergeCell ref="A65:B65"/>
    <mergeCell ref="A70:B70"/>
    <mergeCell ref="A75:B75"/>
    <mergeCell ref="A80:B80"/>
    <mergeCell ref="A82:B82"/>
  </mergeCells>
  <pageMargins left="0.25" right="0.17" top="0.75" bottom="0.75" header="0.3" footer="0.3"/>
  <pageSetup paperSize="9" scale="54" fitToHeight="0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A1:IF115"/>
  <sheetViews>
    <sheetView zoomScale="90" zoomScaleNormal="90" workbookViewId="0">
      <pane xSplit="4" ySplit="5" topLeftCell="E78" activePane="bottomRight" state="frozen"/>
      <selection pane="topRight" activeCell="E1" sqref="E1"/>
      <selection pane="bottomLeft" activeCell="A6" sqref="A6"/>
      <selection pane="bottomRight" activeCell="D81" sqref="D81"/>
    </sheetView>
  </sheetViews>
  <sheetFormatPr defaultRowHeight="11.25"/>
  <cols>
    <col min="1" max="1" width="3.125" style="187" customWidth="1"/>
    <col min="2" max="2" width="23.5" style="2" customWidth="1"/>
    <col min="3" max="3" width="14.875" style="3" bestFit="1" customWidth="1"/>
    <col min="4" max="4" width="18" style="3" bestFit="1" customWidth="1"/>
    <col min="5" max="5" width="13.5" style="3" customWidth="1"/>
    <col min="6" max="6" width="5.75" style="4" customWidth="1"/>
    <col min="7" max="8" width="9.875" style="4" customWidth="1"/>
    <col min="9" max="9" width="11.125" style="3" customWidth="1"/>
    <col min="10" max="10" width="9.875" style="3" customWidth="1"/>
    <col min="11" max="11" width="10.25" style="3" customWidth="1"/>
    <col min="12" max="12" width="11.25" style="3" customWidth="1"/>
    <col min="13" max="13" width="12.5" style="3" customWidth="1"/>
    <col min="14" max="15" width="11.25" style="3" customWidth="1"/>
    <col min="16" max="16" width="10.25" style="3" customWidth="1"/>
    <col min="17" max="17" width="12.625" style="3" customWidth="1"/>
    <col min="18" max="18" width="11.25" style="3" customWidth="1"/>
    <col min="19" max="20" width="10.25" style="3" customWidth="1"/>
    <col min="21" max="21" width="12.625" style="3" customWidth="1"/>
    <col min="22" max="22" width="14.5" style="3" customWidth="1"/>
    <col min="23" max="23" width="11.25" style="3" customWidth="1"/>
    <col min="24" max="240" width="9" style="3"/>
    <col min="241" max="241" width="3.125" style="3" customWidth="1"/>
    <col min="242" max="242" width="23.5" style="3" customWidth="1"/>
    <col min="243" max="243" width="0" style="3" hidden="1" customWidth="1"/>
    <col min="244" max="245" width="13.5" style="3" customWidth="1"/>
    <col min="246" max="246" width="5.75" style="3" customWidth="1"/>
    <col min="247" max="248" width="9.875" style="3" customWidth="1"/>
    <col min="249" max="249" width="11.125" style="3" customWidth="1"/>
    <col min="250" max="250" width="9.875" style="3" customWidth="1"/>
    <col min="251" max="251" width="10.25" style="3" customWidth="1"/>
    <col min="252" max="252" width="11.25" style="3" customWidth="1"/>
    <col min="253" max="253" width="12.5" style="3" customWidth="1"/>
    <col min="254" max="254" width="11.25" style="3" customWidth="1"/>
    <col min="255" max="256" width="10.25" style="3" customWidth="1"/>
    <col min="257" max="257" width="12.625" style="3" customWidth="1"/>
    <col min="258" max="258" width="11.25" style="3" customWidth="1"/>
    <col min="259" max="260" width="10.25" style="3" customWidth="1"/>
    <col min="261" max="261" width="12.625" style="3" customWidth="1"/>
    <col min="262" max="262" width="14.5" style="3" customWidth="1"/>
    <col min="263" max="263" width="11.25" style="3" customWidth="1"/>
    <col min="264" max="496" width="9" style="3"/>
    <col min="497" max="497" width="3.125" style="3" customWidth="1"/>
    <col min="498" max="498" width="23.5" style="3" customWidth="1"/>
    <col min="499" max="499" width="0" style="3" hidden="1" customWidth="1"/>
    <col min="500" max="501" width="13.5" style="3" customWidth="1"/>
    <col min="502" max="502" width="5.75" style="3" customWidth="1"/>
    <col min="503" max="504" width="9.875" style="3" customWidth="1"/>
    <col min="505" max="505" width="11.125" style="3" customWidth="1"/>
    <col min="506" max="506" width="9.875" style="3" customWidth="1"/>
    <col min="507" max="507" width="10.25" style="3" customWidth="1"/>
    <col min="508" max="508" width="11.25" style="3" customWidth="1"/>
    <col min="509" max="509" width="12.5" style="3" customWidth="1"/>
    <col min="510" max="510" width="11.25" style="3" customWidth="1"/>
    <col min="511" max="512" width="10.25" style="3" customWidth="1"/>
    <col min="513" max="513" width="12.625" style="3" customWidth="1"/>
    <col min="514" max="514" width="11.25" style="3" customWidth="1"/>
    <col min="515" max="516" width="10.25" style="3" customWidth="1"/>
    <col min="517" max="517" width="12.625" style="3" customWidth="1"/>
    <col min="518" max="518" width="14.5" style="3" customWidth="1"/>
    <col min="519" max="519" width="11.25" style="3" customWidth="1"/>
    <col min="520" max="752" width="9" style="3"/>
    <col min="753" max="753" width="3.125" style="3" customWidth="1"/>
    <col min="754" max="754" width="23.5" style="3" customWidth="1"/>
    <col min="755" max="755" width="0" style="3" hidden="1" customWidth="1"/>
    <col min="756" max="757" width="13.5" style="3" customWidth="1"/>
    <col min="758" max="758" width="5.75" style="3" customWidth="1"/>
    <col min="759" max="760" width="9.875" style="3" customWidth="1"/>
    <col min="761" max="761" width="11.125" style="3" customWidth="1"/>
    <col min="762" max="762" width="9.875" style="3" customWidth="1"/>
    <col min="763" max="763" width="10.25" style="3" customWidth="1"/>
    <col min="764" max="764" width="11.25" style="3" customWidth="1"/>
    <col min="765" max="765" width="12.5" style="3" customWidth="1"/>
    <col min="766" max="766" width="11.25" style="3" customWidth="1"/>
    <col min="767" max="768" width="10.25" style="3" customWidth="1"/>
    <col min="769" max="769" width="12.625" style="3" customWidth="1"/>
    <col min="770" max="770" width="11.25" style="3" customWidth="1"/>
    <col min="771" max="772" width="10.25" style="3" customWidth="1"/>
    <col min="773" max="773" width="12.625" style="3" customWidth="1"/>
    <col min="774" max="774" width="14.5" style="3" customWidth="1"/>
    <col min="775" max="775" width="11.25" style="3" customWidth="1"/>
    <col min="776" max="1008" width="9" style="3"/>
    <col min="1009" max="1009" width="3.125" style="3" customWidth="1"/>
    <col min="1010" max="1010" width="23.5" style="3" customWidth="1"/>
    <col min="1011" max="1011" width="0" style="3" hidden="1" customWidth="1"/>
    <col min="1012" max="1013" width="13.5" style="3" customWidth="1"/>
    <col min="1014" max="1014" width="5.75" style="3" customWidth="1"/>
    <col min="1015" max="1016" width="9.875" style="3" customWidth="1"/>
    <col min="1017" max="1017" width="11.125" style="3" customWidth="1"/>
    <col min="1018" max="1018" width="9.875" style="3" customWidth="1"/>
    <col min="1019" max="1019" width="10.25" style="3" customWidth="1"/>
    <col min="1020" max="1020" width="11.25" style="3" customWidth="1"/>
    <col min="1021" max="1021" width="12.5" style="3" customWidth="1"/>
    <col min="1022" max="1022" width="11.25" style="3" customWidth="1"/>
    <col min="1023" max="1024" width="10.25" style="3" customWidth="1"/>
    <col min="1025" max="1025" width="12.625" style="3" customWidth="1"/>
    <col min="1026" max="1026" width="11.25" style="3" customWidth="1"/>
    <col min="1027" max="1028" width="10.25" style="3" customWidth="1"/>
    <col min="1029" max="1029" width="12.625" style="3" customWidth="1"/>
    <col min="1030" max="1030" width="14.5" style="3" customWidth="1"/>
    <col min="1031" max="1031" width="11.25" style="3" customWidth="1"/>
    <col min="1032" max="1264" width="9" style="3"/>
    <col min="1265" max="1265" width="3.125" style="3" customWidth="1"/>
    <col min="1266" max="1266" width="23.5" style="3" customWidth="1"/>
    <col min="1267" max="1267" width="0" style="3" hidden="1" customWidth="1"/>
    <col min="1268" max="1269" width="13.5" style="3" customWidth="1"/>
    <col min="1270" max="1270" width="5.75" style="3" customWidth="1"/>
    <col min="1271" max="1272" width="9.875" style="3" customWidth="1"/>
    <col min="1273" max="1273" width="11.125" style="3" customWidth="1"/>
    <col min="1274" max="1274" width="9.875" style="3" customWidth="1"/>
    <col min="1275" max="1275" width="10.25" style="3" customWidth="1"/>
    <col min="1276" max="1276" width="11.25" style="3" customWidth="1"/>
    <col min="1277" max="1277" width="12.5" style="3" customWidth="1"/>
    <col min="1278" max="1278" width="11.25" style="3" customWidth="1"/>
    <col min="1279" max="1280" width="10.25" style="3" customWidth="1"/>
    <col min="1281" max="1281" width="12.625" style="3" customWidth="1"/>
    <col min="1282" max="1282" width="11.25" style="3" customWidth="1"/>
    <col min="1283" max="1284" width="10.25" style="3" customWidth="1"/>
    <col min="1285" max="1285" width="12.625" style="3" customWidth="1"/>
    <col min="1286" max="1286" width="14.5" style="3" customWidth="1"/>
    <col min="1287" max="1287" width="11.25" style="3" customWidth="1"/>
    <col min="1288" max="1520" width="9" style="3"/>
    <col min="1521" max="1521" width="3.125" style="3" customWidth="1"/>
    <col min="1522" max="1522" width="23.5" style="3" customWidth="1"/>
    <col min="1523" max="1523" width="0" style="3" hidden="1" customWidth="1"/>
    <col min="1524" max="1525" width="13.5" style="3" customWidth="1"/>
    <col min="1526" max="1526" width="5.75" style="3" customWidth="1"/>
    <col min="1527" max="1528" width="9.875" style="3" customWidth="1"/>
    <col min="1529" max="1529" width="11.125" style="3" customWidth="1"/>
    <col min="1530" max="1530" width="9.875" style="3" customWidth="1"/>
    <col min="1531" max="1531" width="10.25" style="3" customWidth="1"/>
    <col min="1532" max="1532" width="11.25" style="3" customWidth="1"/>
    <col min="1533" max="1533" width="12.5" style="3" customWidth="1"/>
    <col min="1534" max="1534" width="11.25" style="3" customWidth="1"/>
    <col min="1535" max="1536" width="10.25" style="3" customWidth="1"/>
    <col min="1537" max="1537" width="12.625" style="3" customWidth="1"/>
    <col min="1538" max="1538" width="11.25" style="3" customWidth="1"/>
    <col min="1539" max="1540" width="10.25" style="3" customWidth="1"/>
    <col min="1541" max="1541" width="12.625" style="3" customWidth="1"/>
    <col min="1542" max="1542" width="14.5" style="3" customWidth="1"/>
    <col min="1543" max="1543" width="11.25" style="3" customWidth="1"/>
    <col min="1544" max="1776" width="9" style="3"/>
    <col min="1777" max="1777" width="3.125" style="3" customWidth="1"/>
    <col min="1778" max="1778" width="23.5" style="3" customWidth="1"/>
    <col min="1779" max="1779" width="0" style="3" hidden="1" customWidth="1"/>
    <col min="1780" max="1781" width="13.5" style="3" customWidth="1"/>
    <col min="1782" max="1782" width="5.75" style="3" customWidth="1"/>
    <col min="1783" max="1784" width="9.875" style="3" customWidth="1"/>
    <col min="1785" max="1785" width="11.125" style="3" customWidth="1"/>
    <col min="1786" max="1786" width="9.875" style="3" customWidth="1"/>
    <col min="1787" max="1787" width="10.25" style="3" customWidth="1"/>
    <col min="1788" max="1788" width="11.25" style="3" customWidth="1"/>
    <col min="1789" max="1789" width="12.5" style="3" customWidth="1"/>
    <col min="1790" max="1790" width="11.25" style="3" customWidth="1"/>
    <col min="1791" max="1792" width="10.25" style="3" customWidth="1"/>
    <col min="1793" max="1793" width="12.625" style="3" customWidth="1"/>
    <col min="1794" max="1794" width="11.25" style="3" customWidth="1"/>
    <col min="1795" max="1796" width="10.25" style="3" customWidth="1"/>
    <col min="1797" max="1797" width="12.625" style="3" customWidth="1"/>
    <col min="1798" max="1798" width="14.5" style="3" customWidth="1"/>
    <col min="1799" max="1799" width="11.25" style="3" customWidth="1"/>
    <col min="1800" max="2032" width="9" style="3"/>
    <col min="2033" max="2033" width="3.125" style="3" customWidth="1"/>
    <col min="2034" max="2034" width="23.5" style="3" customWidth="1"/>
    <col min="2035" max="2035" width="0" style="3" hidden="1" customWidth="1"/>
    <col min="2036" max="2037" width="13.5" style="3" customWidth="1"/>
    <col min="2038" max="2038" width="5.75" style="3" customWidth="1"/>
    <col min="2039" max="2040" width="9.875" style="3" customWidth="1"/>
    <col min="2041" max="2041" width="11.125" style="3" customWidth="1"/>
    <col min="2042" max="2042" width="9.875" style="3" customWidth="1"/>
    <col min="2043" max="2043" width="10.25" style="3" customWidth="1"/>
    <col min="2044" max="2044" width="11.25" style="3" customWidth="1"/>
    <col min="2045" max="2045" width="12.5" style="3" customWidth="1"/>
    <col min="2046" max="2046" width="11.25" style="3" customWidth="1"/>
    <col min="2047" max="2048" width="10.25" style="3" customWidth="1"/>
    <col min="2049" max="2049" width="12.625" style="3" customWidth="1"/>
    <col min="2050" max="2050" width="11.25" style="3" customWidth="1"/>
    <col min="2051" max="2052" width="10.25" style="3" customWidth="1"/>
    <col min="2053" max="2053" width="12.625" style="3" customWidth="1"/>
    <col min="2054" max="2054" width="14.5" style="3" customWidth="1"/>
    <col min="2055" max="2055" width="11.25" style="3" customWidth="1"/>
    <col min="2056" max="2288" width="9" style="3"/>
    <col min="2289" max="2289" width="3.125" style="3" customWidth="1"/>
    <col min="2290" max="2290" width="23.5" style="3" customWidth="1"/>
    <col min="2291" max="2291" width="0" style="3" hidden="1" customWidth="1"/>
    <col min="2292" max="2293" width="13.5" style="3" customWidth="1"/>
    <col min="2294" max="2294" width="5.75" style="3" customWidth="1"/>
    <col min="2295" max="2296" width="9.875" style="3" customWidth="1"/>
    <col min="2297" max="2297" width="11.125" style="3" customWidth="1"/>
    <col min="2298" max="2298" width="9.875" style="3" customWidth="1"/>
    <col min="2299" max="2299" width="10.25" style="3" customWidth="1"/>
    <col min="2300" max="2300" width="11.25" style="3" customWidth="1"/>
    <col min="2301" max="2301" width="12.5" style="3" customWidth="1"/>
    <col min="2302" max="2302" width="11.25" style="3" customWidth="1"/>
    <col min="2303" max="2304" width="10.25" style="3" customWidth="1"/>
    <col min="2305" max="2305" width="12.625" style="3" customWidth="1"/>
    <col min="2306" max="2306" width="11.25" style="3" customWidth="1"/>
    <col min="2307" max="2308" width="10.25" style="3" customWidth="1"/>
    <col min="2309" max="2309" width="12.625" style="3" customWidth="1"/>
    <col min="2310" max="2310" width="14.5" style="3" customWidth="1"/>
    <col min="2311" max="2311" width="11.25" style="3" customWidth="1"/>
    <col min="2312" max="2544" width="9" style="3"/>
    <col min="2545" max="2545" width="3.125" style="3" customWidth="1"/>
    <col min="2546" max="2546" width="23.5" style="3" customWidth="1"/>
    <col min="2547" max="2547" width="0" style="3" hidden="1" customWidth="1"/>
    <col min="2548" max="2549" width="13.5" style="3" customWidth="1"/>
    <col min="2550" max="2550" width="5.75" style="3" customWidth="1"/>
    <col min="2551" max="2552" width="9.875" style="3" customWidth="1"/>
    <col min="2553" max="2553" width="11.125" style="3" customWidth="1"/>
    <col min="2554" max="2554" width="9.875" style="3" customWidth="1"/>
    <col min="2555" max="2555" width="10.25" style="3" customWidth="1"/>
    <col min="2556" max="2556" width="11.25" style="3" customWidth="1"/>
    <col min="2557" max="2557" width="12.5" style="3" customWidth="1"/>
    <col min="2558" max="2558" width="11.25" style="3" customWidth="1"/>
    <col min="2559" max="2560" width="10.25" style="3" customWidth="1"/>
    <col min="2561" max="2561" width="12.625" style="3" customWidth="1"/>
    <col min="2562" max="2562" width="11.25" style="3" customWidth="1"/>
    <col min="2563" max="2564" width="10.25" style="3" customWidth="1"/>
    <col min="2565" max="2565" width="12.625" style="3" customWidth="1"/>
    <col min="2566" max="2566" width="14.5" style="3" customWidth="1"/>
    <col min="2567" max="2567" width="11.25" style="3" customWidth="1"/>
    <col min="2568" max="2800" width="9" style="3"/>
    <col min="2801" max="2801" width="3.125" style="3" customWidth="1"/>
    <col min="2802" max="2802" width="23.5" style="3" customWidth="1"/>
    <col min="2803" max="2803" width="0" style="3" hidden="1" customWidth="1"/>
    <col min="2804" max="2805" width="13.5" style="3" customWidth="1"/>
    <col min="2806" max="2806" width="5.75" style="3" customWidth="1"/>
    <col min="2807" max="2808" width="9.875" style="3" customWidth="1"/>
    <col min="2809" max="2809" width="11.125" style="3" customWidth="1"/>
    <col min="2810" max="2810" width="9.875" style="3" customWidth="1"/>
    <col min="2811" max="2811" width="10.25" style="3" customWidth="1"/>
    <col min="2812" max="2812" width="11.25" style="3" customWidth="1"/>
    <col min="2813" max="2813" width="12.5" style="3" customWidth="1"/>
    <col min="2814" max="2814" width="11.25" style="3" customWidth="1"/>
    <col min="2815" max="2816" width="10.25" style="3" customWidth="1"/>
    <col min="2817" max="2817" width="12.625" style="3" customWidth="1"/>
    <col min="2818" max="2818" width="11.25" style="3" customWidth="1"/>
    <col min="2819" max="2820" width="10.25" style="3" customWidth="1"/>
    <col min="2821" max="2821" width="12.625" style="3" customWidth="1"/>
    <col min="2822" max="2822" width="14.5" style="3" customWidth="1"/>
    <col min="2823" max="2823" width="11.25" style="3" customWidth="1"/>
    <col min="2824" max="3056" width="9" style="3"/>
    <col min="3057" max="3057" width="3.125" style="3" customWidth="1"/>
    <col min="3058" max="3058" width="23.5" style="3" customWidth="1"/>
    <col min="3059" max="3059" width="0" style="3" hidden="1" customWidth="1"/>
    <col min="3060" max="3061" width="13.5" style="3" customWidth="1"/>
    <col min="3062" max="3062" width="5.75" style="3" customWidth="1"/>
    <col min="3063" max="3064" width="9.875" style="3" customWidth="1"/>
    <col min="3065" max="3065" width="11.125" style="3" customWidth="1"/>
    <col min="3066" max="3066" width="9.875" style="3" customWidth="1"/>
    <col min="3067" max="3067" width="10.25" style="3" customWidth="1"/>
    <col min="3068" max="3068" width="11.25" style="3" customWidth="1"/>
    <col min="3069" max="3069" width="12.5" style="3" customWidth="1"/>
    <col min="3070" max="3070" width="11.25" style="3" customWidth="1"/>
    <col min="3071" max="3072" width="10.25" style="3" customWidth="1"/>
    <col min="3073" max="3073" width="12.625" style="3" customWidth="1"/>
    <col min="3074" max="3074" width="11.25" style="3" customWidth="1"/>
    <col min="3075" max="3076" width="10.25" style="3" customWidth="1"/>
    <col min="3077" max="3077" width="12.625" style="3" customWidth="1"/>
    <col min="3078" max="3078" width="14.5" style="3" customWidth="1"/>
    <col min="3079" max="3079" width="11.25" style="3" customWidth="1"/>
    <col min="3080" max="3312" width="9" style="3"/>
    <col min="3313" max="3313" width="3.125" style="3" customWidth="1"/>
    <col min="3314" max="3314" width="23.5" style="3" customWidth="1"/>
    <col min="3315" max="3315" width="0" style="3" hidden="1" customWidth="1"/>
    <col min="3316" max="3317" width="13.5" style="3" customWidth="1"/>
    <col min="3318" max="3318" width="5.75" style="3" customWidth="1"/>
    <col min="3319" max="3320" width="9.875" style="3" customWidth="1"/>
    <col min="3321" max="3321" width="11.125" style="3" customWidth="1"/>
    <col min="3322" max="3322" width="9.875" style="3" customWidth="1"/>
    <col min="3323" max="3323" width="10.25" style="3" customWidth="1"/>
    <col min="3324" max="3324" width="11.25" style="3" customWidth="1"/>
    <col min="3325" max="3325" width="12.5" style="3" customWidth="1"/>
    <col min="3326" max="3326" width="11.25" style="3" customWidth="1"/>
    <col min="3327" max="3328" width="10.25" style="3" customWidth="1"/>
    <col min="3329" max="3329" width="12.625" style="3" customWidth="1"/>
    <col min="3330" max="3330" width="11.25" style="3" customWidth="1"/>
    <col min="3331" max="3332" width="10.25" style="3" customWidth="1"/>
    <col min="3333" max="3333" width="12.625" style="3" customWidth="1"/>
    <col min="3334" max="3334" width="14.5" style="3" customWidth="1"/>
    <col min="3335" max="3335" width="11.25" style="3" customWidth="1"/>
    <col min="3336" max="3568" width="9" style="3"/>
    <col min="3569" max="3569" width="3.125" style="3" customWidth="1"/>
    <col min="3570" max="3570" width="23.5" style="3" customWidth="1"/>
    <col min="3571" max="3571" width="0" style="3" hidden="1" customWidth="1"/>
    <col min="3572" max="3573" width="13.5" style="3" customWidth="1"/>
    <col min="3574" max="3574" width="5.75" style="3" customWidth="1"/>
    <col min="3575" max="3576" width="9.875" style="3" customWidth="1"/>
    <col min="3577" max="3577" width="11.125" style="3" customWidth="1"/>
    <col min="3578" max="3578" width="9.875" style="3" customWidth="1"/>
    <col min="3579" max="3579" width="10.25" style="3" customWidth="1"/>
    <col min="3580" max="3580" width="11.25" style="3" customWidth="1"/>
    <col min="3581" max="3581" width="12.5" style="3" customWidth="1"/>
    <col min="3582" max="3582" width="11.25" style="3" customWidth="1"/>
    <col min="3583" max="3584" width="10.25" style="3" customWidth="1"/>
    <col min="3585" max="3585" width="12.625" style="3" customWidth="1"/>
    <col min="3586" max="3586" width="11.25" style="3" customWidth="1"/>
    <col min="3587" max="3588" width="10.25" style="3" customWidth="1"/>
    <col min="3589" max="3589" width="12.625" style="3" customWidth="1"/>
    <col min="3590" max="3590" width="14.5" style="3" customWidth="1"/>
    <col min="3591" max="3591" width="11.25" style="3" customWidth="1"/>
    <col min="3592" max="3824" width="9" style="3"/>
    <col min="3825" max="3825" width="3.125" style="3" customWidth="1"/>
    <col min="3826" max="3826" width="23.5" style="3" customWidth="1"/>
    <col min="3827" max="3827" width="0" style="3" hidden="1" customWidth="1"/>
    <col min="3828" max="3829" width="13.5" style="3" customWidth="1"/>
    <col min="3830" max="3830" width="5.75" style="3" customWidth="1"/>
    <col min="3831" max="3832" width="9.875" style="3" customWidth="1"/>
    <col min="3833" max="3833" width="11.125" style="3" customWidth="1"/>
    <col min="3834" max="3834" width="9.875" style="3" customWidth="1"/>
    <col min="3835" max="3835" width="10.25" style="3" customWidth="1"/>
    <col min="3836" max="3836" width="11.25" style="3" customWidth="1"/>
    <col min="3837" max="3837" width="12.5" style="3" customWidth="1"/>
    <col min="3838" max="3838" width="11.25" style="3" customWidth="1"/>
    <col min="3839" max="3840" width="10.25" style="3" customWidth="1"/>
    <col min="3841" max="3841" width="12.625" style="3" customWidth="1"/>
    <col min="3842" max="3842" width="11.25" style="3" customWidth="1"/>
    <col min="3843" max="3844" width="10.25" style="3" customWidth="1"/>
    <col min="3845" max="3845" width="12.625" style="3" customWidth="1"/>
    <col min="3846" max="3846" width="14.5" style="3" customWidth="1"/>
    <col min="3847" max="3847" width="11.25" style="3" customWidth="1"/>
    <col min="3848" max="4080" width="9" style="3"/>
    <col min="4081" max="4081" width="3.125" style="3" customWidth="1"/>
    <col min="4082" max="4082" width="23.5" style="3" customWidth="1"/>
    <col min="4083" max="4083" width="0" style="3" hidden="1" customWidth="1"/>
    <col min="4084" max="4085" width="13.5" style="3" customWidth="1"/>
    <col min="4086" max="4086" width="5.75" style="3" customWidth="1"/>
    <col min="4087" max="4088" width="9.875" style="3" customWidth="1"/>
    <col min="4089" max="4089" width="11.125" style="3" customWidth="1"/>
    <col min="4090" max="4090" width="9.875" style="3" customWidth="1"/>
    <col min="4091" max="4091" width="10.25" style="3" customWidth="1"/>
    <col min="4092" max="4092" width="11.25" style="3" customWidth="1"/>
    <col min="4093" max="4093" width="12.5" style="3" customWidth="1"/>
    <col min="4094" max="4094" width="11.25" style="3" customWidth="1"/>
    <col min="4095" max="4096" width="10.25" style="3" customWidth="1"/>
    <col min="4097" max="4097" width="12.625" style="3" customWidth="1"/>
    <col min="4098" max="4098" width="11.25" style="3" customWidth="1"/>
    <col min="4099" max="4100" width="10.25" style="3" customWidth="1"/>
    <col min="4101" max="4101" width="12.625" style="3" customWidth="1"/>
    <col min="4102" max="4102" width="14.5" style="3" customWidth="1"/>
    <col min="4103" max="4103" width="11.25" style="3" customWidth="1"/>
    <col min="4104" max="4336" width="9" style="3"/>
    <col min="4337" max="4337" width="3.125" style="3" customWidth="1"/>
    <col min="4338" max="4338" width="23.5" style="3" customWidth="1"/>
    <col min="4339" max="4339" width="0" style="3" hidden="1" customWidth="1"/>
    <col min="4340" max="4341" width="13.5" style="3" customWidth="1"/>
    <col min="4342" max="4342" width="5.75" style="3" customWidth="1"/>
    <col min="4343" max="4344" width="9.875" style="3" customWidth="1"/>
    <col min="4345" max="4345" width="11.125" style="3" customWidth="1"/>
    <col min="4346" max="4346" width="9.875" style="3" customWidth="1"/>
    <col min="4347" max="4347" width="10.25" style="3" customWidth="1"/>
    <col min="4348" max="4348" width="11.25" style="3" customWidth="1"/>
    <col min="4349" max="4349" width="12.5" style="3" customWidth="1"/>
    <col min="4350" max="4350" width="11.25" style="3" customWidth="1"/>
    <col min="4351" max="4352" width="10.25" style="3" customWidth="1"/>
    <col min="4353" max="4353" width="12.625" style="3" customWidth="1"/>
    <col min="4354" max="4354" width="11.25" style="3" customWidth="1"/>
    <col min="4355" max="4356" width="10.25" style="3" customWidth="1"/>
    <col min="4357" max="4357" width="12.625" style="3" customWidth="1"/>
    <col min="4358" max="4358" width="14.5" style="3" customWidth="1"/>
    <col min="4359" max="4359" width="11.25" style="3" customWidth="1"/>
    <col min="4360" max="4592" width="9" style="3"/>
    <col min="4593" max="4593" width="3.125" style="3" customWidth="1"/>
    <col min="4594" max="4594" width="23.5" style="3" customWidth="1"/>
    <col min="4595" max="4595" width="0" style="3" hidden="1" customWidth="1"/>
    <col min="4596" max="4597" width="13.5" style="3" customWidth="1"/>
    <col min="4598" max="4598" width="5.75" style="3" customWidth="1"/>
    <col min="4599" max="4600" width="9.875" style="3" customWidth="1"/>
    <col min="4601" max="4601" width="11.125" style="3" customWidth="1"/>
    <col min="4602" max="4602" width="9.875" style="3" customWidth="1"/>
    <col min="4603" max="4603" width="10.25" style="3" customWidth="1"/>
    <col min="4604" max="4604" width="11.25" style="3" customWidth="1"/>
    <col min="4605" max="4605" width="12.5" style="3" customWidth="1"/>
    <col min="4606" max="4606" width="11.25" style="3" customWidth="1"/>
    <col min="4607" max="4608" width="10.25" style="3" customWidth="1"/>
    <col min="4609" max="4609" width="12.625" style="3" customWidth="1"/>
    <col min="4610" max="4610" width="11.25" style="3" customWidth="1"/>
    <col min="4611" max="4612" width="10.25" style="3" customWidth="1"/>
    <col min="4613" max="4613" width="12.625" style="3" customWidth="1"/>
    <col min="4614" max="4614" width="14.5" style="3" customWidth="1"/>
    <col min="4615" max="4615" width="11.25" style="3" customWidth="1"/>
    <col min="4616" max="4848" width="9" style="3"/>
    <col min="4849" max="4849" width="3.125" style="3" customWidth="1"/>
    <col min="4850" max="4850" width="23.5" style="3" customWidth="1"/>
    <col min="4851" max="4851" width="0" style="3" hidden="1" customWidth="1"/>
    <col min="4852" max="4853" width="13.5" style="3" customWidth="1"/>
    <col min="4854" max="4854" width="5.75" style="3" customWidth="1"/>
    <col min="4855" max="4856" width="9.875" style="3" customWidth="1"/>
    <col min="4857" max="4857" width="11.125" style="3" customWidth="1"/>
    <col min="4858" max="4858" width="9.875" style="3" customWidth="1"/>
    <col min="4859" max="4859" width="10.25" style="3" customWidth="1"/>
    <col min="4860" max="4860" width="11.25" style="3" customWidth="1"/>
    <col min="4861" max="4861" width="12.5" style="3" customWidth="1"/>
    <col min="4862" max="4862" width="11.25" style="3" customWidth="1"/>
    <col min="4863" max="4864" width="10.25" style="3" customWidth="1"/>
    <col min="4865" max="4865" width="12.625" style="3" customWidth="1"/>
    <col min="4866" max="4866" width="11.25" style="3" customWidth="1"/>
    <col min="4867" max="4868" width="10.25" style="3" customWidth="1"/>
    <col min="4869" max="4869" width="12.625" style="3" customWidth="1"/>
    <col min="4870" max="4870" width="14.5" style="3" customWidth="1"/>
    <col min="4871" max="4871" width="11.25" style="3" customWidth="1"/>
    <col min="4872" max="5104" width="9" style="3"/>
    <col min="5105" max="5105" width="3.125" style="3" customWidth="1"/>
    <col min="5106" max="5106" width="23.5" style="3" customWidth="1"/>
    <col min="5107" max="5107" width="0" style="3" hidden="1" customWidth="1"/>
    <col min="5108" max="5109" width="13.5" style="3" customWidth="1"/>
    <col min="5110" max="5110" width="5.75" style="3" customWidth="1"/>
    <col min="5111" max="5112" width="9.875" style="3" customWidth="1"/>
    <col min="5113" max="5113" width="11.125" style="3" customWidth="1"/>
    <col min="5114" max="5114" width="9.875" style="3" customWidth="1"/>
    <col min="5115" max="5115" width="10.25" style="3" customWidth="1"/>
    <col min="5116" max="5116" width="11.25" style="3" customWidth="1"/>
    <col min="5117" max="5117" width="12.5" style="3" customWidth="1"/>
    <col min="5118" max="5118" width="11.25" style="3" customWidth="1"/>
    <col min="5119" max="5120" width="10.25" style="3" customWidth="1"/>
    <col min="5121" max="5121" width="12.625" style="3" customWidth="1"/>
    <col min="5122" max="5122" width="11.25" style="3" customWidth="1"/>
    <col min="5123" max="5124" width="10.25" style="3" customWidth="1"/>
    <col min="5125" max="5125" width="12.625" style="3" customWidth="1"/>
    <col min="5126" max="5126" width="14.5" style="3" customWidth="1"/>
    <col min="5127" max="5127" width="11.25" style="3" customWidth="1"/>
    <col min="5128" max="5360" width="9" style="3"/>
    <col min="5361" max="5361" width="3.125" style="3" customWidth="1"/>
    <col min="5362" max="5362" width="23.5" style="3" customWidth="1"/>
    <col min="5363" max="5363" width="0" style="3" hidden="1" customWidth="1"/>
    <col min="5364" max="5365" width="13.5" style="3" customWidth="1"/>
    <col min="5366" max="5366" width="5.75" style="3" customWidth="1"/>
    <col min="5367" max="5368" width="9.875" style="3" customWidth="1"/>
    <col min="5369" max="5369" width="11.125" style="3" customWidth="1"/>
    <col min="5370" max="5370" width="9.875" style="3" customWidth="1"/>
    <col min="5371" max="5371" width="10.25" style="3" customWidth="1"/>
    <col min="5372" max="5372" width="11.25" style="3" customWidth="1"/>
    <col min="5373" max="5373" width="12.5" style="3" customWidth="1"/>
    <col min="5374" max="5374" width="11.25" style="3" customWidth="1"/>
    <col min="5375" max="5376" width="10.25" style="3" customWidth="1"/>
    <col min="5377" max="5377" width="12.625" style="3" customWidth="1"/>
    <col min="5378" max="5378" width="11.25" style="3" customWidth="1"/>
    <col min="5379" max="5380" width="10.25" style="3" customWidth="1"/>
    <col min="5381" max="5381" width="12.625" style="3" customWidth="1"/>
    <col min="5382" max="5382" width="14.5" style="3" customWidth="1"/>
    <col min="5383" max="5383" width="11.25" style="3" customWidth="1"/>
    <col min="5384" max="5616" width="9" style="3"/>
    <col min="5617" max="5617" width="3.125" style="3" customWidth="1"/>
    <col min="5618" max="5618" width="23.5" style="3" customWidth="1"/>
    <col min="5619" max="5619" width="0" style="3" hidden="1" customWidth="1"/>
    <col min="5620" max="5621" width="13.5" style="3" customWidth="1"/>
    <col min="5622" max="5622" width="5.75" style="3" customWidth="1"/>
    <col min="5623" max="5624" width="9.875" style="3" customWidth="1"/>
    <col min="5625" max="5625" width="11.125" style="3" customWidth="1"/>
    <col min="5626" max="5626" width="9.875" style="3" customWidth="1"/>
    <col min="5627" max="5627" width="10.25" style="3" customWidth="1"/>
    <col min="5628" max="5628" width="11.25" style="3" customWidth="1"/>
    <col min="5629" max="5629" width="12.5" style="3" customWidth="1"/>
    <col min="5630" max="5630" width="11.25" style="3" customWidth="1"/>
    <col min="5631" max="5632" width="10.25" style="3" customWidth="1"/>
    <col min="5633" max="5633" width="12.625" style="3" customWidth="1"/>
    <col min="5634" max="5634" width="11.25" style="3" customWidth="1"/>
    <col min="5635" max="5636" width="10.25" style="3" customWidth="1"/>
    <col min="5637" max="5637" width="12.625" style="3" customWidth="1"/>
    <col min="5638" max="5638" width="14.5" style="3" customWidth="1"/>
    <col min="5639" max="5639" width="11.25" style="3" customWidth="1"/>
    <col min="5640" max="5872" width="9" style="3"/>
    <col min="5873" max="5873" width="3.125" style="3" customWidth="1"/>
    <col min="5874" max="5874" width="23.5" style="3" customWidth="1"/>
    <col min="5875" max="5875" width="0" style="3" hidden="1" customWidth="1"/>
    <col min="5876" max="5877" width="13.5" style="3" customWidth="1"/>
    <col min="5878" max="5878" width="5.75" style="3" customWidth="1"/>
    <col min="5879" max="5880" width="9.875" style="3" customWidth="1"/>
    <col min="5881" max="5881" width="11.125" style="3" customWidth="1"/>
    <col min="5882" max="5882" width="9.875" style="3" customWidth="1"/>
    <col min="5883" max="5883" width="10.25" style="3" customWidth="1"/>
    <col min="5884" max="5884" width="11.25" style="3" customWidth="1"/>
    <col min="5885" max="5885" width="12.5" style="3" customWidth="1"/>
    <col min="5886" max="5886" width="11.25" style="3" customWidth="1"/>
    <col min="5887" max="5888" width="10.25" style="3" customWidth="1"/>
    <col min="5889" max="5889" width="12.625" style="3" customWidth="1"/>
    <col min="5890" max="5890" width="11.25" style="3" customWidth="1"/>
    <col min="5891" max="5892" width="10.25" style="3" customWidth="1"/>
    <col min="5893" max="5893" width="12.625" style="3" customWidth="1"/>
    <col min="5894" max="5894" width="14.5" style="3" customWidth="1"/>
    <col min="5895" max="5895" width="11.25" style="3" customWidth="1"/>
    <col min="5896" max="6128" width="9" style="3"/>
    <col min="6129" max="6129" width="3.125" style="3" customWidth="1"/>
    <col min="6130" max="6130" width="23.5" style="3" customWidth="1"/>
    <col min="6131" max="6131" width="0" style="3" hidden="1" customWidth="1"/>
    <col min="6132" max="6133" width="13.5" style="3" customWidth="1"/>
    <col min="6134" max="6134" width="5.75" style="3" customWidth="1"/>
    <col min="6135" max="6136" width="9.875" style="3" customWidth="1"/>
    <col min="6137" max="6137" width="11.125" style="3" customWidth="1"/>
    <col min="6138" max="6138" width="9.875" style="3" customWidth="1"/>
    <col min="6139" max="6139" width="10.25" style="3" customWidth="1"/>
    <col min="6140" max="6140" width="11.25" style="3" customWidth="1"/>
    <col min="6141" max="6141" width="12.5" style="3" customWidth="1"/>
    <col min="6142" max="6142" width="11.25" style="3" customWidth="1"/>
    <col min="6143" max="6144" width="10.25" style="3" customWidth="1"/>
    <col min="6145" max="6145" width="12.625" style="3" customWidth="1"/>
    <col min="6146" max="6146" width="11.25" style="3" customWidth="1"/>
    <col min="6147" max="6148" width="10.25" style="3" customWidth="1"/>
    <col min="6149" max="6149" width="12.625" style="3" customWidth="1"/>
    <col min="6150" max="6150" width="14.5" style="3" customWidth="1"/>
    <col min="6151" max="6151" width="11.25" style="3" customWidth="1"/>
    <col min="6152" max="6384" width="9" style="3"/>
    <col min="6385" max="6385" width="3.125" style="3" customWidth="1"/>
    <col min="6386" max="6386" width="23.5" style="3" customWidth="1"/>
    <col min="6387" max="6387" width="0" style="3" hidden="1" customWidth="1"/>
    <col min="6388" max="6389" width="13.5" style="3" customWidth="1"/>
    <col min="6390" max="6390" width="5.75" style="3" customWidth="1"/>
    <col min="6391" max="6392" width="9.875" style="3" customWidth="1"/>
    <col min="6393" max="6393" width="11.125" style="3" customWidth="1"/>
    <col min="6394" max="6394" width="9.875" style="3" customWidth="1"/>
    <col min="6395" max="6395" width="10.25" style="3" customWidth="1"/>
    <col min="6396" max="6396" width="11.25" style="3" customWidth="1"/>
    <col min="6397" max="6397" width="12.5" style="3" customWidth="1"/>
    <col min="6398" max="6398" width="11.25" style="3" customWidth="1"/>
    <col min="6399" max="6400" width="10.25" style="3" customWidth="1"/>
    <col min="6401" max="6401" width="12.625" style="3" customWidth="1"/>
    <col min="6402" max="6402" width="11.25" style="3" customWidth="1"/>
    <col min="6403" max="6404" width="10.25" style="3" customWidth="1"/>
    <col min="6405" max="6405" width="12.625" style="3" customWidth="1"/>
    <col min="6406" max="6406" width="14.5" style="3" customWidth="1"/>
    <col min="6407" max="6407" width="11.25" style="3" customWidth="1"/>
    <col min="6408" max="6640" width="9" style="3"/>
    <col min="6641" max="6641" width="3.125" style="3" customWidth="1"/>
    <col min="6642" max="6642" width="23.5" style="3" customWidth="1"/>
    <col min="6643" max="6643" width="0" style="3" hidden="1" customWidth="1"/>
    <col min="6644" max="6645" width="13.5" style="3" customWidth="1"/>
    <col min="6646" max="6646" width="5.75" style="3" customWidth="1"/>
    <col min="6647" max="6648" width="9.875" style="3" customWidth="1"/>
    <col min="6649" max="6649" width="11.125" style="3" customWidth="1"/>
    <col min="6650" max="6650" width="9.875" style="3" customWidth="1"/>
    <col min="6651" max="6651" width="10.25" style="3" customWidth="1"/>
    <col min="6652" max="6652" width="11.25" style="3" customWidth="1"/>
    <col min="6653" max="6653" width="12.5" style="3" customWidth="1"/>
    <col min="6654" max="6654" width="11.25" style="3" customWidth="1"/>
    <col min="6655" max="6656" width="10.25" style="3" customWidth="1"/>
    <col min="6657" max="6657" width="12.625" style="3" customWidth="1"/>
    <col min="6658" max="6658" width="11.25" style="3" customWidth="1"/>
    <col min="6659" max="6660" width="10.25" style="3" customWidth="1"/>
    <col min="6661" max="6661" width="12.625" style="3" customWidth="1"/>
    <col min="6662" max="6662" width="14.5" style="3" customWidth="1"/>
    <col min="6663" max="6663" width="11.25" style="3" customWidth="1"/>
    <col min="6664" max="6896" width="9" style="3"/>
    <col min="6897" max="6897" width="3.125" style="3" customWidth="1"/>
    <col min="6898" max="6898" width="23.5" style="3" customWidth="1"/>
    <col min="6899" max="6899" width="0" style="3" hidden="1" customWidth="1"/>
    <col min="6900" max="6901" width="13.5" style="3" customWidth="1"/>
    <col min="6902" max="6902" width="5.75" style="3" customWidth="1"/>
    <col min="6903" max="6904" width="9.875" style="3" customWidth="1"/>
    <col min="6905" max="6905" width="11.125" style="3" customWidth="1"/>
    <col min="6906" max="6906" width="9.875" style="3" customWidth="1"/>
    <col min="6907" max="6907" width="10.25" style="3" customWidth="1"/>
    <col min="6908" max="6908" width="11.25" style="3" customWidth="1"/>
    <col min="6909" max="6909" width="12.5" style="3" customWidth="1"/>
    <col min="6910" max="6910" width="11.25" style="3" customWidth="1"/>
    <col min="6911" max="6912" width="10.25" style="3" customWidth="1"/>
    <col min="6913" max="6913" width="12.625" style="3" customWidth="1"/>
    <col min="6914" max="6914" width="11.25" style="3" customWidth="1"/>
    <col min="6915" max="6916" width="10.25" style="3" customWidth="1"/>
    <col min="6917" max="6917" width="12.625" style="3" customWidth="1"/>
    <col min="6918" max="6918" width="14.5" style="3" customWidth="1"/>
    <col min="6919" max="6919" width="11.25" style="3" customWidth="1"/>
    <col min="6920" max="7152" width="9" style="3"/>
    <col min="7153" max="7153" width="3.125" style="3" customWidth="1"/>
    <col min="7154" max="7154" width="23.5" style="3" customWidth="1"/>
    <col min="7155" max="7155" width="0" style="3" hidden="1" customWidth="1"/>
    <col min="7156" max="7157" width="13.5" style="3" customWidth="1"/>
    <col min="7158" max="7158" width="5.75" style="3" customWidth="1"/>
    <col min="7159" max="7160" width="9.875" style="3" customWidth="1"/>
    <col min="7161" max="7161" width="11.125" style="3" customWidth="1"/>
    <col min="7162" max="7162" width="9.875" style="3" customWidth="1"/>
    <col min="7163" max="7163" width="10.25" style="3" customWidth="1"/>
    <col min="7164" max="7164" width="11.25" style="3" customWidth="1"/>
    <col min="7165" max="7165" width="12.5" style="3" customWidth="1"/>
    <col min="7166" max="7166" width="11.25" style="3" customWidth="1"/>
    <col min="7167" max="7168" width="10.25" style="3" customWidth="1"/>
    <col min="7169" max="7169" width="12.625" style="3" customWidth="1"/>
    <col min="7170" max="7170" width="11.25" style="3" customWidth="1"/>
    <col min="7171" max="7172" width="10.25" style="3" customWidth="1"/>
    <col min="7173" max="7173" width="12.625" style="3" customWidth="1"/>
    <col min="7174" max="7174" width="14.5" style="3" customWidth="1"/>
    <col min="7175" max="7175" width="11.25" style="3" customWidth="1"/>
    <col min="7176" max="7408" width="9" style="3"/>
    <col min="7409" max="7409" width="3.125" style="3" customWidth="1"/>
    <col min="7410" max="7410" width="23.5" style="3" customWidth="1"/>
    <col min="7411" max="7411" width="0" style="3" hidden="1" customWidth="1"/>
    <col min="7412" max="7413" width="13.5" style="3" customWidth="1"/>
    <col min="7414" max="7414" width="5.75" style="3" customWidth="1"/>
    <col min="7415" max="7416" width="9.875" style="3" customWidth="1"/>
    <col min="7417" max="7417" width="11.125" style="3" customWidth="1"/>
    <col min="7418" max="7418" width="9.875" style="3" customWidth="1"/>
    <col min="7419" max="7419" width="10.25" style="3" customWidth="1"/>
    <col min="7420" max="7420" width="11.25" style="3" customWidth="1"/>
    <col min="7421" max="7421" width="12.5" style="3" customWidth="1"/>
    <col min="7422" max="7422" width="11.25" style="3" customWidth="1"/>
    <col min="7423" max="7424" width="10.25" style="3" customWidth="1"/>
    <col min="7425" max="7425" width="12.625" style="3" customWidth="1"/>
    <col min="7426" max="7426" width="11.25" style="3" customWidth="1"/>
    <col min="7427" max="7428" width="10.25" style="3" customWidth="1"/>
    <col min="7429" max="7429" width="12.625" style="3" customWidth="1"/>
    <col min="7430" max="7430" width="14.5" style="3" customWidth="1"/>
    <col min="7431" max="7431" width="11.25" style="3" customWidth="1"/>
    <col min="7432" max="7664" width="9" style="3"/>
    <col min="7665" max="7665" width="3.125" style="3" customWidth="1"/>
    <col min="7666" max="7666" width="23.5" style="3" customWidth="1"/>
    <col min="7667" max="7667" width="0" style="3" hidden="1" customWidth="1"/>
    <col min="7668" max="7669" width="13.5" style="3" customWidth="1"/>
    <col min="7670" max="7670" width="5.75" style="3" customWidth="1"/>
    <col min="7671" max="7672" width="9.875" style="3" customWidth="1"/>
    <col min="7673" max="7673" width="11.125" style="3" customWidth="1"/>
    <col min="7674" max="7674" width="9.875" style="3" customWidth="1"/>
    <col min="7675" max="7675" width="10.25" style="3" customWidth="1"/>
    <col min="7676" max="7676" width="11.25" style="3" customWidth="1"/>
    <col min="7677" max="7677" width="12.5" style="3" customWidth="1"/>
    <col min="7678" max="7678" width="11.25" style="3" customWidth="1"/>
    <col min="7679" max="7680" width="10.25" style="3" customWidth="1"/>
    <col min="7681" max="7681" width="12.625" style="3" customWidth="1"/>
    <col min="7682" max="7682" width="11.25" style="3" customWidth="1"/>
    <col min="7683" max="7684" width="10.25" style="3" customWidth="1"/>
    <col min="7685" max="7685" width="12.625" style="3" customWidth="1"/>
    <col min="7686" max="7686" width="14.5" style="3" customWidth="1"/>
    <col min="7687" max="7687" width="11.25" style="3" customWidth="1"/>
    <col min="7688" max="7920" width="9" style="3"/>
    <col min="7921" max="7921" width="3.125" style="3" customWidth="1"/>
    <col min="7922" max="7922" width="23.5" style="3" customWidth="1"/>
    <col min="7923" max="7923" width="0" style="3" hidden="1" customWidth="1"/>
    <col min="7924" max="7925" width="13.5" style="3" customWidth="1"/>
    <col min="7926" max="7926" width="5.75" style="3" customWidth="1"/>
    <col min="7927" max="7928" width="9.875" style="3" customWidth="1"/>
    <col min="7929" max="7929" width="11.125" style="3" customWidth="1"/>
    <col min="7930" max="7930" width="9.875" style="3" customWidth="1"/>
    <col min="7931" max="7931" width="10.25" style="3" customWidth="1"/>
    <col min="7932" max="7932" width="11.25" style="3" customWidth="1"/>
    <col min="7933" max="7933" width="12.5" style="3" customWidth="1"/>
    <col min="7934" max="7934" width="11.25" style="3" customWidth="1"/>
    <col min="7935" max="7936" width="10.25" style="3" customWidth="1"/>
    <col min="7937" max="7937" width="12.625" style="3" customWidth="1"/>
    <col min="7938" max="7938" width="11.25" style="3" customWidth="1"/>
    <col min="7939" max="7940" width="10.25" style="3" customWidth="1"/>
    <col min="7941" max="7941" width="12.625" style="3" customWidth="1"/>
    <col min="7942" max="7942" width="14.5" style="3" customWidth="1"/>
    <col min="7943" max="7943" width="11.25" style="3" customWidth="1"/>
    <col min="7944" max="8176" width="9" style="3"/>
    <col min="8177" max="8177" width="3.125" style="3" customWidth="1"/>
    <col min="8178" max="8178" width="23.5" style="3" customWidth="1"/>
    <col min="8179" max="8179" width="0" style="3" hidden="1" customWidth="1"/>
    <col min="8180" max="8181" width="13.5" style="3" customWidth="1"/>
    <col min="8182" max="8182" width="5.75" style="3" customWidth="1"/>
    <col min="8183" max="8184" width="9.875" style="3" customWidth="1"/>
    <col min="8185" max="8185" width="11.125" style="3" customWidth="1"/>
    <col min="8186" max="8186" width="9.875" style="3" customWidth="1"/>
    <col min="8187" max="8187" width="10.25" style="3" customWidth="1"/>
    <col min="8188" max="8188" width="11.25" style="3" customWidth="1"/>
    <col min="8189" max="8189" width="12.5" style="3" customWidth="1"/>
    <col min="8190" max="8190" width="11.25" style="3" customWidth="1"/>
    <col min="8191" max="8192" width="10.25" style="3" customWidth="1"/>
    <col min="8193" max="8193" width="12.625" style="3" customWidth="1"/>
    <col min="8194" max="8194" width="11.25" style="3" customWidth="1"/>
    <col min="8195" max="8196" width="10.25" style="3" customWidth="1"/>
    <col min="8197" max="8197" width="12.625" style="3" customWidth="1"/>
    <col min="8198" max="8198" width="14.5" style="3" customWidth="1"/>
    <col min="8199" max="8199" width="11.25" style="3" customWidth="1"/>
    <col min="8200" max="8432" width="9" style="3"/>
    <col min="8433" max="8433" width="3.125" style="3" customWidth="1"/>
    <col min="8434" max="8434" width="23.5" style="3" customWidth="1"/>
    <col min="8435" max="8435" width="0" style="3" hidden="1" customWidth="1"/>
    <col min="8436" max="8437" width="13.5" style="3" customWidth="1"/>
    <col min="8438" max="8438" width="5.75" style="3" customWidth="1"/>
    <col min="8439" max="8440" width="9.875" style="3" customWidth="1"/>
    <col min="8441" max="8441" width="11.125" style="3" customWidth="1"/>
    <col min="8442" max="8442" width="9.875" style="3" customWidth="1"/>
    <col min="8443" max="8443" width="10.25" style="3" customWidth="1"/>
    <col min="8444" max="8444" width="11.25" style="3" customWidth="1"/>
    <col min="8445" max="8445" width="12.5" style="3" customWidth="1"/>
    <col min="8446" max="8446" width="11.25" style="3" customWidth="1"/>
    <col min="8447" max="8448" width="10.25" style="3" customWidth="1"/>
    <col min="8449" max="8449" width="12.625" style="3" customWidth="1"/>
    <col min="8450" max="8450" width="11.25" style="3" customWidth="1"/>
    <col min="8451" max="8452" width="10.25" style="3" customWidth="1"/>
    <col min="8453" max="8453" width="12.625" style="3" customWidth="1"/>
    <col min="8454" max="8454" width="14.5" style="3" customWidth="1"/>
    <col min="8455" max="8455" width="11.25" style="3" customWidth="1"/>
    <col min="8456" max="8688" width="9" style="3"/>
    <col min="8689" max="8689" width="3.125" style="3" customWidth="1"/>
    <col min="8690" max="8690" width="23.5" style="3" customWidth="1"/>
    <col min="8691" max="8691" width="0" style="3" hidden="1" customWidth="1"/>
    <col min="8692" max="8693" width="13.5" style="3" customWidth="1"/>
    <col min="8694" max="8694" width="5.75" style="3" customWidth="1"/>
    <col min="8695" max="8696" width="9.875" style="3" customWidth="1"/>
    <col min="8697" max="8697" width="11.125" style="3" customWidth="1"/>
    <col min="8698" max="8698" width="9.875" style="3" customWidth="1"/>
    <col min="8699" max="8699" width="10.25" style="3" customWidth="1"/>
    <col min="8700" max="8700" width="11.25" style="3" customWidth="1"/>
    <col min="8701" max="8701" width="12.5" style="3" customWidth="1"/>
    <col min="8702" max="8702" width="11.25" style="3" customWidth="1"/>
    <col min="8703" max="8704" width="10.25" style="3" customWidth="1"/>
    <col min="8705" max="8705" width="12.625" style="3" customWidth="1"/>
    <col min="8706" max="8706" width="11.25" style="3" customWidth="1"/>
    <col min="8707" max="8708" width="10.25" style="3" customWidth="1"/>
    <col min="8709" max="8709" width="12.625" style="3" customWidth="1"/>
    <col min="8710" max="8710" width="14.5" style="3" customWidth="1"/>
    <col min="8711" max="8711" width="11.25" style="3" customWidth="1"/>
    <col min="8712" max="8944" width="9" style="3"/>
    <col min="8945" max="8945" width="3.125" style="3" customWidth="1"/>
    <col min="8946" max="8946" width="23.5" style="3" customWidth="1"/>
    <col min="8947" max="8947" width="0" style="3" hidden="1" customWidth="1"/>
    <col min="8948" max="8949" width="13.5" style="3" customWidth="1"/>
    <col min="8950" max="8950" width="5.75" style="3" customWidth="1"/>
    <col min="8951" max="8952" width="9.875" style="3" customWidth="1"/>
    <col min="8953" max="8953" width="11.125" style="3" customWidth="1"/>
    <col min="8954" max="8954" width="9.875" style="3" customWidth="1"/>
    <col min="8955" max="8955" width="10.25" style="3" customWidth="1"/>
    <col min="8956" max="8956" width="11.25" style="3" customWidth="1"/>
    <col min="8957" max="8957" width="12.5" style="3" customWidth="1"/>
    <col min="8958" max="8958" width="11.25" style="3" customWidth="1"/>
    <col min="8959" max="8960" width="10.25" style="3" customWidth="1"/>
    <col min="8961" max="8961" width="12.625" style="3" customWidth="1"/>
    <col min="8962" max="8962" width="11.25" style="3" customWidth="1"/>
    <col min="8963" max="8964" width="10.25" style="3" customWidth="1"/>
    <col min="8965" max="8965" width="12.625" style="3" customWidth="1"/>
    <col min="8966" max="8966" width="14.5" style="3" customWidth="1"/>
    <col min="8967" max="8967" width="11.25" style="3" customWidth="1"/>
    <col min="8968" max="9200" width="9" style="3"/>
    <col min="9201" max="9201" width="3.125" style="3" customWidth="1"/>
    <col min="9202" max="9202" width="23.5" style="3" customWidth="1"/>
    <col min="9203" max="9203" width="0" style="3" hidden="1" customWidth="1"/>
    <col min="9204" max="9205" width="13.5" style="3" customWidth="1"/>
    <col min="9206" max="9206" width="5.75" style="3" customWidth="1"/>
    <col min="9207" max="9208" width="9.875" style="3" customWidth="1"/>
    <col min="9209" max="9209" width="11.125" style="3" customWidth="1"/>
    <col min="9210" max="9210" width="9.875" style="3" customWidth="1"/>
    <col min="9211" max="9211" width="10.25" style="3" customWidth="1"/>
    <col min="9212" max="9212" width="11.25" style="3" customWidth="1"/>
    <col min="9213" max="9213" width="12.5" style="3" customWidth="1"/>
    <col min="9214" max="9214" width="11.25" style="3" customWidth="1"/>
    <col min="9215" max="9216" width="10.25" style="3" customWidth="1"/>
    <col min="9217" max="9217" width="12.625" style="3" customWidth="1"/>
    <col min="9218" max="9218" width="11.25" style="3" customWidth="1"/>
    <col min="9219" max="9220" width="10.25" style="3" customWidth="1"/>
    <col min="9221" max="9221" width="12.625" style="3" customWidth="1"/>
    <col min="9222" max="9222" width="14.5" style="3" customWidth="1"/>
    <col min="9223" max="9223" width="11.25" style="3" customWidth="1"/>
    <col min="9224" max="9456" width="9" style="3"/>
    <col min="9457" max="9457" width="3.125" style="3" customWidth="1"/>
    <col min="9458" max="9458" width="23.5" style="3" customWidth="1"/>
    <col min="9459" max="9459" width="0" style="3" hidden="1" customWidth="1"/>
    <col min="9460" max="9461" width="13.5" style="3" customWidth="1"/>
    <col min="9462" max="9462" width="5.75" style="3" customWidth="1"/>
    <col min="9463" max="9464" width="9.875" style="3" customWidth="1"/>
    <col min="9465" max="9465" width="11.125" style="3" customWidth="1"/>
    <col min="9466" max="9466" width="9.875" style="3" customWidth="1"/>
    <col min="9467" max="9467" width="10.25" style="3" customWidth="1"/>
    <col min="9468" max="9468" width="11.25" style="3" customWidth="1"/>
    <col min="9469" max="9469" width="12.5" style="3" customWidth="1"/>
    <col min="9470" max="9470" width="11.25" style="3" customWidth="1"/>
    <col min="9471" max="9472" width="10.25" style="3" customWidth="1"/>
    <col min="9473" max="9473" width="12.625" style="3" customWidth="1"/>
    <col min="9474" max="9474" width="11.25" style="3" customWidth="1"/>
    <col min="9475" max="9476" width="10.25" style="3" customWidth="1"/>
    <col min="9477" max="9477" width="12.625" style="3" customWidth="1"/>
    <col min="9478" max="9478" width="14.5" style="3" customWidth="1"/>
    <col min="9479" max="9479" width="11.25" style="3" customWidth="1"/>
    <col min="9480" max="9712" width="9" style="3"/>
    <col min="9713" max="9713" width="3.125" style="3" customWidth="1"/>
    <col min="9714" max="9714" width="23.5" style="3" customWidth="1"/>
    <col min="9715" max="9715" width="0" style="3" hidden="1" customWidth="1"/>
    <col min="9716" max="9717" width="13.5" style="3" customWidth="1"/>
    <col min="9718" max="9718" width="5.75" style="3" customWidth="1"/>
    <col min="9719" max="9720" width="9.875" style="3" customWidth="1"/>
    <col min="9721" max="9721" width="11.125" style="3" customWidth="1"/>
    <col min="9722" max="9722" width="9.875" style="3" customWidth="1"/>
    <col min="9723" max="9723" width="10.25" style="3" customWidth="1"/>
    <col min="9724" max="9724" width="11.25" style="3" customWidth="1"/>
    <col min="9725" max="9725" width="12.5" style="3" customWidth="1"/>
    <col min="9726" max="9726" width="11.25" style="3" customWidth="1"/>
    <col min="9727" max="9728" width="10.25" style="3" customWidth="1"/>
    <col min="9729" max="9729" width="12.625" style="3" customWidth="1"/>
    <col min="9730" max="9730" width="11.25" style="3" customWidth="1"/>
    <col min="9731" max="9732" width="10.25" style="3" customWidth="1"/>
    <col min="9733" max="9733" width="12.625" style="3" customWidth="1"/>
    <col min="9734" max="9734" width="14.5" style="3" customWidth="1"/>
    <col min="9735" max="9735" width="11.25" style="3" customWidth="1"/>
    <col min="9736" max="9968" width="9" style="3"/>
    <col min="9969" max="9969" width="3.125" style="3" customWidth="1"/>
    <col min="9970" max="9970" width="23.5" style="3" customWidth="1"/>
    <col min="9971" max="9971" width="0" style="3" hidden="1" customWidth="1"/>
    <col min="9972" max="9973" width="13.5" style="3" customWidth="1"/>
    <col min="9974" max="9974" width="5.75" style="3" customWidth="1"/>
    <col min="9975" max="9976" width="9.875" style="3" customWidth="1"/>
    <col min="9977" max="9977" width="11.125" style="3" customWidth="1"/>
    <col min="9978" max="9978" width="9.875" style="3" customWidth="1"/>
    <col min="9979" max="9979" width="10.25" style="3" customWidth="1"/>
    <col min="9980" max="9980" width="11.25" style="3" customWidth="1"/>
    <col min="9981" max="9981" width="12.5" style="3" customWidth="1"/>
    <col min="9982" max="9982" width="11.25" style="3" customWidth="1"/>
    <col min="9983" max="9984" width="10.25" style="3" customWidth="1"/>
    <col min="9985" max="9985" width="12.625" style="3" customWidth="1"/>
    <col min="9986" max="9986" width="11.25" style="3" customWidth="1"/>
    <col min="9987" max="9988" width="10.25" style="3" customWidth="1"/>
    <col min="9989" max="9989" width="12.625" style="3" customWidth="1"/>
    <col min="9990" max="9990" width="14.5" style="3" customWidth="1"/>
    <col min="9991" max="9991" width="11.25" style="3" customWidth="1"/>
    <col min="9992" max="10224" width="9" style="3"/>
    <col min="10225" max="10225" width="3.125" style="3" customWidth="1"/>
    <col min="10226" max="10226" width="23.5" style="3" customWidth="1"/>
    <col min="10227" max="10227" width="0" style="3" hidden="1" customWidth="1"/>
    <col min="10228" max="10229" width="13.5" style="3" customWidth="1"/>
    <col min="10230" max="10230" width="5.75" style="3" customWidth="1"/>
    <col min="10231" max="10232" width="9.875" style="3" customWidth="1"/>
    <col min="10233" max="10233" width="11.125" style="3" customWidth="1"/>
    <col min="10234" max="10234" width="9.875" style="3" customWidth="1"/>
    <col min="10235" max="10235" width="10.25" style="3" customWidth="1"/>
    <col min="10236" max="10236" width="11.25" style="3" customWidth="1"/>
    <col min="10237" max="10237" width="12.5" style="3" customWidth="1"/>
    <col min="10238" max="10238" width="11.25" style="3" customWidth="1"/>
    <col min="10239" max="10240" width="10.25" style="3" customWidth="1"/>
    <col min="10241" max="10241" width="12.625" style="3" customWidth="1"/>
    <col min="10242" max="10242" width="11.25" style="3" customWidth="1"/>
    <col min="10243" max="10244" width="10.25" style="3" customWidth="1"/>
    <col min="10245" max="10245" width="12.625" style="3" customWidth="1"/>
    <col min="10246" max="10246" width="14.5" style="3" customWidth="1"/>
    <col min="10247" max="10247" width="11.25" style="3" customWidth="1"/>
    <col min="10248" max="10480" width="9" style="3"/>
    <col min="10481" max="10481" width="3.125" style="3" customWidth="1"/>
    <col min="10482" max="10482" width="23.5" style="3" customWidth="1"/>
    <col min="10483" max="10483" width="0" style="3" hidden="1" customWidth="1"/>
    <col min="10484" max="10485" width="13.5" style="3" customWidth="1"/>
    <col min="10486" max="10486" width="5.75" style="3" customWidth="1"/>
    <col min="10487" max="10488" width="9.875" style="3" customWidth="1"/>
    <col min="10489" max="10489" width="11.125" style="3" customWidth="1"/>
    <col min="10490" max="10490" width="9.875" style="3" customWidth="1"/>
    <col min="10491" max="10491" width="10.25" style="3" customWidth="1"/>
    <col min="10492" max="10492" width="11.25" style="3" customWidth="1"/>
    <col min="10493" max="10493" width="12.5" style="3" customWidth="1"/>
    <col min="10494" max="10494" width="11.25" style="3" customWidth="1"/>
    <col min="10495" max="10496" width="10.25" style="3" customWidth="1"/>
    <col min="10497" max="10497" width="12.625" style="3" customWidth="1"/>
    <col min="10498" max="10498" width="11.25" style="3" customWidth="1"/>
    <col min="10499" max="10500" width="10.25" style="3" customWidth="1"/>
    <col min="10501" max="10501" width="12.625" style="3" customWidth="1"/>
    <col min="10502" max="10502" width="14.5" style="3" customWidth="1"/>
    <col min="10503" max="10503" width="11.25" style="3" customWidth="1"/>
    <col min="10504" max="10736" width="9" style="3"/>
    <col min="10737" max="10737" width="3.125" style="3" customWidth="1"/>
    <col min="10738" max="10738" width="23.5" style="3" customWidth="1"/>
    <col min="10739" max="10739" width="0" style="3" hidden="1" customWidth="1"/>
    <col min="10740" max="10741" width="13.5" style="3" customWidth="1"/>
    <col min="10742" max="10742" width="5.75" style="3" customWidth="1"/>
    <col min="10743" max="10744" width="9.875" style="3" customWidth="1"/>
    <col min="10745" max="10745" width="11.125" style="3" customWidth="1"/>
    <col min="10746" max="10746" width="9.875" style="3" customWidth="1"/>
    <col min="10747" max="10747" width="10.25" style="3" customWidth="1"/>
    <col min="10748" max="10748" width="11.25" style="3" customWidth="1"/>
    <col min="10749" max="10749" width="12.5" style="3" customWidth="1"/>
    <col min="10750" max="10750" width="11.25" style="3" customWidth="1"/>
    <col min="10751" max="10752" width="10.25" style="3" customWidth="1"/>
    <col min="10753" max="10753" width="12.625" style="3" customWidth="1"/>
    <col min="10754" max="10754" width="11.25" style="3" customWidth="1"/>
    <col min="10755" max="10756" width="10.25" style="3" customWidth="1"/>
    <col min="10757" max="10757" width="12.625" style="3" customWidth="1"/>
    <col min="10758" max="10758" width="14.5" style="3" customWidth="1"/>
    <col min="10759" max="10759" width="11.25" style="3" customWidth="1"/>
    <col min="10760" max="10992" width="9" style="3"/>
    <col min="10993" max="10993" width="3.125" style="3" customWidth="1"/>
    <col min="10994" max="10994" width="23.5" style="3" customWidth="1"/>
    <col min="10995" max="10995" width="0" style="3" hidden="1" customWidth="1"/>
    <col min="10996" max="10997" width="13.5" style="3" customWidth="1"/>
    <col min="10998" max="10998" width="5.75" style="3" customWidth="1"/>
    <col min="10999" max="11000" width="9.875" style="3" customWidth="1"/>
    <col min="11001" max="11001" width="11.125" style="3" customWidth="1"/>
    <col min="11002" max="11002" width="9.875" style="3" customWidth="1"/>
    <col min="11003" max="11003" width="10.25" style="3" customWidth="1"/>
    <col min="11004" max="11004" width="11.25" style="3" customWidth="1"/>
    <col min="11005" max="11005" width="12.5" style="3" customWidth="1"/>
    <col min="11006" max="11006" width="11.25" style="3" customWidth="1"/>
    <col min="11007" max="11008" width="10.25" style="3" customWidth="1"/>
    <col min="11009" max="11009" width="12.625" style="3" customWidth="1"/>
    <col min="11010" max="11010" width="11.25" style="3" customWidth="1"/>
    <col min="11011" max="11012" width="10.25" style="3" customWidth="1"/>
    <col min="11013" max="11013" width="12.625" style="3" customWidth="1"/>
    <col min="11014" max="11014" width="14.5" style="3" customWidth="1"/>
    <col min="11015" max="11015" width="11.25" style="3" customWidth="1"/>
    <col min="11016" max="11248" width="9" style="3"/>
    <col min="11249" max="11249" width="3.125" style="3" customWidth="1"/>
    <col min="11250" max="11250" width="23.5" style="3" customWidth="1"/>
    <col min="11251" max="11251" width="0" style="3" hidden="1" customWidth="1"/>
    <col min="11252" max="11253" width="13.5" style="3" customWidth="1"/>
    <col min="11254" max="11254" width="5.75" style="3" customWidth="1"/>
    <col min="11255" max="11256" width="9.875" style="3" customWidth="1"/>
    <col min="11257" max="11257" width="11.125" style="3" customWidth="1"/>
    <col min="11258" max="11258" width="9.875" style="3" customWidth="1"/>
    <col min="11259" max="11259" width="10.25" style="3" customWidth="1"/>
    <col min="11260" max="11260" width="11.25" style="3" customWidth="1"/>
    <col min="11261" max="11261" width="12.5" style="3" customWidth="1"/>
    <col min="11262" max="11262" width="11.25" style="3" customWidth="1"/>
    <col min="11263" max="11264" width="10.25" style="3" customWidth="1"/>
    <col min="11265" max="11265" width="12.625" style="3" customWidth="1"/>
    <col min="11266" max="11266" width="11.25" style="3" customWidth="1"/>
    <col min="11267" max="11268" width="10.25" style="3" customWidth="1"/>
    <col min="11269" max="11269" width="12.625" style="3" customWidth="1"/>
    <col min="11270" max="11270" width="14.5" style="3" customWidth="1"/>
    <col min="11271" max="11271" width="11.25" style="3" customWidth="1"/>
    <col min="11272" max="11504" width="9" style="3"/>
    <col min="11505" max="11505" width="3.125" style="3" customWidth="1"/>
    <col min="11506" max="11506" width="23.5" style="3" customWidth="1"/>
    <col min="11507" max="11507" width="0" style="3" hidden="1" customWidth="1"/>
    <col min="11508" max="11509" width="13.5" style="3" customWidth="1"/>
    <col min="11510" max="11510" width="5.75" style="3" customWidth="1"/>
    <col min="11511" max="11512" width="9.875" style="3" customWidth="1"/>
    <col min="11513" max="11513" width="11.125" style="3" customWidth="1"/>
    <col min="11514" max="11514" width="9.875" style="3" customWidth="1"/>
    <col min="11515" max="11515" width="10.25" style="3" customWidth="1"/>
    <col min="11516" max="11516" width="11.25" style="3" customWidth="1"/>
    <col min="11517" max="11517" width="12.5" style="3" customWidth="1"/>
    <col min="11518" max="11518" width="11.25" style="3" customWidth="1"/>
    <col min="11519" max="11520" width="10.25" style="3" customWidth="1"/>
    <col min="11521" max="11521" width="12.625" style="3" customWidth="1"/>
    <col min="11522" max="11522" width="11.25" style="3" customWidth="1"/>
    <col min="11523" max="11524" width="10.25" style="3" customWidth="1"/>
    <col min="11525" max="11525" width="12.625" style="3" customWidth="1"/>
    <col min="11526" max="11526" width="14.5" style="3" customWidth="1"/>
    <col min="11527" max="11527" width="11.25" style="3" customWidth="1"/>
    <col min="11528" max="11760" width="9" style="3"/>
    <col min="11761" max="11761" width="3.125" style="3" customWidth="1"/>
    <col min="11762" max="11762" width="23.5" style="3" customWidth="1"/>
    <col min="11763" max="11763" width="0" style="3" hidden="1" customWidth="1"/>
    <col min="11764" max="11765" width="13.5" style="3" customWidth="1"/>
    <col min="11766" max="11766" width="5.75" style="3" customWidth="1"/>
    <col min="11767" max="11768" width="9.875" style="3" customWidth="1"/>
    <col min="11769" max="11769" width="11.125" style="3" customWidth="1"/>
    <col min="11770" max="11770" width="9.875" style="3" customWidth="1"/>
    <col min="11771" max="11771" width="10.25" style="3" customWidth="1"/>
    <col min="11772" max="11772" width="11.25" style="3" customWidth="1"/>
    <col min="11773" max="11773" width="12.5" style="3" customWidth="1"/>
    <col min="11774" max="11774" width="11.25" style="3" customWidth="1"/>
    <col min="11775" max="11776" width="10.25" style="3" customWidth="1"/>
    <col min="11777" max="11777" width="12.625" style="3" customWidth="1"/>
    <col min="11778" max="11778" width="11.25" style="3" customWidth="1"/>
    <col min="11779" max="11780" width="10.25" style="3" customWidth="1"/>
    <col min="11781" max="11781" width="12.625" style="3" customWidth="1"/>
    <col min="11782" max="11782" width="14.5" style="3" customWidth="1"/>
    <col min="11783" max="11783" width="11.25" style="3" customWidth="1"/>
    <col min="11784" max="12016" width="9" style="3"/>
    <col min="12017" max="12017" width="3.125" style="3" customWidth="1"/>
    <col min="12018" max="12018" width="23.5" style="3" customWidth="1"/>
    <col min="12019" max="12019" width="0" style="3" hidden="1" customWidth="1"/>
    <col min="12020" max="12021" width="13.5" style="3" customWidth="1"/>
    <col min="12022" max="12022" width="5.75" style="3" customWidth="1"/>
    <col min="12023" max="12024" width="9.875" style="3" customWidth="1"/>
    <col min="12025" max="12025" width="11.125" style="3" customWidth="1"/>
    <col min="12026" max="12026" width="9.875" style="3" customWidth="1"/>
    <col min="12027" max="12027" width="10.25" style="3" customWidth="1"/>
    <col min="12028" max="12028" width="11.25" style="3" customWidth="1"/>
    <col min="12029" max="12029" width="12.5" style="3" customWidth="1"/>
    <col min="12030" max="12030" width="11.25" style="3" customWidth="1"/>
    <col min="12031" max="12032" width="10.25" style="3" customWidth="1"/>
    <col min="12033" max="12033" width="12.625" style="3" customWidth="1"/>
    <col min="12034" max="12034" width="11.25" style="3" customWidth="1"/>
    <col min="12035" max="12036" width="10.25" style="3" customWidth="1"/>
    <col min="12037" max="12037" width="12.625" style="3" customWidth="1"/>
    <col min="12038" max="12038" width="14.5" style="3" customWidth="1"/>
    <col min="12039" max="12039" width="11.25" style="3" customWidth="1"/>
    <col min="12040" max="12272" width="9" style="3"/>
    <col min="12273" max="12273" width="3.125" style="3" customWidth="1"/>
    <col min="12274" max="12274" width="23.5" style="3" customWidth="1"/>
    <col min="12275" max="12275" width="0" style="3" hidden="1" customWidth="1"/>
    <col min="12276" max="12277" width="13.5" style="3" customWidth="1"/>
    <col min="12278" max="12278" width="5.75" style="3" customWidth="1"/>
    <col min="12279" max="12280" width="9.875" style="3" customWidth="1"/>
    <col min="12281" max="12281" width="11.125" style="3" customWidth="1"/>
    <col min="12282" max="12282" width="9.875" style="3" customWidth="1"/>
    <col min="12283" max="12283" width="10.25" style="3" customWidth="1"/>
    <col min="12284" max="12284" width="11.25" style="3" customWidth="1"/>
    <col min="12285" max="12285" width="12.5" style="3" customWidth="1"/>
    <col min="12286" max="12286" width="11.25" style="3" customWidth="1"/>
    <col min="12287" max="12288" width="10.25" style="3" customWidth="1"/>
    <col min="12289" max="12289" width="12.625" style="3" customWidth="1"/>
    <col min="12290" max="12290" width="11.25" style="3" customWidth="1"/>
    <col min="12291" max="12292" width="10.25" style="3" customWidth="1"/>
    <col min="12293" max="12293" width="12.625" style="3" customWidth="1"/>
    <col min="12294" max="12294" width="14.5" style="3" customWidth="1"/>
    <col min="12295" max="12295" width="11.25" style="3" customWidth="1"/>
    <col min="12296" max="12528" width="9" style="3"/>
    <col min="12529" max="12529" width="3.125" style="3" customWidth="1"/>
    <col min="12530" max="12530" width="23.5" style="3" customWidth="1"/>
    <col min="12531" max="12531" width="0" style="3" hidden="1" customWidth="1"/>
    <col min="12532" max="12533" width="13.5" style="3" customWidth="1"/>
    <col min="12534" max="12534" width="5.75" style="3" customWidth="1"/>
    <col min="12535" max="12536" width="9.875" style="3" customWidth="1"/>
    <col min="12537" max="12537" width="11.125" style="3" customWidth="1"/>
    <col min="12538" max="12538" width="9.875" style="3" customWidth="1"/>
    <col min="12539" max="12539" width="10.25" style="3" customWidth="1"/>
    <col min="12540" max="12540" width="11.25" style="3" customWidth="1"/>
    <col min="12541" max="12541" width="12.5" style="3" customWidth="1"/>
    <col min="12542" max="12542" width="11.25" style="3" customWidth="1"/>
    <col min="12543" max="12544" width="10.25" style="3" customWidth="1"/>
    <col min="12545" max="12545" width="12.625" style="3" customWidth="1"/>
    <col min="12546" max="12546" width="11.25" style="3" customWidth="1"/>
    <col min="12547" max="12548" width="10.25" style="3" customWidth="1"/>
    <col min="12549" max="12549" width="12.625" style="3" customWidth="1"/>
    <col min="12550" max="12550" width="14.5" style="3" customWidth="1"/>
    <col min="12551" max="12551" width="11.25" style="3" customWidth="1"/>
    <col min="12552" max="12784" width="9" style="3"/>
    <col min="12785" max="12785" width="3.125" style="3" customWidth="1"/>
    <col min="12786" max="12786" width="23.5" style="3" customWidth="1"/>
    <col min="12787" max="12787" width="0" style="3" hidden="1" customWidth="1"/>
    <col min="12788" max="12789" width="13.5" style="3" customWidth="1"/>
    <col min="12790" max="12790" width="5.75" style="3" customWidth="1"/>
    <col min="12791" max="12792" width="9.875" style="3" customWidth="1"/>
    <col min="12793" max="12793" width="11.125" style="3" customWidth="1"/>
    <col min="12794" max="12794" width="9.875" style="3" customWidth="1"/>
    <col min="12795" max="12795" width="10.25" style="3" customWidth="1"/>
    <col min="12796" max="12796" width="11.25" style="3" customWidth="1"/>
    <col min="12797" max="12797" width="12.5" style="3" customWidth="1"/>
    <col min="12798" max="12798" width="11.25" style="3" customWidth="1"/>
    <col min="12799" max="12800" width="10.25" style="3" customWidth="1"/>
    <col min="12801" max="12801" width="12.625" style="3" customWidth="1"/>
    <col min="12802" max="12802" width="11.25" style="3" customWidth="1"/>
    <col min="12803" max="12804" width="10.25" style="3" customWidth="1"/>
    <col min="12805" max="12805" width="12.625" style="3" customWidth="1"/>
    <col min="12806" max="12806" width="14.5" style="3" customWidth="1"/>
    <col min="12807" max="12807" width="11.25" style="3" customWidth="1"/>
    <col min="12808" max="13040" width="9" style="3"/>
    <col min="13041" max="13041" width="3.125" style="3" customWidth="1"/>
    <col min="13042" max="13042" width="23.5" style="3" customWidth="1"/>
    <col min="13043" max="13043" width="0" style="3" hidden="1" customWidth="1"/>
    <col min="13044" max="13045" width="13.5" style="3" customWidth="1"/>
    <col min="13046" max="13046" width="5.75" style="3" customWidth="1"/>
    <col min="13047" max="13048" width="9.875" style="3" customWidth="1"/>
    <col min="13049" max="13049" width="11.125" style="3" customWidth="1"/>
    <col min="13050" max="13050" width="9.875" style="3" customWidth="1"/>
    <col min="13051" max="13051" width="10.25" style="3" customWidth="1"/>
    <col min="13052" max="13052" width="11.25" style="3" customWidth="1"/>
    <col min="13053" max="13053" width="12.5" style="3" customWidth="1"/>
    <col min="13054" max="13054" width="11.25" style="3" customWidth="1"/>
    <col min="13055" max="13056" width="10.25" style="3" customWidth="1"/>
    <col min="13057" max="13057" width="12.625" style="3" customWidth="1"/>
    <col min="13058" max="13058" width="11.25" style="3" customWidth="1"/>
    <col min="13059" max="13060" width="10.25" style="3" customWidth="1"/>
    <col min="13061" max="13061" width="12.625" style="3" customWidth="1"/>
    <col min="13062" max="13062" width="14.5" style="3" customWidth="1"/>
    <col min="13063" max="13063" width="11.25" style="3" customWidth="1"/>
    <col min="13064" max="13296" width="9" style="3"/>
    <col min="13297" max="13297" width="3.125" style="3" customWidth="1"/>
    <col min="13298" max="13298" width="23.5" style="3" customWidth="1"/>
    <col min="13299" max="13299" width="0" style="3" hidden="1" customWidth="1"/>
    <col min="13300" max="13301" width="13.5" style="3" customWidth="1"/>
    <col min="13302" max="13302" width="5.75" style="3" customWidth="1"/>
    <col min="13303" max="13304" width="9.875" style="3" customWidth="1"/>
    <col min="13305" max="13305" width="11.125" style="3" customWidth="1"/>
    <col min="13306" max="13306" width="9.875" style="3" customWidth="1"/>
    <col min="13307" max="13307" width="10.25" style="3" customWidth="1"/>
    <col min="13308" max="13308" width="11.25" style="3" customWidth="1"/>
    <col min="13309" max="13309" width="12.5" style="3" customWidth="1"/>
    <col min="13310" max="13310" width="11.25" style="3" customWidth="1"/>
    <col min="13311" max="13312" width="10.25" style="3" customWidth="1"/>
    <col min="13313" max="13313" width="12.625" style="3" customWidth="1"/>
    <col min="13314" max="13314" width="11.25" style="3" customWidth="1"/>
    <col min="13315" max="13316" width="10.25" style="3" customWidth="1"/>
    <col min="13317" max="13317" width="12.625" style="3" customWidth="1"/>
    <col min="13318" max="13318" width="14.5" style="3" customWidth="1"/>
    <col min="13319" max="13319" width="11.25" style="3" customWidth="1"/>
    <col min="13320" max="13552" width="9" style="3"/>
    <col min="13553" max="13553" width="3.125" style="3" customWidth="1"/>
    <col min="13554" max="13554" width="23.5" style="3" customWidth="1"/>
    <col min="13555" max="13555" width="0" style="3" hidden="1" customWidth="1"/>
    <col min="13556" max="13557" width="13.5" style="3" customWidth="1"/>
    <col min="13558" max="13558" width="5.75" style="3" customWidth="1"/>
    <col min="13559" max="13560" width="9.875" style="3" customWidth="1"/>
    <col min="13561" max="13561" width="11.125" style="3" customWidth="1"/>
    <col min="13562" max="13562" width="9.875" style="3" customWidth="1"/>
    <col min="13563" max="13563" width="10.25" style="3" customWidth="1"/>
    <col min="13564" max="13564" width="11.25" style="3" customWidth="1"/>
    <col min="13565" max="13565" width="12.5" style="3" customWidth="1"/>
    <col min="13566" max="13566" width="11.25" style="3" customWidth="1"/>
    <col min="13567" max="13568" width="10.25" style="3" customWidth="1"/>
    <col min="13569" max="13569" width="12.625" style="3" customWidth="1"/>
    <col min="13570" max="13570" width="11.25" style="3" customWidth="1"/>
    <col min="13571" max="13572" width="10.25" style="3" customWidth="1"/>
    <col min="13573" max="13573" width="12.625" style="3" customWidth="1"/>
    <col min="13574" max="13574" width="14.5" style="3" customWidth="1"/>
    <col min="13575" max="13575" width="11.25" style="3" customWidth="1"/>
    <col min="13576" max="13808" width="9" style="3"/>
    <col min="13809" max="13809" width="3.125" style="3" customWidth="1"/>
    <col min="13810" max="13810" width="23.5" style="3" customWidth="1"/>
    <col min="13811" max="13811" width="0" style="3" hidden="1" customWidth="1"/>
    <col min="13812" max="13813" width="13.5" style="3" customWidth="1"/>
    <col min="13814" max="13814" width="5.75" style="3" customWidth="1"/>
    <col min="13815" max="13816" width="9.875" style="3" customWidth="1"/>
    <col min="13817" max="13817" width="11.125" style="3" customWidth="1"/>
    <col min="13818" max="13818" width="9.875" style="3" customWidth="1"/>
    <col min="13819" max="13819" width="10.25" style="3" customWidth="1"/>
    <col min="13820" max="13820" width="11.25" style="3" customWidth="1"/>
    <col min="13821" max="13821" width="12.5" style="3" customWidth="1"/>
    <col min="13822" max="13822" width="11.25" style="3" customWidth="1"/>
    <col min="13823" max="13824" width="10.25" style="3" customWidth="1"/>
    <col min="13825" max="13825" width="12.625" style="3" customWidth="1"/>
    <col min="13826" max="13826" width="11.25" style="3" customWidth="1"/>
    <col min="13827" max="13828" width="10.25" style="3" customWidth="1"/>
    <col min="13829" max="13829" width="12.625" style="3" customWidth="1"/>
    <col min="13830" max="13830" width="14.5" style="3" customWidth="1"/>
    <col min="13831" max="13831" width="11.25" style="3" customWidth="1"/>
    <col min="13832" max="14064" width="9" style="3"/>
    <col min="14065" max="14065" width="3.125" style="3" customWidth="1"/>
    <col min="14066" max="14066" width="23.5" style="3" customWidth="1"/>
    <col min="14067" max="14067" width="0" style="3" hidden="1" customWidth="1"/>
    <col min="14068" max="14069" width="13.5" style="3" customWidth="1"/>
    <col min="14070" max="14070" width="5.75" style="3" customWidth="1"/>
    <col min="14071" max="14072" width="9.875" style="3" customWidth="1"/>
    <col min="14073" max="14073" width="11.125" style="3" customWidth="1"/>
    <col min="14074" max="14074" width="9.875" style="3" customWidth="1"/>
    <col min="14075" max="14075" width="10.25" style="3" customWidth="1"/>
    <col min="14076" max="14076" width="11.25" style="3" customWidth="1"/>
    <col min="14077" max="14077" width="12.5" style="3" customWidth="1"/>
    <col min="14078" max="14078" width="11.25" style="3" customWidth="1"/>
    <col min="14079" max="14080" width="10.25" style="3" customWidth="1"/>
    <col min="14081" max="14081" width="12.625" style="3" customWidth="1"/>
    <col min="14082" max="14082" width="11.25" style="3" customWidth="1"/>
    <col min="14083" max="14084" width="10.25" style="3" customWidth="1"/>
    <col min="14085" max="14085" width="12.625" style="3" customWidth="1"/>
    <col min="14086" max="14086" width="14.5" style="3" customWidth="1"/>
    <col min="14087" max="14087" width="11.25" style="3" customWidth="1"/>
    <col min="14088" max="14320" width="9" style="3"/>
    <col min="14321" max="14321" width="3.125" style="3" customWidth="1"/>
    <col min="14322" max="14322" width="23.5" style="3" customWidth="1"/>
    <col min="14323" max="14323" width="0" style="3" hidden="1" customWidth="1"/>
    <col min="14324" max="14325" width="13.5" style="3" customWidth="1"/>
    <col min="14326" max="14326" width="5.75" style="3" customWidth="1"/>
    <col min="14327" max="14328" width="9.875" style="3" customWidth="1"/>
    <col min="14329" max="14329" width="11.125" style="3" customWidth="1"/>
    <col min="14330" max="14330" width="9.875" style="3" customWidth="1"/>
    <col min="14331" max="14331" width="10.25" style="3" customWidth="1"/>
    <col min="14332" max="14332" width="11.25" style="3" customWidth="1"/>
    <col min="14333" max="14333" width="12.5" style="3" customWidth="1"/>
    <col min="14334" max="14334" width="11.25" style="3" customWidth="1"/>
    <col min="14335" max="14336" width="10.25" style="3" customWidth="1"/>
    <col min="14337" max="14337" width="12.625" style="3" customWidth="1"/>
    <col min="14338" max="14338" width="11.25" style="3" customWidth="1"/>
    <col min="14339" max="14340" width="10.25" style="3" customWidth="1"/>
    <col min="14341" max="14341" width="12.625" style="3" customWidth="1"/>
    <col min="14342" max="14342" width="14.5" style="3" customWidth="1"/>
    <col min="14343" max="14343" width="11.25" style="3" customWidth="1"/>
    <col min="14344" max="14576" width="9" style="3"/>
    <col min="14577" max="14577" width="3.125" style="3" customWidth="1"/>
    <col min="14578" max="14578" width="23.5" style="3" customWidth="1"/>
    <col min="14579" max="14579" width="0" style="3" hidden="1" customWidth="1"/>
    <col min="14580" max="14581" width="13.5" style="3" customWidth="1"/>
    <col min="14582" max="14582" width="5.75" style="3" customWidth="1"/>
    <col min="14583" max="14584" width="9.875" style="3" customWidth="1"/>
    <col min="14585" max="14585" width="11.125" style="3" customWidth="1"/>
    <col min="14586" max="14586" width="9.875" style="3" customWidth="1"/>
    <col min="14587" max="14587" width="10.25" style="3" customWidth="1"/>
    <col min="14588" max="14588" width="11.25" style="3" customWidth="1"/>
    <col min="14589" max="14589" width="12.5" style="3" customWidth="1"/>
    <col min="14590" max="14590" width="11.25" style="3" customWidth="1"/>
    <col min="14591" max="14592" width="10.25" style="3" customWidth="1"/>
    <col min="14593" max="14593" width="12.625" style="3" customWidth="1"/>
    <col min="14594" max="14594" width="11.25" style="3" customWidth="1"/>
    <col min="14595" max="14596" width="10.25" style="3" customWidth="1"/>
    <col min="14597" max="14597" width="12.625" style="3" customWidth="1"/>
    <col min="14598" max="14598" width="14.5" style="3" customWidth="1"/>
    <col min="14599" max="14599" width="11.25" style="3" customWidth="1"/>
    <col min="14600" max="14832" width="9" style="3"/>
    <col min="14833" max="14833" width="3.125" style="3" customWidth="1"/>
    <col min="14834" max="14834" width="23.5" style="3" customWidth="1"/>
    <col min="14835" max="14835" width="0" style="3" hidden="1" customWidth="1"/>
    <col min="14836" max="14837" width="13.5" style="3" customWidth="1"/>
    <col min="14838" max="14838" width="5.75" style="3" customWidth="1"/>
    <col min="14839" max="14840" width="9.875" style="3" customWidth="1"/>
    <col min="14841" max="14841" width="11.125" style="3" customWidth="1"/>
    <col min="14842" max="14842" width="9.875" style="3" customWidth="1"/>
    <col min="14843" max="14843" width="10.25" style="3" customWidth="1"/>
    <col min="14844" max="14844" width="11.25" style="3" customWidth="1"/>
    <col min="14845" max="14845" width="12.5" style="3" customWidth="1"/>
    <col min="14846" max="14846" width="11.25" style="3" customWidth="1"/>
    <col min="14847" max="14848" width="10.25" style="3" customWidth="1"/>
    <col min="14849" max="14849" width="12.625" style="3" customWidth="1"/>
    <col min="14850" max="14850" width="11.25" style="3" customWidth="1"/>
    <col min="14851" max="14852" width="10.25" style="3" customWidth="1"/>
    <col min="14853" max="14853" width="12.625" style="3" customWidth="1"/>
    <col min="14854" max="14854" width="14.5" style="3" customWidth="1"/>
    <col min="14855" max="14855" width="11.25" style="3" customWidth="1"/>
    <col min="14856" max="15088" width="9" style="3"/>
    <col min="15089" max="15089" width="3.125" style="3" customWidth="1"/>
    <col min="15090" max="15090" width="23.5" style="3" customWidth="1"/>
    <col min="15091" max="15091" width="0" style="3" hidden="1" customWidth="1"/>
    <col min="15092" max="15093" width="13.5" style="3" customWidth="1"/>
    <col min="15094" max="15094" width="5.75" style="3" customWidth="1"/>
    <col min="15095" max="15096" width="9.875" style="3" customWidth="1"/>
    <col min="15097" max="15097" width="11.125" style="3" customWidth="1"/>
    <col min="15098" max="15098" width="9.875" style="3" customWidth="1"/>
    <col min="15099" max="15099" width="10.25" style="3" customWidth="1"/>
    <col min="15100" max="15100" width="11.25" style="3" customWidth="1"/>
    <col min="15101" max="15101" width="12.5" style="3" customWidth="1"/>
    <col min="15102" max="15102" width="11.25" style="3" customWidth="1"/>
    <col min="15103" max="15104" width="10.25" style="3" customWidth="1"/>
    <col min="15105" max="15105" width="12.625" style="3" customWidth="1"/>
    <col min="15106" max="15106" width="11.25" style="3" customWidth="1"/>
    <col min="15107" max="15108" width="10.25" style="3" customWidth="1"/>
    <col min="15109" max="15109" width="12.625" style="3" customWidth="1"/>
    <col min="15110" max="15110" width="14.5" style="3" customWidth="1"/>
    <col min="15111" max="15111" width="11.25" style="3" customWidth="1"/>
    <col min="15112" max="15344" width="9" style="3"/>
    <col min="15345" max="15345" width="3.125" style="3" customWidth="1"/>
    <col min="15346" max="15346" width="23.5" style="3" customWidth="1"/>
    <col min="15347" max="15347" width="0" style="3" hidden="1" customWidth="1"/>
    <col min="15348" max="15349" width="13.5" style="3" customWidth="1"/>
    <col min="15350" max="15350" width="5.75" style="3" customWidth="1"/>
    <col min="15351" max="15352" width="9.875" style="3" customWidth="1"/>
    <col min="15353" max="15353" width="11.125" style="3" customWidth="1"/>
    <col min="15354" max="15354" width="9.875" style="3" customWidth="1"/>
    <col min="15355" max="15355" width="10.25" style="3" customWidth="1"/>
    <col min="15356" max="15356" width="11.25" style="3" customWidth="1"/>
    <col min="15357" max="15357" width="12.5" style="3" customWidth="1"/>
    <col min="15358" max="15358" width="11.25" style="3" customWidth="1"/>
    <col min="15359" max="15360" width="10.25" style="3" customWidth="1"/>
    <col min="15361" max="15361" width="12.625" style="3" customWidth="1"/>
    <col min="15362" max="15362" width="11.25" style="3" customWidth="1"/>
    <col min="15363" max="15364" width="10.25" style="3" customWidth="1"/>
    <col min="15365" max="15365" width="12.625" style="3" customWidth="1"/>
    <col min="15366" max="15366" width="14.5" style="3" customWidth="1"/>
    <col min="15367" max="15367" width="11.25" style="3" customWidth="1"/>
    <col min="15368" max="15600" width="9" style="3"/>
    <col min="15601" max="15601" width="3.125" style="3" customWidth="1"/>
    <col min="15602" max="15602" width="23.5" style="3" customWidth="1"/>
    <col min="15603" max="15603" width="0" style="3" hidden="1" customWidth="1"/>
    <col min="15604" max="15605" width="13.5" style="3" customWidth="1"/>
    <col min="15606" max="15606" width="5.75" style="3" customWidth="1"/>
    <col min="15607" max="15608" width="9.875" style="3" customWidth="1"/>
    <col min="15609" max="15609" width="11.125" style="3" customWidth="1"/>
    <col min="15610" max="15610" width="9.875" style="3" customWidth="1"/>
    <col min="15611" max="15611" width="10.25" style="3" customWidth="1"/>
    <col min="15612" max="15612" width="11.25" style="3" customWidth="1"/>
    <col min="15613" max="15613" width="12.5" style="3" customWidth="1"/>
    <col min="15614" max="15614" width="11.25" style="3" customWidth="1"/>
    <col min="15615" max="15616" width="10.25" style="3" customWidth="1"/>
    <col min="15617" max="15617" width="12.625" style="3" customWidth="1"/>
    <col min="15618" max="15618" width="11.25" style="3" customWidth="1"/>
    <col min="15619" max="15620" width="10.25" style="3" customWidth="1"/>
    <col min="15621" max="15621" width="12.625" style="3" customWidth="1"/>
    <col min="15622" max="15622" width="14.5" style="3" customWidth="1"/>
    <col min="15623" max="15623" width="11.25" style="3" customWidth="1"/>
    <col min="15624" max="15856" width="9" style="3"/>
    <col min="15857" max="15857" width="3.125" style="3" customWidth="1"/>
    <col min="15858" max="15858" width="23.5" style="3" customWidth="1"/>
    <col min="15859" max="15859" width="0" style="3" hidden="1" customWidth="1"/>
    <col min="15860" max="15861" width="13.5" style="3" customWidth="1"/>
    <col min="15862" max="15862" width="5.75" style="3" customWidth="1"/>
    <col min="15863" max="15864" width="9.875" style="3" customWidth="1"/>
    <col min="15865" max="15865" width="11.125" style="3" customWidth="1"/>
    <col min="15866" max="15866" width="9.875" style="3" customWidth="1"/>
    <col min="15867" max="15867" width="10.25" style="3" customWidth="1"/>
    <col min="15868" max="15868" width="11.25" style="3" customWidth="1"/>
    <col min="15869" max="15869" width="12.5" style="3" customWidth="1"/>
    <col min="15870" max="15870" width="11.25" style="3" customWidth="1"/>
    <col min="15871" max="15872" width="10.25" style="3" customWidth="1"/>
    <col min="15873" max="15873" width="12.625" style="3" customWidth="1"/>
    <col min="15874" max="15874" width="11.25" style="3" customWidth="1"/>
    <col min="15875" max="15876" width="10.25" style="3" customWidth="1"/>
    <col min="15877" max="15877" width="12.625" style="3" customWidth="1"/>
    <col min="15878" max="15878" width="14.5" style="3" customWidth="1"/>
    <col min="15879" max="15879" width="11.25" style="3" customWidth="1"/>
    <col min="15880" max="16112" width="9" style="3"/>
    <col min="16113" max="16113" width="3.125" style="3" customWidth="1"/>
    <col min="16114" max="16114" width="23.5" style="3" customWidth="1"/>
    <col min="16115" max="16115" width="0" style="3" hidden="1" customWidth="1"/>
    <col min="16116" max="16117" width="13.5" style="3" customWidth="1"/>
    <col min="16118" max="16118" width="5.75" style="3" customWidth="1"/>
    <col min="16119" max="16120" width="9.875" style="3" customWidth="1"/>
    <col min="16121" max="16121" width="11.125" style="3" customWidth="1"/>
    <col min="16122" max="16122" width="9.875" style="3" customWidth="1"/>
    <col min="16123" max="16123" width="10.25" style="3" customWidth="1"/>
    <col min="16124" max="16124" width="11.25" style="3" customWidth="1"/>
    <col min="16125" max="16125" width="12.5" style="3" customWidth="1"/>
    <col min="16126" max="16126" width="11.25" style="3" customWidth="1"/>
    <col min="16127" max="16128" width="10.25" style="3" customWidth="1"/>
    <col min="16129" max="16129" width="12.625" style="3" customWidth="1"/>
    <col min="16130" max="16130" width="11.25" style="3" customWidth="1"/>
    <col min="16131" max="16132" width="10.25" style="3" customWidth="1"/>
    <col min="16133" max="16133" width="12.625" style="3" customWidth="1"/>
    <col min="16134" max="16134" width="14.5" style="3" customWidth="1"/>
    <col min="16135" max="16135" width="11.25" style="3" customWidth="1"/>
    <col min="16136" max="16384" width="9" style="3"/>
  </cols>
  <sheetData>
    <row r="1" spans="1:23" ht="24.95" customHeight="1">
      <c r="A1" s="1" t="s">
        <v>0</v>
      </c>
    </row>
    <row r="2" spans="1:23" ht="24.95" customHeight="1">
      <c r="A2" s="1" t="s">
        <v>1</v>
      </c>
    </row>
    <row r="3" spans="1:23" ht="24.95" customHeight="1" thickBot="1">
      <c r="A3" s="1" t="s">
        <v>2</v>
      </c>
      <c r="C3" s="221"/>
      <c r="D3" s="221"/>
      <c r="E3" s="221"/>
      <c r="F3" s="221"/>
      <c r="G3" s="221"/>
      <c r="H3" s="221"/>
      <c r="I3" s="222"/>
    </row>
    <row r="4" spans="1:23" ht="24.95" customHeight="1">
      <c r="A4" s="1321" t="s">
        <v>3</v>
      </c>
      <c r="B4" s="1323" t="s">
        <v>4</v>
      </c>
      <c r="C4" s="1325" t="s">
        <v>5</v>
      </c>
      <c r="D4" s="1323" t="s">
        <v>98</v>
      </c>
      <c r="E4" s="1317" t="s">
        <v>99</v>
      </c>
      <c r="F4" s="1310" t="s">
        <v>6</v>
      </c>
      <c r="G4" s="1311"/>
      <c r="H4" s="1311"/>
      <c r="I4" s="1312"/>
      <c r="J4" s="1310" t="s">
        <v>7</v>
      </c>
      <c r="K4" s="1311"/>
      <c r="L4" s="1311"/>
      <c r="M4" s="1312"/>
      <c r="N4" s="1310" t="s">
        <v>8</v>
      </c>
      <c r="O4" s="1311"/>
      <c r="P4" s="1311"/>
      <c r="Q4" s="1312"/>
      <c r="R4" s="1310" t="s">
        <v>9</v>
      </c>
      <c r="S4" s="1311"/>
      <c r="T4" s="1311"/>
      <c r="U4" s="1312"/>
      <c r="V4" s="1313" t="s">
        <v>10</v>
      </c>
      <c r="W4" s="1315" t="s">
        <v>11</v>
      </c>
    </row>
    <row r="5" spans="1:23" ht="24.95" customHeight="1" thickBot="1">
      <c r="A5" s="1322"/>
      <c r="B5" s="1324"/>
      <c r="C5" s="1326"/>
      <c r="D5" s="1324"/>
      <c r="E5" s="1318"/>
      <c r="F5" s="412">
        <v>42614</v>
      </c>
      <c r="G5" s="413">
        <v>42644</v>
      </c>
      <c r="H5" s="414">
        <v>42675</v>
      </c>
      <c r="I5" s="415" t="s">
        <v>12</v>
      </c>
      <c r="J5" s="416">
        <v>42705</v>
      </c>
      <c r="K5" s="417">
        <v>42736</v>
      </c>
      <c r="L5" s="418">
        <v>42767</v>
      </c>
      <c r="M5" s="419" t="s">
        <v>12</v>
      </c>
      <c r="N5" s="416">
        <v>42430</v>
      </c>
      <c r="O5" s="417">
        <v>42461</v>
      </c>
      <c r="P5" s="418">
        <v>42491</v>
      </c>
      <c r="Q5" s="419" t="s">
        <v>12</v>
      </c>
      <c r="R5" s="416">
        <v>42522</v>
      </c>
      <c r="S5" s="417">
        <v>42552</v>
      </c>
      <c r="T5" s="418">
        <v>42583</v>
      </c>
      <c r="U5" s="419" t="s">
        <v>12</v>
      </c>
      <c r="V5" s="1314"/>
      <c r="W5" s="1316"/>
    </row>
    <row r="6" spans="1:23" ht="24.95" customHeight="1" thickBot="1">
      <c r="A6" s="1319" t="s">
        <v>13</v>
      </c>
      <c r="B6" s="1320"/>
      <c r="C6" s="420">
        <f>SUM(C7:C38)</f>
        <v>6833600</v>
      </c>
      <c r="D6" s="420">
        <f>SUM(D7:D38)</f>
        <v>6833600</v>
      </c>
      <c r="E6" s="421">
        <f>SUM(E7:E39)</f>
        <v>6099440</v>
      </c>
      <c r="F6" s="422">
        <f>SUM(F7:F39)</f>
        <v>0</v>
      </c>
      <c r="G6" s="423">
        <f>SUM(G7:G39)</f>
        <v>320000</v>
      </c>
      <c r="H6" s="424">
        <f>SUM(H7:H39)</f>
        <v>209250</v>
      </c>
      <c r="I6" s="425">
        <f t="shared" ref="I6:I63" si="0">SUM(F6:H6)</f>
        <v>529250</v>
      </c>
      <c r="J6" s="422">
        <f>SUM(J7:J39)</f>
        <v>392787</v>
      </c>
      <c r="K6" s="423">
        <f>SUM(K7:K39)</f>
        <v>389000</v>
      </c>
      <c r="L6" s="424">
        <f>SUM(L7:L39)</f>
        <v>389000</v>
      </c>
      <c r="M6" s="425">
        <f>SUM(J6:L6)</f>
        <v>1170787</v>
      </c>
      <c r="N6" s="422">
        <f>SUM(N7:N39)</f>
        <v>487280</v>
      </c>
      <c r="O6" s="423">
        <f>SUM(O7:O39)</f>
        <v>517040</v>
      </c>
      <c r="P6" s="424">
        <f>SUM(P7:P39)</f>
        <v>651480</v>
      </c>
      <c r="Q6" s="425">
        <f>SUM(N6:P6)</f>
        <v>1655800</v>
      </c>
      <c r="R6" s="422">
        <f>SUM(R7:R39)</f>
        <v>651480</v>
      </c>
      <c r="S6" s="423">
        <f>SUM(S7:S39)</f>
        <v>651480</v>
      </c>
      <c r="T6" s="424">
        <f>SUM(T7:T39)</f>
        <v>651480</v>
      </c>
      <c r="U6" s="425">
        <f>SUM(R6:T6)</f>
        <v>1954440</v>
      </c>
      <c r="V6" s="426">
        <f>I6+M6+Q6+U6</f>
        <v>5310277</v>
      </c>
      <c r="W6" s="427">
        <f>E6-V6</f>
        <v>789163</v>
      </c>
    </row>
    <row r="7" spans="1:23" ht="34.5" thickTop="1">
      <c r="A7" s="24">
        <v>1</v>
      </c>
      <c r="B7" s="25" t="s">
        <v>14</v>
      </c>
      <c r="C7" s="226">
        <v>36000</v>
      </c>
      <c r="D7" s="226">
        <v>36000</v>
      </c>
      <c r="E7" s="226">
        <v>36000</v>
      </c>
      <c r="F7" s="272">
        <v>0</v>
      </c>
      <c r="G7" s="273">
        <v>0</v>
      </c>
      <c r="H7" s="274"/>
      <c r="I7" s="443">
        <f t="shared" si="0"/>
        <v>0</v>
      </c>
      <c r="J7" s="385">
        <v>6000</v>
      </c>
      <c r="K7" s="212">
        <v>3000</v>
      </c>
      <c r="L7" s="386">
        <v>3000</v>
      </c>
      <c r="M7" s="428">
        <f t="shared" ref="M7:M63" si="1">SUM(J7:L7)</f>
        <v>12000</v>
      </c>
      <c r="N7" s="30">
        <v>3000</v>
      </c>
      <c r="O7" s="31">
        <v>3000</v>
      </c>
      <c r="P7" s="28">
        <v>3000</v>
      </c>
      <c r="Q7" s="428">
        <f t="shared" ref="Q7:Q13" si="2">SUM(N7:P7)</f>
        <v>9000</v>
      </c>
      <c r="R7" s="30">
        <v>3000</v>
      </c>
      <c r="S7" s="31">
        <v>3000</v>
      </c>
      <c r="T7" s="28">
        <v>3000</v>
      </c>
      <c r="U7" s="428">
        <f t="shared" ref="U7:U13" si="3">SUM(R7:T7)</f>
        <v>9000</v>
      </c>
      <c r="V7" s="453">
        <f t="shared" ref="V7:V74" si="4">I7+M7+Q7+U7</f>
        <v>30000</v>
      </c>
      <c r="W7" s="33">
        <f>E7-V7</f>
        <v>6000</v>
      </c>
    </row>
    <row r="8" spans="1:23" ht="22.5">
      <c r="A8" s="34">
        <v>2</v>
      </c>
      <c r="B8" s="35" t="s">
        <v>15</v>
      </c>
      <c r="C8" s="228">
        <v>36000</v>
      </c>
      <c r="D8" s="228">
        <v>36000</v>
      </c>
      <c r="E8" s="228">
        <v>36000</v>
      </c>
      <c r="F8" s="272">
        <v>0</v>
      </c>
      <c r="G8" s="273">
        <v>0</v>
      </c>
      <c r="H8" s="274"/>
      <c r="I8" s="444">
        <f t="shared" si="0"/>
        <v>0</v>
      </c>
      <c r="J8" s="385">
        <v>6000</v>
      </c>
      <c r="K8" s="214">
        <v>3000</v>
      </c>
      <c r="L8" s="386">
        <v>3000</v>
      </c>
      <c r="M8" s="429">
        <f t="shared" si="1"/>
        <v>12000</v>
      </c>
      <c r="N8" s="30">
        <v>3000</v>
      </c>
      <c r="O8" s="31">
        <v>3000</v>
      </c>
      <c r="P8" s="28">
        <v>3000</v>
      </c>
      <c r="Q8" s="429">
        <f t="shared" si="2"/>
        <v>9000</v>
      </c>
      <c r="R8" s="30">
        <v>3000</v>
      </c>
      <c r="S8" s="31">
        <v>3000</v>
      </c>
      <c r="T8" s="28">
        <v>3000</v>
      </c>
      <c r="U8" s="429">
        <f t="shared" si="3"/>
        <v>9000</v>
      </c>
      <c r="V8" s="454">
        <f t="shared" si="4"/>
        <v>30000</v>
      </c>
      <c r="W8" s="33">
        <f>E8-V8</f>
        <v>6000</v>
      </c>
    </row>
    <row r="9" spans="1:23" ht="22.5">
      <c r="A9" s="34">
        <v>3</v>
      </c>
      <c r="B9" s="35" t="s">
        <v>16</v>
      </c>
      <c r="C9" s="228">
        <v>36000</v>
      </c>
      <c r="D9" s="228">
        <v>36000</v>
      </c>
      <c r="E9" s="228">
        <v>36000</v>
      </c>
      <c r="F9" s="272">
        <v>0</v>
      </c>
      <c r="G9" s="273">
        <v>0</v>
      </c>
      <c r="H9" s="274"/>
      <c r="I9" s="444">
        <f t="shared" si="0"/>
        <v>0</v>
      </c>
      <c r="J9" s="385">
        <v>6000</v>
      </c>
      <c r="K9" s="214">
        <v>3000</v>
      </c>
      <c r="L9" s="386">
        <v>3000</v>
      </c>
      <c r="M9" s="429">
        <f t="shared" si="1"/>
        <v>12000</v>
      </c>
      <c r="N9" s="30">
        <v>3000</v>
      </c>
      <c r="O9" s="31">
        <v>3000</v>
      </c>
      <c r="P9" s="28">
        <v>3000</v>
      </c>
      <c r="Q9" s="429">
        <f t="shared" si="2"/>
        <v>9000</v>
      </c>
      <c r="R9" s="30">
        <v>3000</v>
      </c>
      <c r="S9" s="31">
        <v>3000</v>
      </c>
      <c r="T9" s="28">
        <v>3000</v>
      </c>
      <c r="U9" s="429">
        <f t="shared" si="3"/>
        <v>9000</v>
      </c>
      <c r="V9" s="454">
        <f t="shared" si="4"/>
        <v>30000</v>
      </c>
      <c r="W9" s="33">
        <f t="shared" ref="W9:W38" si="5">E9-V9</f>
        <v>6000</v>
      </c>
    </row>
    <row r="10" spans="1:23" ht="33.75">
      <c r="A10" s="34">
        <v>4</v>
      </c>
      <c r="B10" s="35" t="s">
        <v>17</v>
      </c>
      <c r="C10" s="228">
        <v>36000</v>
      </c>
      <c r="D10" s="228">
        <v>36000</v>
      </c>
      <c r="E10" s="228">
        <v>36000</v>
      </c>
      <c r="F10" s="272">
        <v>0</v>
      </c>
      <c r="G10" s="273">
        <v>0</v>
      </c>
      <c r="H10" s="274"/>
      <c r="I10" s="444">
        <f t="shared" si="0"/>
        <v>0</v>
      </c>
      <c r="J10" s="385">
        <v>6000</v>
      </c>
      <c r="K10" s="214">
        <v>3000</v>
      </c>
      <c r="L10" s="386">
        <v>3000</v>
      </c>
      <c r="M10" s="429">
        <f t="shared" si="1"/>
        <v>12000</v>
      </c>
      <c r="N10" s="30">
        <v>3000</v>
      </c>
      <c r="O10" s="31">
        <v>3000</v>
      </c>
      <c r="P10" s="28">
        <v>3000</v>
      </c>
      <c r="Q10" s="429">
        <f t="shared" si="2"/>
        <v>9000</v>
      </c>
      <c r="R10" s="30">
        <v>3000</v>
      </c>
      <c r="S10" s="31">
        <v>3000</v>
      </c>
      <c r="T10" s="28">
        <v>3000</v>
      </c>
      <c r="U10" s="429">
        <f t="shared" si="3"/>
        <v>9000</v>
      </c>
      <c r="V10" s="454">
        <f t="shared" si="4"/>
        <v>30000</v>
      </c>
      <c r="W10" s="33">
        <f t="shared" si="5"/>
        <v>6000</v>
      </c>
    </row>
    <row r="11" spans="1:23" ht="33.75">
      <c r="A11" s="34">
        <v>5</v>
      </c>
      <c r="B11" s="35" t="s">
        <v>18</v>
      </c>
      <c r="C11" s="228">
        <v>36000</v>
      </c>
      <c r="D11" s="228">
        <v>36000</v>
      </c>
      <c r="E11" s="228">
        <v>36000</v>
      </c>
      <c r="F11" s="272">
        <v>0</v>
      </c>
      <c r="G11" s="273">
        <v>0</v>
      </c>
      <c r="H11" s="274"/>
      <c r="I11" s="444">
        <f t="shared" si="0"/>
        <v>0</v>
      </c>
      <c r="J11" s="385">
        <v>6000</v>
      </c>
      <c r="K11" s="214">
        <v>3000</v>
      </c>
      <c r="L11" s="386">
        <v>3000</v>
      </c>
      <c r="M11" s="429">
        <f t="shared" si="1"/>
        <v>12000</v>
      </c>
      <c r="N11" s="30">
        <v>3000</v>
      </c>
      <c r="O11" s="31">
        <v>3000</v>
      </c>
      <c r="P11" s="28">
        <v>3000</v>
      </c>
      <c r="Q11" s="429">
        <f t="shared" si="2"/>
        <v>9000</v>
      </c>
      <c r="R11" s="30">
        <v>3000</v>
      </c>
      <c r="S11" s="31">
        <v>3000</v>
      </c>
      <c r="T11" s="28">
        <v>3000</v>
      </c>
      <c r="U11" s="429">
        <f t="shared" si="3"/>
        <v>9000</v>
      </c>
      <c r="V11" s="454">
        <f t="shared" si="4"/>
        <v>30000</v>
      </c>
      <c r="W11" s="33">
        <f t="shared" si="5"/>
        <v>6000</v>
      </c>
    </row>
    <row r="12" spans="1:23" ht="22.5">
      <c r="A12" s="34">
        <v>6</v>
      </c>
      <c r="B12" s="35" t="s">
        <v>19</v>
      </c>
      <c r="C12" s="228">
        <v>456000</v>
      </c>
      <c r="D12" s="228">
        <v>456000</v>
      </c>
      <c r="E12" s="228">
        <v>456000</v>
      </c>
      <c r="F12" s="276">
        <v>0</v>
      </c>
      <c r="G12" s="214">
        <v>76000</v>
      </c>
      <c r="H12" s="277">
        <v>38000</v>
      </c>
      <c r="I12" s="444">
        <f t="shared" si="0"/>
        <v>114000</v>
      </c>
      <c r="J12" s="276">
        <v>38000</v>
      </c>
      <c r="K12" s="214">
        <v>38000</v>
      </c>
      <c r="L12" s="387">
        <v>38000</v>
      </c>
      <c r="M12" s="429">
        <f t="shared" si="1"/>
        <v>114000</v>
      </c>
      <c r="N12" s="43">
        <v>38000</v>
      </c>
      <c r="O12" s="44">
        <v>38000</v>
      </c>
      <c r="P12" s="42">
        <v>38000</v>
      </c>
      <c r="Q12" s="429">
        <f t="shared" si="2"/>
        <v>114000</v>
      </c>
      <c r="R12" s="43">
        <v>38000</v>
      </c>
      <c r="S12" s="44">
        <v>38000</v>
      </c>
      <c r="T12" s="42">
        <v>38000</v>
      </c>
      <c r="U12" s="429">
        <f t="shared" si="3"/>
        <v>114000</v>
      </c>
      <c r="V12" s="454">
        <f t="shared" si="4"/>
        <v>456000</v>
      </c>
      <c r="W12" s="33">
        <f t="shared" si="5"/>
        <v>0</v>
      </c>
    </row>
    <row r="13" spans="1:23" ht="22.5">
      <c r="A13" s="34">
        <v>7</v>
      </c>
      <c r="B13" s="35" t="s">
        <v>20</v>
      </c>
      <c r="C13" s="228">
        <v>192000</v>
      </c>
      <c r="D13" s="228">
        <v>192000</v>
      </c>
      <c r="E13" s="228">
        <v>192000</v>
      </c>
      <c r="F13" s="213">
        <v>0</v>
      </c>
      <c r="G13" s="278">
        <v>32000</v>
      </c>
      <c r="H13" s="279">
        <v>16000</v>
      </c>
      <c r="I13" s="444">
        <f t="shared" si="0"/>
        <v>48000</v>
      </c>
      <c r="J13" s="276">
        <v>16000</v>
      </c>
      <c r="K13" s="214">
        <v>16000</v>
      </c>
      <c r="L13" s="277">
        <v>16000</v>
      </c>
      <c r="M13" s="429">
        <f t="shared" si="1"/>
        <v>48000</v>
      </c>
      <c r="N13" s="48">
        <v>16000</v>
      </c>
      <c r="O13" s="49">
        <v>16000</v>
      </c>
      <c r="P13" s="50">
        <v>16000</v>
      </c>
      <c r="Q13" s="429">
        <f t="shared" si="2"/>
        <v>48000</v>
      </c>
      <c r="R13" s="48">
        <v>16000</v>
      </c>
      <c r="S13" s="49">
        <v>16000</v>
      </c>
      <c r="T13" s="50">
        <v>16000</v>
      </c>
      <c r="U13" s="429">
        <f t="shared" si="3"/>
        <v>48000</v>
      </c>
      <c r="V13" s="454">
        <f t="shared" si="4"/>
        <v>192000</v>
      </c>
      <c r="W13" s="33">
        <f t="shared" si="5"/>
        <v>0</v>
      </c>
    </row>
    <row r="14" spans="1:23" ht="22.5">
      <c r="A14" s="34">
        <v>8</v>
      </c>
      <c r="B14" s="35" t="s">
        <v>21</v>
      </c>
      <c r="C14" s="228">
        <v>240000</v>
      </c>
      <c r="D14" s="228">
        <v>240000</v>
      </c>
      <c r="E14" s="228">
        <v>240000</v>
      </c>
      <c r="F14" s="213">
        <v>0</v>
      </c>
      <c r="G14" s="278">
        <v>40000</v>
      </c>
      <c r="H14" s="279">
        <v>20000</v>
      </c>
      <c r="I14" s="444">
        <f t="shared" si="0"/>
        <v>60000</v>
      </c>
      <c r="J14" s="276">
        <v>20000</v>
      </c>
      <c r="K14" s="214">
        <v>20000</v>
      </c>
      <c r="L14" s="277">
        <v>20000</v>
      </c>
      <c r="M14" s="429">
        <f t="shared" si="1"/>
        <v>60000</v>
      </c>
      <c r="N14" s="48">
        <v>20000</v>
      </c>
      <c r="O14" s="49">
        <v>20000</v>
      </c>
      <c r="P14" s="50">
        <v>20000</v>
      </c>
      <c r="Q14" s="429">
        <f>SUM(N14:P14)</f>
        <v>60000</v>
      </c>
      <c r="R14" s="48">
        <v>20000</v>
      </c>
      <c r="S14" s="49">
        <v>20000</v>
      </c>
      <c r="T14" s="50">
        <v>20000</v>
      </c>
      <c r="U14" s="429">
        <f>SUM(R14:T14)</f>
        <v>60000</v>
      </c>
      <c r="V14" s="454">
        <f t="shared" si="4"/>
        <v>240000</v>
      </c>
      <c r="W14" s="33">
        <f t="shared" si="5"/>
        <v>0</v>
      </c>
    </row>
    <row r="15" spans="1:23" ht="22.5">
      <c r="A15" s="34">
        <v>9</v>
      </c>
      <c r="B15" s="51" t="s">
        <v>100</v>
      </c>
      <c r="C15" s="228">
        <v>0</v>
      </c>
      <c r="D15" s="228">
        <v>0</v>
      </c>
      <c r="E15" s="280">
        <v>75000</v>
      </c>
      <c r="F15" s="213">
        <v>0</v>
      </c>
      <c r="G15" s="278">
        <v>0</v>
      </c>
      <c r="H15" s="279">
        <v>0</v>
      </c>
      <c r="I15" s="508">
        <f t="shared" si="0"/>
        <v>0</v>
      </c>
      <c r="J15" s="388">
        <v>0</v>
      </c>
      <c r="K15" s="389">
        <v>0</v>
      </c>
      <c r="L15" s="277">
        <v>0</v>
      </c>
      <c r="M15" s="430">
        <f t="shared" si="1"/>
        <v>0</v>
      </c>
      <c r="N15" s="281">
        <v>0</v>
      </c>
      <c r="O15" s="282">
        <v>0</v>
      </c>
      <c r="P15" s="282">
        <v>12500</v>
      </c>
      <c r="Q15" s="449">
        <f>SUM(N15:P15)</f>
        <v>12500</v>
      </c>
      <c r="R15" s="284">
        <v>12500</v>
      </c>
      <c r="S15" s="285">
        <v>12500</v>
      </c>
      <c r="T15" s="285">
        <v>12500</v>
      </c>
      <c r="U15" s="449">
        <f>SUM(R15:T15)</f>
        <v>37500</v>
      </c>
      <c r="V15" s="455">
        <f>I15+M15+Q15+U15</f>
        <v>50000</v>
      </c>
      <c r="W15" s="33">
        <f t="shared" si="5"/>
        <v>25000</v>
      </c>
    </row>
    <row r="16" spans="1:23" ht="22.5">
      <c r="A16" s="34">
        <v>10</v>
      </c>
      <c r="B16" s="35" t="s">
        <v>23</v>
      </c>
      <c r="C16" s="228">
        <v>240000</v>
      </c>
      <c r="D16" s="228">
        <v>240000</v>
      </c>
      <c r="E16" s="228">
        <v>240000</v>
      </c>
      <c r="F16" s="213">
        <v>0</v>
      </c>
      <c r="G16" s="278">
        <v>40000</v>
      </c>
      <c r="H16" s="279">
        <v>20000</v>
      </c>
      <c r="I16" s="444">
        <f t="shared" si="0"/>
        <v>60000</v>
      </c>
      <c r="J16" s="276">
        <v>20000</v>
      </c>
      <c r="K16" s="214">
        <v>20000</v>
      </c>
      <c r="L16" s="277">
        <v>20000</v>
      </c>
      <c r="M16" s="429">
        <f t="shared" si="1"/>
        <v>60000</v>
      </c>
      <c r="N16" s="48">
        <v>20000</v>
      </c>
      <c r="O16" s="49">
        <v>20000</v>
      </c>
      <c r="P16" s="50">
        <v>20000</v>
      </c>
      <c r="Q16" s="429">
        <f t="shared" ref="Q16:Q63" si="6">SUM(N16:P16)</f>
        <v>60000</v>
      </c>
      <c r="R16" s="48">
        <v>20000</v>
      </c>
      <c r="S16" s="49">
        <v>20000</v>
      </c>
      <c r="T16" s="50">
        <v>20000</v>
      </c>
      <c r="U16" s="429">
        <f t="shared" ref="U16:U63" si="7">SUM(R16:T16)</f>
        <v>60000</v>
      </c>
      <c r="V16" s="454">
        <f t="shared" si="4"/>
        <v>240000</v>
      </c>
      <c r="W16" s="33">
        <f t="shared" si="5"/>
        <v>0</v>
      </c>
    </row>
    <row r="17" spans="1:23" ht="22.5">
      <c r="A17" s="34">
        <v>11</v>
      </c>
      <c r="B17" s="56" t="s">
        <v>24</v>
      </c>
      <c r="C17" s="228">
        <v>200000</v>
      </c>
      <c r="D17" s="228">
        <v>200000</v>
      </c>
      <c r="E17" s="228">
        <v>200000</v>
      </c>
      <c r="F17" s="213">
        <v>0</v>
      </c>
      <c r="G17" s="278">
        <v>0</v>
      </c>
      <c r="H17" s="279">
        <v>6667</v>
      </c>
      <c r="I17" s="444">
        <f t="shared" si="0"/>
        <v>6667</v>
      </c>
      <c r="J17" s="276">
        <v>20000</v>
      </c>
      <c r="K17" s="214">
        <v>20000</v>
      </c>
      <c r="L17" s="277">
        <v>20000</v>
      </c>
      <c r="M17" s="429">
        <f t="shared" si="1"/>
        <v>60000</v>
      </c>
      <c r="N17" s="48">
        <v>20000</v>
      </c>
      <c r="O17" s="49">
        <v>20000</v>
      </c>
      <c r="P17" s="50">
        <v>20000</v>
      </c>
      <c r="Q17" s="429">
        <f t="shared" si="6"/>
        <v>60000</v>
      </c>
      <c r="R17" s="48">
        <v>20000</v>
      </c>
      <c r="S17" s="49">
        <v>20000</v>
      </c>
      <c r="T17" s="50">
        <v>20000</v>
      </c>
      <c r="U17" s="429">
        <f t="shared" si="7"/>
        <v>60000</v>
      </c>
      <c r="V17" s="454">
        <f t="shared" si="4"/>
        <v>186667</v>
      </c>
      <c r="W17" s="33">
        <f t="shared" si="5"/>
        <v>13333</v>
      </c>
    </row>
    <row r="18" spans="1:23" ht="33.75">
      <c r="A18" s="34">
        <v>12</v>
      </c>
      <c r="B18" s="56" t="s">
        <v>25</v>
      </c>
      <c r="C18" s="228">
        <v>200000</v>
      </c>
      <c r="D18" s="228">
        <v>200000</v>
      </c>
      <c r="E18" s="228">
        <v>200000</v>
      </c>
      <c r="F18" s="213">
        <v>0</v>
      </c>
      <c r="G18" s="278">
        <v>0</v>
      </c>
      <c r="H18" s="279">
        <v>0</v>
      </c>
      <c r="I18" s="444">
        <f t="shared" si="0"/>
        <v>0</v>
      </c>
      <c r="J18" s="276">
        <v>20000</v>
      </c>
      <c r="K18" s="214">
        <v>20000</v>
      </c>
      <c r="L18" s="277">
        <v>20000</v>
      </c>
      <c r="M18" s="429">
        <f t="shared" si="1"/>
        <v>60000</v>
      </c>
      <c r="N18" s="48">
        <v>20000</v>
      </c>
      <c r="O18" s="49">
        <v>20000</v>
      </c>
      <c r="P18" s="50">
        <v>20000</v>
      </c>
      <c r="Q18" s="429">
        <f t="shared" si="6"/>
        <v>60000</v>
      </c>
      <c r="R18" s="48">
        <v>20000</v>
      </c>
      <c r="S18" s="49">
        <v>20000</v>
      </c>
      <c r="T18" s="50">
        <v>20000</v>
      </c>
      <c r="U18" s="429">
        <f t="shared" si="7"/>
        <v>60000</v>
      </c>
      <c r="V18" s="454">
        <f t="shared" si="4"/>
        <v>180000</v>
      </c>
      <c r="W18" s="33">
        <f t="shared" si="5"/>
        <v>20000</v>
      </c>
    </row>
    <row r="19" spans="1:23" ht="33.75">
      <c r="A19" s="34">
        <v>13</v>
      </c>
      <c r="B19" s="56" t="s">
        <v>101</v>
      </c>
      <c r="C19" s="228">
        <v>240000</v>
      </c>
      <c r="D19" s="228">
        <v>240000</v>
      </c>
      <c r="E19" s="228">
        <v>240000</v>
      </c>
      <c r="F19" s="213">
        <v>0</v>
      </c>
      <c r="G19" s="278">
        <v>40000</v>
      </c>
      <c r="H19" s="279">
        <v>19250</v>
      </c>
      <c r="I19" s="444">
        <f t="shared" si="0"/>
        <v>59250</v>
      </c>
      <c r="J19" s="276">
        <v>20000</v>
      </c>
      <c r="K19" s="214">
        <v>20000</v>
      </c>
      <c r="L19" s="277">
        <v>20000</v>
      </c>
      <c r="M19" s="429">
        <f t="shared" si="1"/>
        <v>60000</v>
      </c>
      <c r="N19" s="48">
        <v>20000</v>
      </c>
      <c r="O19" s="49">
        <v>20000</v>
      </c>
      <c r="P19" s="50">
        <v>20000</v>
      </c>
      <c r="Q19" s="429">
        <f t="shared" si="6"/>
        <v>60000</v>
      </c>
      <c r="R19" s="48">
        <v>20000</v>
      </c>
      <c r="S19" s="49">
        <v>20000</v>
      </c>
      <c r="T19" s="50">
        <v>20000</v>
      </c>
      <c r="U19" s="429">
        <f t="shared" si="7"/>
        <v>60000</v>
      </c>
      <c r="V19" s="454">
        <f t="shared" si="4"/>
        <v>239250</v>
      </c>
      <c r="W19" s="33">
        <f t="shared" si="5"/>
        <v>750</v>
      </c>
    </row>
    <row r="20" spans="1:23" ht="33.75">
      <c r="A20" s="34">
        <v>14</v>
      </c>
      <c r="B20" s="56" t="s">
        <v>102</v>
      </c>
      <c r="C20" s="228">
        <v>200000</v>
      </c>
      <c r="D20" s="228">
        <v>200000</v>
      </c>
      <c r="E20" s="228">
        <v>200000</v>
      </c>
      <c r="F20" s="213">
        <v>0</v>
      </c>
      <c r="G20" s="278">
        <v>0</v>
      </c>
      <c r="H20" s="279">
        <v>6667</v>
      </c>
      <c r="I20" s="444">
        <f t="shared" si="0"/>
        <v>6667</v>
      </c>
      <c r="J20" s="276">
        <v>20000</v>
      </c>
      <c r="K20" s="214">
        <v>20000</v>
      </c>
      <c r="L20" s="277">
        <v>20000</v>
      </c>
      <c r="M20" s="429">
        <f t="shared" si="1"/>
        <v>60000</v>
      </c>
      <c r="N20" s="48">
        <v>20000</v>
      </c>
      <c r="O20" s="49">
        <v>20000</v>
      </c>
      <c r="P20" s="50">
        <v>20000</v>
      </c>
      <c r="Q20" s="429">
        <f t="shared" si="6"/>
        <v>60000</v>
      </c>
      <c r="R20" s="48">
        <v>20000</v>
      </c>
      <c r="S20" s="49">
        <v>20000</v>
      </c>
      <c r="T20" s="50">
        <v>20000</v>
      </c>
      <c r="U20" s="429">
        <f t="shared" si="7"/>
        <v>60000</v>
      </c>
      <c r="V20" s="454">
        <f t="shared" si="4"/>
        <v>186667</v>
      </c>
      <c r="W20" s="33">
        <f t="shared" si="5"/>
        <v>13333</v>
      </c>
    </row>
    <row r="21" spans="1:23" ht="22.5">
      <c r="A21" s="34">
        <v>15</v>
      </c>
      <c r="B21" s="56" t="s">
        <v>103</v>
      </c>
      <c r="C21" s="228">
        <v>200000</v>
      </c>
      <c r="D21" s="228">
        <v>200000</v>
      </c>
      <c r="E21" s="228">
        <v>200000</v>
      </c>
      <c r="F21" s="213">
        <v>0</v>
      </c>
      <c r="G21" s="278">
        <v>0</v>
      </c>
      <c r="H21" s="279">
        <v>6667</v>
      </c>
      <c r="I21" s="444">
        <f t="shared" si="0"/>
        <v>6667</v>
      </c>
      <c r="J21" s="276">
        <v>20000</v>
      </c>
      <c r="K21" s="214">
        <v>20000</v>
      </c>
      <c r="L21" s="277">
        <v>20000</v>
      </c>
      <c r="M21" s="429">
        <f t="shared" si="1"/>
        <v>60000</v>
      </c>
      <c r="N21" s="48">
        <v>20000</v>
      </c>
      <c r="O21" s="49">
        <v>20000</v>
      </c>
      <c r="P21" s="50">
        <v>20000</v>
      </c>
      <c r="Q21" s="429">
        <f t="shared" si="6"/>
        <v>60000</v>
      </c>
      <c r="R21" s="48">
        <v>20000</v>
      </c>
      <c r="S21" s="49">
        <v>20000</v>
      </c>
      <c r="T21" s="50">
        <v>20000</v>
      </c>
      <c r="U21" s="429">
        <f t="shared" si="7"/>
        <v>60000</v>
      </c>
      <c r="V21" s="454">
        <f t="shared" si="4"/>
        <v>186667</v>
      </c>
      <c r="W21" s="33">
        <f t="shared" si="5"/>
        <v>13333</v>
      </c>
    </row>
    <row r="22" spans="1:23" ht="22.5">
      <c r="A22" s="34">
        <v>16</v>
      </c>
      <c r="B22" s="56" t="s">
        <v>104</v>
      </c>
      <c r="C22" s="228">
        <v>288000</v>
      </c>
      <c r="D22" s="228">
        <v>288000</v>
      </c>
      <c r="E22" s="228">
        <v>288000</v>
      </c>
      <c r="F22" s="213">
        <v>0</v>
      </c>
      <c r="G22" s="278">
        <v>48000</v>
      </c>
      <c r="H22" s="279">
        <v>24000</v>
      </c>
      <c r="I22" s="444">
        <f t="shared" si="0"/>
        <v>72000</v>
      </c>
      <c r="J22" s="276">
        <v>24000</v>
      </c>
      <c r="K22" s="214">
        <v>24000</v>
      </c>
      <c r="L22" s="277">
        <v>24000</v>
      </c>
      <c r="M22" s="429">
        <f t="shared" si="1"/>
        <v>72000</v>
      </c>
      <c r="N22" s="48">
        <v>24000</v>
      </c>
      <c r="O22" s="49">
        <v>24000</v>
      </c>
      <c r="P22" s="50">
        <v>24000</v>
      </c>
      <c r="Q22" s="429">
        <f t="shared" si="6"/>
        <v>72000</v>
      </c>
      <c r="R22" s="48">
        <v>24000</v>
      </c>
      <c r="S22" s="49">
        <v>24000</v>
      </c>
      <c r="T22" s="50">
        <v>24000</v>
      </c>
      <c r="U22" s="429">
        <f t="shared" si="7"/>
        <v>72000</v>
      </c>
      <c r="V22" s="454">
        <f t="shared" si="4"/>
        <v>288000</v>
      </c>
      <c r="W22" s="33">
        <f t="shared" si="5"/>
        <v>0</v>
      </c>
    </row>
    <row r="23" spans="1:23" ht="22.5">
      <c r="A23" s="34">
        <v>17</v>
      </c>
      <c r="B23" s="56" t="s">
        <v>105</v>
      </c>
      <c r="C23" s="228">
        <v>240000</v>
      </c>
      <c r="D23" s="228">
        <v>240000</v>
      </c>
      <c r="E23" s="228">
        <v>240000</v>
      </c>
      <c r="F23" s="213">
        <v>0</v>
      </c>
      <c r="G23" s="278">
        <v>0</v>
      </c>
      <c r="H23" s="279">
        <v>8000</v>
      </c>
      <c r="I23" s="444">
        <f t="shared" si="0"/>
        <v>8000</v>
      </c>
      <c r="J23" s="276">
        <v>24000</v>
      </c>
      <c r="K23" s="214">
        <v>24000</v>
      </c>
      <c r="L23" s="277">
        <v>24000</v>
      </c>
      <c r="M23" s="429">
        <f t="shared" si="1"/>
        <v>72000</v>
      </c>
      <c r="N23" s="48">
        <v>24000</v>
      </c>
      <c r="O23" s="49">
        <v>24000</v>
      </c>
      <c r="P23" s="50">
        <v>24000</v>
      </c>
      <c r="Q23" s="429">
        <f t="shared" si="6"/>
        <v>72000</v>
      </c>
      <c r="R23" s="48">
        <v>24000</v>
      </c>
      <c r="S23" s="49">
        <v>24000</v>
      </c>
      <c r="T23" s="50">
        <v>24000</v>
      </c>
      <c r="U23" s="429">
        <f t="shared" si="7"/>
        <v>72000</v>
      </c>
      <c r="V23" s="454">
        <f t="shared" si="4"/>
        <v>224000</v>
      </c>
      <c r="W23" s="33">
        <f t="shared" si="5"/>
        <v>16000</v>
      </c>
    </row>
    <row r="24" spans="1:23" ht="22.5">
      <c r="A24" s="34">
        <v>18</v>
      </c>
      <c r="B24" s="56" t="s">
        <v>28</v>
      </c>
      <c r="C24" s="228">
        <v>240000</v>
      </c>
      <c r="D24" s="228">
        <v>240000</v>
      </c>
      <c r="E24" s="287">
        <v>120000</v>
      </c>
      <c r="F24" s="213">
        <v>0</v>
      </c>
      <c r="G24" s="278">
        <v>0</v>
      </c>
      <c r="H24" s="279">
        <v>0</v>
      </c>
      <c r="I24" s="444">
        <f t="shared" si="0"/>
        <v>0</v>
      </c>
      <c r="J24" s="276">
        <v>0</v>
      </c>
      <c r="K24" s="389">
        <v>0</v>
      </c>
      <c r="L24" s="277">
        <v>0</v>
      </c>
      <c r="M24" s="429">
        <f t="shared" si="1"/>
        <v>0</v>
      </c>
      <c r="N24" s="48">
        <v>0</v>
      </c>
      <c r="O24" s="49">
        <v>0</v>
      </c>
      <c r="P24" s="50">
        <v>24000</v>
      </c>
      <c r="Q24" s="429">
        <f t="shared" si="6"/>
        <v>24000</v>
      </c>
      <c r="R24" s="48">
        <v>24000</v>
      </c>
      <c r="S24" s="49">
        <v>24000</v>
      </c>
      <c r="T24" s="50">
        <v>24000</v>
      </c>
      <c r="U24" s="429">
        <f t="shared" si="7"/>
        <v>72000</v>
      </c>
      <c r="V24" s="454">
        <f t="shared" si="4"/>
        <v>96000</v>
      </c>
      <c r="W24" s="33">
        <f t="shared" si="5"/>
        <v>24000</v>
      </c>
    </row>
    <row r="25" spans="1:23" ht="22.5">
      <c r="A25" s="34">
        <v>19</v>
      </c>
      <c r="B25" s="56" t="s">
        <v>75</v>
      </c>
      <c r="C25" s="228">
        <v>240000</v>
      </c>
      <c r="D25" s="228">
        <v>240000</v>
      </c>
      <c r="E25" s="287">
        <v>120000</v>
      </c>
      <c r="F25" s="213">
        <v>0</v>
      </c>
      <c r="G25" s="278">
        <v>0</v>
      </c>
      <c r="H25" s="279">
        <v>0</v>
      </c>
      <c r="I25" s="444">
        <f t="shared" si="0"/>
        <v>0</v>
      </c>
      <c r="J25" s="276">
        <v>0</v>
      </c>
      <c r="K25" s="389">
        <v>0</v>
      </c>
      <c r="L25" s="277">
        <v>0</v>
      </c>
      <c r="M25" s="429">
        <f t="shared" si="1"/>
        <v>0</v>
      </c>
      <c r="N25" s="48">
        <v>0</v>
      </c>
      <c r="O25" s="49">
        <v>0</v>
      </c>
      <c r="P25" s="50">
        <v>24000</v>
      </c>
      <c r="Q25" s="429">
        <f t="shared" si="6"/>
        <v>24000</v>
      </c>
      <c r="R25" s="48">
        <v>24000</v>
      </c>
      <c r="S25" s="49">
        <v>24000</v>
      </c>
      <c r="T25" s="50">
        <v>24000</v>
      </c>
      <c r="U25" s="429">
        <f t="shared" si="7"/>
        <v>72000</v>
      </c>
      <c r="V25" s="454">
        <f t="shared" si="4"/>
        <v>96000</v>
      </c>
      <c r="W25" s="33">
        <f t="shared" si="5"/>
        <v>24000</v>
      </c>
    </row>
    <row r="26" spans="1:23" ht="22.5">
      <c r="A26" s="34">
        <v>20</v>
      </c>
      <c r="B26" s="56" t="s">
        <v>106</v>
      </c>
      <c r="C26" s="228">
        <v>240000</v>
      </c>
      <c r="D26" s="228">
        <v>240000</v>
      </c>
      <c r="E26" s="287">
        <v>120000</v>
      </c>
      <c r="F26" s="213">
        <v>0</v>
      </c>
      <c r="G26" s="278">
        <v>0</v>
      </c>
      <c r="H26" s="279">
        <v>0</v>
      </c>
      <c r="I26" s="444">
        <f t="shared" si="0"/>
        <v>0</v>
      </c>
      <c r="J26" s="276">
        <v>0</v>
      </c>
      <c r="K26" s="389">
        <v>0</v>
      </c>
      <c r="L26" s="277">
        <v>0</v>
      </c>
      <c r="M26" s="429">
        <f t="shared" si="1"/>
        <v>0</v>
      </c>
      <c r="N26" s="48">
        <v>0</v>
      </c>
      <c r="O26" s="49">
        <v>0</v>
      </c>
      <c r="P26" s="50">
        <v>24000</v>
      </c>
      <c r="Q26" s="429">
        <f t="shared" si="6"/>
        <v>24000</v>
      </c>
      <c r="R26" s="48">
        <v>24000</v>
      </c>
      <c r="S26" s="49">
        <v>24000</v>
      </c>
      <c r="T26" s="50">
        <v>24000</v>
      </c>
      <c r="U26" s="429">
        <f t="shared" si="7"/>
        <v>72000</v>
      </c>
      <c r="V26" s="454">
        <f t="shared" si="4"/>
        <v>96000</v>
      </c>
      <c r="W26" s="33">
        <f t="shared" si="5"/>
        <v>24000</v>
      </c>
    </row>
    <row r="27" spans="1:23" ht="22.5">
      <c r="A27" s="34">
        <v>21</v>
      </c>
      <c r="B27" s="56" t="s">
        <v>107</v>
      </c>
      <c r="C27" s="228">
        <v>240000</v>
      </c>
      <c r="D27" s="228">
        <v>240000</v>
      </c>
      <c r="E27" s="287">
        <v>120000</v>
      </c>
      <c r="F27" s="213">
        <v>0</v>
      </c>
      <c r="G27" s="278">
        <v>0</v>
      </c>
      <c r="H27" s="279">
        <v>0</v>
      </c>
      <c r="I27" s="444">
        <f t="shared" si="0"/>
        <v>0</v>
      </c>
      <c r="J27" s="276">
        <v>0</v>
      </c>
      <c r="K27" s="389">
        <v>0</v>
      </c>
      <c r="L27" s="277">
        <v>0</v>
      </c>
      <c r="M27" s="429">
        <f t="shared" si="1"/>
        <v>0</v>
      </c>
      <c r="N27" s="48">
        <v>0</v>
      </c>
      <c r="O27" s="49">
        <v>0</v>
      </c>
      <c r="P27" s="50">
        <v>24000</v>
      </c>
      <c r="Q27" s="429">
        <f t="shared" si="6"/>
        <v>24000</v>
      </c>
      <c r="R27" s="48">
        <v>24000</v>
      </c>
      <c r="S27" s="49">
        <v>24000</v>
      </c>
      <c r="T27" s="50">
        <v>24000</v>
      </c>
      <c r="U27" s="429">
        <f t="shared" si="7"/>
        <v>72000</v>
      </c>
      <c r="V27" s="454">
        <f t="shared" si="4"/>
        <v>96000</v>
      </c>
      <c r="W27" s="33">
        <f t="shared" si="5"/>
        <v>24000</v>
      </c>
    </row>
    <row r="28" spans="1:23" ht="22.5">
      <c r="A28" s="34">
        <v>22</v>
      </c>
      <c r="B28" s="35" t="s">
        <v>29</v>
      </c>
      <c r="C28" s="228">
        <v>264000</v>
      </c>
      <c r="D28" s="228">
        <v>264000</v>
      </c>
      <c r="E28" s="228">
        <v>264000</v>
      </c>
      <c r="F28" s="213">
        <v>0</v>
      </c>
      <c r="G28" s="278">
        <v>44000</v>
      </c>
      <c r="H28" s="279">
        <v>22000</v>
      </c>
      <c r="I28" s="444">
        <f t="shared" si="0"/>
        <v>66000</v>
      </c>
      <c r="J28" s="276">
        <v>22000</v>
      </c>
      <c r="K28" s="214">
        <v>22000</v>
      </c>
      <c r="L28" s="277">
        <v>22000</v>
      </c>
      <c r="M28" s="429">
        <f t="shared" si="1"/>
        <v>66000</v>
      </c>
      <c r="N28" s="48">
        <v>22000</v>
      </c>
      <c r="O28" s="49">
        <v>22000</v>
      </c>
      <c r="P28" s="50">
        <v>22000</v>
      </c>
      <c r="Q28" s="429">
        <f t="shared" si="6"/>
        <v>66000</v>
      </c>
      <c r="R28" s="48">
        <v>22000</v>
      </c>
      <c r="S28" s="49">
        <v>22000</v>
      </c>
      <c r="T28" s="50">
        <v>22000</v>
      </c>
      <c r="U28" s="429">
        <f t="shared" si="7"/>
        <v>66000</v>
      </c>
      <c r="V28" s="454">
        <f t="shared" si="4"/>
        <v>264000</v>
      </c>
      <c r="W28" s="33">
        <f t="shared" si="5"/>
        <v>0</v>
      </c>
    </row>
    <row r="29" spans="1:23" ht="22.5">
      <c r="A29" s="34">
        <v>23</v>
      </c>
      <c r="B29" s="56" t="s">
        <v>30</v>
      </c>
      <c r="C29" s="228">
        <v>220000</v>
      </c>
      <c r="D29" s="228">
        <v>220000</v>
      </c>
      <c r="E29" s="228">
        <v>220000</v>
      </c>
      <c r="F29" s="213">
        <v>0</v>
      </c>
      <c r="G29" s="278">
        <v>0</v>
      </c>
      <c r="H29" s="279">
        <v>7333</v>
      </c>
      <c r="I29" s="444">
        <f t="shared" si="0"/>
        <v>7333</v>
      </c>
      <c r="J29" s="276">
        <v>22000</v>
      </c>
      <c r="K29" s="214">
        <v>22000</v>
      </c>
      <c r="L29" s="277">
        <v>22000</v>
      </c>
      <c r="M29" s="429">
        <f t="shared" si="1"/>
        <v>66000</v>
      </c>
      <c r="N29" s="48">
        <v>22000</v>
      </c>
      <c r="O29" s="49">
        <v>22000</v>
      </c>
      <c r="P29" s="50">
        <v>22000</v>
      </c>
      <c r="Q29" s="429">
        <f t="shared" si="6"/>
        <v>66000</v>
      </c>
      <c r="R29" s="48">
        <v>22000</v>
      </c>
      <c r="S29" s="49">
        <v>22000</v>
      </c>
      <c r="T29" s="50">
        <v>22000</v>
      </c>
      <c r="U29" s="429">
        <f t="shared" si="7"/>
        <v>66000</v>
      </c>
      <c r="V29" s="454">
        <f t="shared" si="4"/>
        <v>205333</v>
      </c>
      <c r="W29" s="33">
        <f t="shared" si="5"/>
        <v>14667</v>
      </c>
    </row>
    <row r="30" spans="1:23" ht="22.5">
      <c r="A30" s="34">
        <v>24</v>
      </c>
      <c r="B30" s="56" t="s">
        <v>31</v>
      </c>
      <c r="C30" s="228">
        <v>220000</v>
      </c>
      <c r="D30" s="228">
        <v>220000</v>
      </c>
      <c r="E30" s="228">
        <v>220000</v>
      </c>
      <c r="F30" s="213">
        <v>0</v>
      </c>
      <c r="G30" s="278">
        <v>0</v>
      </c>
      <c r="H30" s="279">
        <v>7333</v>
      </c>
      <c r="I30" s="444">
        <f t="shared" si="0"/>
        <v>7333</v>
      </c>
      <c r="J30" s="276">
        <v>22000</v>
      </c>
      <c r="K30" s="214">
        <v>22000</v>
      </c>
      <c r="L30" s="277">
        <v>22000</v>
      </c>
      <c r="M30" s="429">
        <f t="shared" si="1"/>
        <v>66000</v>
      </c>
      <c r="N30" s="48">
        <v>22000</v>
      </c>
      <c r="O30" s="49">
        <v>22000</v>
      </c>
      <c r="P30" s="50">
        <v>22000</v>
      </c>
      <c r="Q30" s="429">
        <f t="shared" si="6"/>
        <v>66000</v>
      </c>
      <c r="R30" s="48">
        <v>22000</v>
      </c>
      <c r="S30" s="49">
        <v>22000</v>
      </c>
      <c r="T30" s="50">
        <v>22000</v>
      </c>
      <c r="U30" s="429">
        <f t="shared" si="7"/>
        <v>66000</v>
      </c>
      <c r="V30" s="454">
        <f t="shared" si="4"/>
        <v>205333</v>
      </c>
      <c r="W30" s="33">
        <f t="shared" si="5"/>
        <v>14667</v>
      </c>
    </row>
    <row r="31" spans="1:23" ht="22.5">
      <c r="A31" s="34">
        <v>25</v>
      </c>
      <c r="B31" s="56" t="s">
        <v>32</v>
      </c>
      <c r="C31" s="228">
        <v>220000</v>
      </c>
      <c r="D31" s="228">
        <v>220000</v>
      </c>
      <c r="E31" s="228">
        <v>220000</v>
      </c>
      <c r="F31" s="213">
        <v>0</v>
      </c>
      <c r="G31" s="278">
        <v>0</v>
      </c>
      <c r="H31" s="279">
        <v>7333</v>
      </c>
      <c r="I31" s="444">
        <f t="shared" si="0"/>
        <v>7333</v>
      </c>
      <c r="J31" s="276">
        <v>22000</v>
      </c>
      <c r="K31" s="214">
        <v>22000</v>
      </c>
      <c r="L31" s="277">
        <v>22000</v>
      </c>
      <c r="M31" s="429">
        <f t="shared" si="1"/>
        <v>66000</v>
      </c>
      <c r="N31" s="48">
        <v>22000</v>
      </c>
      <c r="O31" s="49">
        <v>22000</v>
      </c>
      <c r="P31" s="50">
        <v>22000</v>
      </c>
      <c r="Q31" s="429">
        <f t="shared" si="6"/>
        <v>66000</v>
      </c>
      <c r="R31" s="48">
        <v>22000</v>
      </c>
      <c r="S31" s="49">
        <v>22000</v>
      </c>
      <c r="T31" s="50">
        <v>22000</v>
      </c>
      <c r="U31" s="429">
        <f t="shared" si="7"/>
        <v>66000</v>
      </c>
      <c r="V31" s="454">
        <f t="shared" si="4"/>
        <v>205333</v>
      </c>
      <c r="W31" s="33">
        <f t="shared" si="5"/>
        <v>14667</v>
      </c>
    </row>
    <row r="32" spans="1:23" ht="22.5">
      <c r="A32" s="34">
        <v>26</v>
      </c>
      <c r="B32" s="56" t="s">
        <v>33</v>
      </c>
      <c r="C32" s="228">
        <v>220000</v>
      </c>
      <c r="D32" s="228">
        <v>220000</v>
      </c>
      <c r="E32" s="228">
        <v>220000</v>
      </c>
      <c r="F32" s="213">
        <v>0</v>
      </c>
      <c r="G32" s="278">
        <v>0</v>
      </c>
      <c r="H32" s="279">
        <v>0</v>
      </c>
      <c r="I32" s="444">
        <f t="shared" si="0"/>
        <v>0</v>
      </c>
      <c r="J32" s="276">
        <v>22000</v>
      </c>
      <c r="K32" s="214">
        <v>22000</v>
      </c>
      <c r="L32" s="277">
        <v>22000</v>
      </c>
      <c r="M32" s="429">
        <f t="shared" si="1"/>
        <v>66000</v>
      </c>
      <c r="N32" s="48">
        <v>22000</v>
      </c>
      <c r="O32" s="49">
        <v>22000</v>
      </c>
      <c r="P32" s="50">
        <v>22000</v>
      </c>
      <c r="Q32" s="429">
        <f t="shared" si="6"/>
        <v>66000</v>
      </c>
      <c r="R32" s="48">
        <v>22000</v>
      </c>
      <c r="S32" s="49">
        <v>22000</v>
      </c>
      <c r="T32" s="50">
        <v>22000</v>
      </c>
      <c r="U32" s="429">
        <f t="shared" si="7"/>
        <v>66000</v>
      </c>
      <c r="V32" s="454">
        <f t="shared" si="4"/>
        <v>198000</v>
      </c>
      <c r="W32" s="33">
        <f t="shared" si="5"/>
        <v>22000</v>
      </c>
    </row>
    <row r="33" spans="1:23" ht="22.5">
      <c r="A33" s="34">
        <v>27</v>
      </c>
      <c r="B33" s="35" t="s">
        <v>108</v>
      </c>
      <c r="C33" s="228">
        <v>220000</v>
      </c>
      <c r="D33" s="228">
        <v>220000</v>
      </c>
      <c r="E33" s="228">
        <v>220000</v>
      </c>
      <c r="F33" s="213">
        <v>0</v>
      </c>
      <c r="G33" s="278">
        <v>0</v>
      </c>
      <c r="H33" s="279">
        <v>0</v>
      </c>
      <c r="I33" s="444">
        <f t="shared" si="0"/>
        <v>0</v>
      </c>
      <c r="J33" s="276">
        <v>10787</v>
      </c>
      <c r="K33" s="214">
        <v>22000</v>
      </c>
      <c r="L33" s="277">
        <v>22000</v>
      </c>
      <c r="M33" s="429">
        <f t="shared" si="1"/>
        <v>54787</v>
      </c>
      <c r="N33" s="48">
        <v>22000</v>
      </c>
      <c r="O33" s="49">
        <v>22000</v>
      </c>
      <c r="P33" s="50">
        <v>22000</v>
      </c>
      <c r="Q33" s="429">
        <f t="shared" si="6"/>
        <v>66000</v>
      </c>
      <c r="R33" s="48">
        <v>22000</v>
      </c>
      <c r="S33" s="49">
        <v>22000</v>
      </c>
      <c r="T33" s="50">
        <v>22000</v>
      </c>
      <c r="U33" s="429">
        <f t="shared" si="7"/>
        <v>66000</v>
      </c>
      <c r="V33" s="454">
        <f t="shared" si="4"/>
        <v>186787</v>
      </c>
      <c r="W33" s="33">
        <f t="shared" si="5"/>
        <v>33213</v>
      </c>
    </row>
    <row r="34" spans="1:23" ht="33.75">
      <c r="A34" s="34">
        <v>28</v>
      </c>
      <c r="B34" s="35" t="s">
        <v>109</v>
      </c>
      <c r="C34" s="228">
        <v>134400</v>
      </c>
      <c r="D34" s="228">
        <v>134400</v>
      </c>
      <c r="E34" s="287">
        <v>107520</v>
      </c>
      <c r="F34" s="213">
        <v>0</v>
      </c>
      <c r="G34" s="278">
        <v>0</v>
      </c>
      <c r="H34" s="279">
        <v>0</v>
      </c>
      <c r="I34" s="444">
        <f t="shared" si="0"/>
        <v>0</v>
      </c>
      <c r="J34" s="276">
        <v>0</v>
      </c>
      <c r="K34" s="389">
        <v>0</v>
      </c>
      <c r="L34" s="277">
        <v>0</v>
      </c>
      <c r="M34" s="429">
        <f t="shared" si="1"/>
        <v>0</v>
      </c>
      <c r="N34" s="204">
        <v>13440</v>
      </c>
      <c r="O34" s="88">
        <v>0</v>
      </c>
      <c r="P34" s="205">
        <v>13440</v>
      </c>
      <c r="Q34" s="429">
        <f t="shared" si="6"/>
        <v>26880</v>
      </c>
      <c r="R34" s="204">
        <v>13440</v>
      </c>
      <c r="S34" s="88">
        <v>13440</v>
      </c>
      <c r="T34" s="205">
        <v>13440</v>
      </c>
      <c r="U34" s="429">
        <f t="shared" si="7"/>
        <v>40320</v>
      </c>
      <c r="V34" s="454">
        <f t="shared" si="4"/>
        <v>67200</v>
      </c>
      <c r="W34" s="33">
        <f t="shared" si="5"/>
        <v>40320</v>
      </c>
    </row>
    <row r="35" spans="1:23" ht="33.75">
      <c r="A35" s="34">
        <v>29</v>
      </c>
      <c r="B35" s="35" t="s">
        <v>110</v>
      </c>
      <c r="C35" s="228">
        <v>403200</v>
      </c>
      <c r="D35" s="228">
        <v>403200</v>
      </c>
      <c r="E35" s="287">
        <v>322560</v>
      </c>
      <c r="F35" s="289">
        <v>0</v>
      </c>
      <c r="G35" s="214">
        <v>0</v>
      </c>
      <c r="H35" s="279">
        <v>0</v>
      </c>
      <c r="I35" s="444">
        <f t="shared" si="0"/>
        <v>0</v>
      </c>
      <c r="J35" s="276">
        <v>0</v>
      </c>
      <c r="K35" s="389">
        <v>0</v>
      </c>
      <c r="L35" s="279">
        <v>0</v>
      </c>
      <c r="M35" s="429">
        <f t="shared" si="1"/>
        <v>0</v>
      </c>
      <c r="N35" s="288">
        <v>40320</v>
      </c>
      <c r="O35" s="172">
        <v>40320</v>
      </c>
      <c r="P35" s="47">
        <v>40320</v>
      </c>
      <c r="Q35" s="429">
        <f t="shared" si="6"/>
        <v>120960</v>
      </c>
      <c r="R35" s="288">
        <v>40320</v>
      </c>
      <c r="S35" s="172">
        <v>40320</v>
      </c>
      <c r="T35" s="47">
        <v>40320</v>
      </c>
      <c r="U35" s="429">
        <f t="shared" si="7"/>
        <v>120960</v>
      </c>
      <c r="V35" s="454">
        <f t="shared" si="4"/>
        <v>241920</v>
      </c>
      <c r="W35" s="33">
        <f t="shared" si="5"/>
        <v>80640</v>
      </c>
    </row>
    <row r="36" spans="1:23" ht="33.75">
      <c r="A36" s="34">
        <v>30</v>
      </c>
      <c r="B36" s="35" t="s">
        <v>111</v>
      </c>
      <c r="C36" s="228">
        <v>403200</v>
      </c>
      <c r="D36" s="228">
        <v>403200</v>
      </c>
      <c r="E36" s="287">
        <v>322560</v>
      </c>
      <c r="F36" s="289">
        <v>0</v>
      </c>
      <c r="G36" s="214">
        <v>0</v>
      </c>
      <c r="H36" s="279">
        <v>0</v>
      </c>
      <c r="I36" s="444">
        <f t="shared" si="0"/>
        <v>0</v>
      </c>
      <c r="J36" s="276">
        <v>0</v>
      </c>
      <c r="K36" s="389">
        <v>0</v>
      </c>
      <c r="L36" s="279">
        <v>0</v>
      </c>
      <c r="M36" s="429">
        <f t="shared" si="1"/>
        <v>0</v>
      </c>
      <c r="N36" s="288">
        <v>40320</v>
      </c>
      <c r="O36" s="275">
        <v>40320</v>
      </c>
      <c r="P36" s="47">
        <v>40320</v>
      </c>
      <c r="Q36" s="429">
        <f t="shared" si="6"/>
        <v>120960</v>
      </c>
      <c r="R36" s="288">
        <v>40320</v>
      </c>
      <c r="S36" s="275">
        <v>40320</v>
      </c>
      <c r="T36" s="47">
        <v>40320</v>
      </c>
      <c r="U36" s="429">
        <f t="shared" si="7"/>
        <v>120960</v>
      </c>
      <c r="V36" s="454">
        <f t="shared" si="4"/>
        <v>241920</v>
      </c>
      <c r="W36" s="33">
        <f t="shared" si="5"/>
        <v>80640</v>
      </c>
    </row>
    <row r="37" spans="1:23" ht="22.5">
      <c r="A37" s="34">
        <v>31</v>
      </c>
      <c r="B37" s="56" t="s">
        <v>37</v>
      </c>
      <c r="C37" s="228">
        <v>432000</v>
      </c>
      <c r="D37" s="228">
        <v>432000</v>
      </c>
      <c r="E37" s="229">
        <v>216000</v>
      </c>
      <c r="F37" s="215">
        <v>0</v>
      </c>
      <c r="G37" s="216">
        <v>0</v>
      </c>
      <c r="H37" s="290">
        <v>0</v>
      </c>
      <c r="I37" s="444">
        <f t="shared" si="0"/>
        <v>0</v>
      </c>
      <c r="J37" s="215">
        <v>0</v>
      </c>
      <c r="K37" s="216">
        <v>0</v>
      </c>
      <c r="L37" s="290">
        <v>0</v>
      </c>
      <c r="M37" s="429">
        <f t="shared" si="1"/>
        <v>0</v>
      </c>
      <c r="N37" s="57">
        <v>0</v>
      </c>
      <c r="O37" s="58">
        <v>43200</v>
      </c>
      <c r="P37" s="59">
        <v>43200</v>
      </c>
      <c r="Q37" s="429">
        <f t="shared" si="6"/>
        <v>86400</v>
      </c>
      <c r="R37" s="57">
        <v>43200</v>
      </c>
      <c r="S37" s="58">
        <v>43200</v>
      </c>
      <c r="T37" s="59">
        <v>43200</v>
      </c>
      <c r="U37" s="429">
        <f t="shared" si="7"/>
        <v>129600</v>
      </c>
      <c r="V37" s="454">
        <f t="shared" si="4"/>
        <v>216000</v>
      </c>
      <c r="W37" s="33">
        <f t="shared" si="5"/>
        <v>0</v>
      </c>
    </row>
    <row r="38" spans="1:23" ht="78.75">
      <c r="A38" s="34">
        <v>32</v>
      </c>
      <c r="B38" s="56" t="s">
        <v>38</v>
      </c>
      <c r="C38" s="228">
        <v>260800</v>
      </c>
      <c r="D38" s="228">
        <v>260800</v>
      </c>
      <c r="E38" s="228">
        <v>260800</v>
      </c>
      <c r="F38" s="276">
        <v>0</v>
      </c>
      <c r="G38" s="214">
        <v>0</v>
      </c>
      <c r="H38" s="291">
        <v>0</v>
      </c>
      <c r="I38" s="444">
        <f t="shared" si="0"/>
        <v>0</v>
      </c>
      <c r="J38" s="276">
        <v>0</v>
      </c>
      <c r="K38" s="214">
        <v>0</v>
      </c>
      <c r="L38" s="291">
        <v>0</v>
      </c>
      <c r="M38" s="429">
        <f t="shared" si="1"/>
        <v>0</v>
      </c>
      <c r="N38" s="204">
        <v>4200</v>
      </c>
      <c r="O38" s="88">
        <v>4200</v>
      </c>
      <c r="P38" s="292">
        <v>4200</v>
      </c>
      <c r="Q38" s="429">
        <f t="shared" si="6"/>
        <v>12600</v>
      </c>
      <c r="R38" s="204">
        <v>4200</v>
      </c>
      <c r="S38" s="88">
        <v>4200</v>
      </c>
      <c r="T38" s="292">
        <v>4200</v>
      </c>
      <c r="U38" s="429">
        <f t="shared" si="7"/>
        <v>12600</v>
      </c>
      <c r="V38" s="454">
        <f t="shared" si="4"/>
        <v>25200</v>
      </c>
      <c r="W38" s="90">
        <f t="shared" si="5"/>
        <v>235600</v>
      </c>
    </row>
    <row r="39" spans="1:23" ht="23.25" thickBot="1">
      <c r="A39" s="293">
        <v>33</v>
      </c>
      <c r="B39" s="294" t="s">
        <v>112</v>
      </c>
      <c r="C39" s="233">
        <v>0</v>
      </c>
      <c r="D39" s="233">
        <v>0</v>
      </c>
      <c r="E39" s="295">
        <v>75000</v>
      </c>
      <c r="F39" s="272">
        <v>0</v>
      </c>
      <c r="G39" s="273">
        <v>0</v>
      </c>
      <c r="H39" s="274">
        <v>0</v>
      </c>
      <c r="I39" s="509">
        <f>SUM(F39:H39)</f>
        <v>0</v>
      </c>
      <c r="J39" s="391">
        <v>0</v>
      </c>
      <c r="K39" s="392">
        <v>0</v>
      </c>
      <c r="L39" s="386">
        <v>0</v>
      </c>
      <c r="M39" s="431">
        <f>SUM(J39:L39)</f>
        <v>0</v>
      </c>
      <c r="N39" s="298">
        <v>0</v>
      </c>
      <c r="O39" s="299">
        <v>0</v>
      </c>
      <c r="P39" s="299">
        <v>12500</v>
      </c>
      <c r="Q39" s="450">
        <f>SUM(N39:P39)</f>
        <v>12500</v>
      </c>
      <c r="R39" s="301">
        <v>12500</v>
      </c>
      <c r="S39" s="302">
        <v>12500</v>
      </c>
      <c r="T39" s="302">
        <v>12500</v>
      </c>
      <c r="U39" s="450">
        <f>SUM(R39:T39)</f>
        <v>37500</v>
      </c>
      <c r="V39" s="456">
        <f>I39+M39+Q39+U39</f>
        <v>50000</v>
      </c>
      <c r="W39" s="33">
        <f>E39-V39</f>
        <v>25000</v>
      </c>
    </row>
    <row r="40" spans="1:23" ht="24.95" customHeight="1" thickBot="1">
      <c r="A40" s="1305" t="s">
        <v>39</v>
      </c>
      <c r="B40" s="1305"/>
      <c r="C40" s="471">
        <f>SUM(C41:C63)</f>
        <v>210000</v>
      </c>
      <c r="D40" s="471">
        <f>SUM(D41:D63)</f>
        <v>210000</v>
      </c>
      <c r="E40" s="472">
        <f>SUM(E41:E64)</f>
        <v>206500</v>
      </c>
      <c r="F40" s="473">
        <f>SUM(F41:F64)</f>
        <v>0</v>
      </c>
      <c r="G40" s="423">
        <f>SUM(G41:G64)</f>
        <v>10500</v>
      </c>
      <c r="H40" s="474">
        <f>SUM(H41:H64)</f>
        <v>7750</v>
      </c>
      <c r="I40" s="425">
        <f t="shared" si="0"/>
        <v>18250</v>
      </c>
      <c r="J40" s="473">
        <f>SUM(J41:J64)</f>
        <v>12568</v>
      </c>
      <c r="K40" s="423">
        <f>SUM(K41:K64)</f>
        <v>12750</v>
      </c>
      <c r="L40" s="475">
        <f>SUM(L41:L64)</f>
        <v>12750</v>
      </c>
      <c r="M40" s="425">
        <f>SUM(J40:L40)</f>
        <v>38068</v>
      </c>
      <c r="N40" s="473">
        <f>SUM(N41:N64)</f>
        <v>12750</v>
      </c>
      <c r="O40" s="423">
        <f>SUM(O41:O64)</f>
        <v>15750</v>
      </c>
      <c r="P40" s="475">
        <f>SUM(P41:P64)</f>
        <v>55000</v>
      </c>
      <c r="Q40" s="425">
        <f>SUM(N40:P40)</f>
        <v>83500</v>
      </c>
      <c r="R40" s="473">
        <f>SUM(R41:R64)</f>
        <v>17000</v>
      </c>
      <c r="S40" s="423">
        <f>SUM(S41:S64)</f>
        <v>17000</v>
      </c>
      <c r="T40" s="475">
        <f>SUM(T41:T64)</f>
        <v>17000</v>
      </c>
      <c r="U40" s="425">
        <f>SUM(R40:T40)</f>
        <v>51000</v>
      </c>
      <c r="V40" s="457">
        <f t="shared" si="4"/>
        <v>190818</v>
      </c>
      <c r="W40" s="476">
        <f>E40-V40</f>
        <v>15682</v>
      </c>
    </row>
    <row r="41" spans="1:23" ht="23.25" thickTop="1">
      <c r="A41" s="24">
        <v>1</v>
      </c>
      <c r="B41" s="25" t="s">
        <v>19</v>
      </c>
      <c r="C41" s="226">
        <v>9000</v>
      </c>
      <c r="D41" s="226">
        <v>9000</v>
      </c>
      <c r="E41" s="226">
        <v>9000</v>
      </c>
      <c r="F41" s="211">
        <v>0</v>
      </c>
      <c r="G41" s="212">
        <v>1500</v>
      </c>
      <c r="H41" s="305">
        <v>750</v>
      </c>
      <c r="I41" s="510">
        <f t="shared" si="0"/>
        <v>2250</v>
      </c>
      <c r="J41" s="393">
        <v>750</v>
      </c>
      <c r="K41" s="212">
        <v>750</v>
      </c>
      <c r="L41" s="394">
        <v>750</v>
      </c>
      <c r="M41" s="432">
        <f t="shared" si="1"/>
        <v>2250</v>
      </c>
      <c r="N41" s="206">
        <v>750</v>
      </c>
      <c r="O41" s="80">
        <v>750</v>
      </c>
      <c r="P41" s="208">
        <v>750</v>
      </c>
      <c r="Q41" s="432">
        <f t="shared" si="6"/>
        <v>2250</v>
      </c>
      <c r="R41" s="206">
        <v>750</v>
      </c>
      <c r="S41" s="80">
        <v>750</v>
      </c>
      <c r="T41" s="208">
        <v>750</v>
      </c>
      <c r="U41" s="432">
        <f t="shared" si="7"/>
        <v>2250</v>
      </c>
      <c r="V41" s="458">
        <f t="shared" si="4"/>
        <v>9000</v>
      </c>
      <c r="W41" s="33">
        <f>E41-V41</f>
        <v>0</v>
      </c>
    </row>
    <row r="42" spans="1:23" ht="22.5">
      <c r="A42" s="34">
        <v>2</v>
      </c>
      <c r="B42" s="35" t="s">
        <v>20</v>
      </c>
      <c r="C42" s="228">
        <v>9000</v>
      </c>
      <c r="D42" s="228">
        <v>9000</v>
      </c>
      <c r="E42" s="228">
        <v>9000</v>
      </c>
      <c r="F42" s="213">
        <v>0</v>
      </c>
      <c r="G42" s="214">
        <v>1500</v>
      </c>
      <c r="H42" s="279">
        <v>750</v>
      </c>
      <c r="I42" s="511">
        <f t="shared" si="0"/>
        <v>2250</v>
      </c>
      <c r="J42" s="276">
        <v>750</v>
      </c>
      <c r="K42" s="214">
        <v>750</v>
      </c>
      <c r="L42" s="277">
        <v>750</v>
      </c>
      <c r="M42" s="433">
        <f t="shared" si="1"/>
        <v>2250</v>
      </c>
      <c r="N42" s="204">
        <v>750</v>
      </c>
      <c r="O42" s="88">
        <v>750</v>
      </c>
      <c r="P42" s="205">
        <v>750</v>
      </c>
      <c r="Q42" s="433">
        <f t="shared" si="6"/>
        <v>2250</v>
      </c>
      <c r="R42" s="204">
        <v>750</v>
      </c>
      <c r="S42" s="88">
        <v>750</v>
      </c>
      <c r="T42" s="205">
        <v>750</v>
      </c>
      <c r="U42" s="433">
        <f t="shared" si="7"/>
        <v>2250</v>
      </c>
      <c r="V42" s="454">
        <f t="shared" si="4"/>
        <v>9000</v>
      </c>
      <c r="W42" s="90">
        <f>E42-V42</f>
        <v>0</v>
      </c>
    </row>
    <row r="43" spans="1:23" ht="22.5">
      <c r="A43" s="34">
        <v>3</v>
      </c>
      <c r="B43" s="35" t="s">
        <v>21</v>
      </c>
      <c r="C43" s="228">
        <v>9000</v>
      </c>
      <c r="D43" s="228">
        <v>9000</v>
      </c>
      <c r="E43" s="228">
        <v>9000</v>
      </c>
      <c r="F43" s="213">
        <v>0</v>
      </c>
      <c r="G43" s="214">
        <v>1500</v>
      </c>
      <c r="H43" s="279">
        <v>750</v>
      </c>
      <c r="I43" s="511">
        <f t="shared" si="0"/>
        <v>2250</v>
      </c>
      <c r="J43" s="276">
        <v>750</v>
      </c>
      <c r="K43" s="214">
        <v>750</v>
      </c>
      <c r="L43" s="277">
        <v>750</v>
      </c>
      <c r="M43" s="433">
        <f t="shared" si="1"/>
        <v>2250</v>
      </c>
      <c r="N43" s="204">
        <v>750</v>
      </c>
      <c r="O43" s="88">
        <v>750</v>
      </c>
      <c r="P43" s="205">
        <v>750</v>
      </c>
      <c r="Q43" s="433">
        <f t="shared" si="6"/>
        <v>2250</v>
      </c>
      <c r="R43" s="204">
        <v>750</v>
      </c>
      <c r="S43" s="88">
        <v>750</v>
      </c>
      <c r="T43" s="205">
        <v>750</v>
      </c>
      <c r="U43" s="433">
        <f t="shared" si="7"/>
        <v>2250</v>
      </c>
      <c r="V43" s="454">
        <f t="shared" si="4"/>
        <v>9000</v>
      </c>
      <c r="W43" s="90">
        <f t="shared" ref="W43:W63" si="8">E43-V43</f>
        <v>0</v>
      </c>
    </row>
    <row r="44" spans="1:23" ht="22.5">
      <c r="A44" s="34">
        <v>4</v>
      </c>
      <c r="B44" s="51" t="s">
        <v>100</v>
      </c>
      <c r="C44" s="229">
        <v>0</v>
      </c>
      <c r="D44" s="229">
        <v>0</v>
      </c>
      <c r="E44" s="280">
        <v>3750</v>
      </c>
      <c r="F44" s="213">
        <v>0</v>
      </c>
      <c r="G44" s="214">
        <v>0</v>
      </c>
      <c r="H44" s="279">
        <v>0</v>
      </c>
      <c r="I44" s="512">
        <f t="shared" si="0"/>
        <v>0</v>
      </c>
      <c r="J44" s="276">
        <v>0</v>
      </c>
      <c r="K44" s="214">
        <v>0</v>
      </c>
      <c r="L44" s="277">
        <v>0</v>
      </c>
      <c r="M44" s="434">
        <f t="shared" si="1"/>
        <v>0</v>
      </c>
      <c r="N44" s="306">
        <v>0</v>
      </c>
      <c r="O44" s="307">
        <v>0</v>
      </c>
      <c r="P44" s="308">
        <v>625</v>
      </c>
      <c r="Q44" s="451">
        <f t="shared" si="6"/>
        <v>625</v>
      </c>
      <c r="R44" s="306">
        <v>625</v>
      </c>
      <c r="S44" s="307">
        <v>625</v>
      </c>
      <c r="T44" s="308">
        <v>625</v>
      </c>
      <c r="U44" s="451">
        <f t="shared" si="7"/>
        <v>1875</v>
      </c>
      <c r="V44" s="455">
        <f t="shared" si="4"/>
        <v>2500</v>
      </c>
      <c r="W44" s="90">
        <f t="shared" si="8"/>
        <v>1250</v>
      </c>
    </row>
    <row r="45" spans="1:23" ht="22.5">
      <c r="A45" s="34">
        <v>5</v>
      </c>
      <c r="B45" s="35" t="s">
        <v>23</v>
      </c>
      <c r="C45" s="228">
        <v>9000</v>
      </c>
      <c r="D45" s="228">
        <v>9000</v>
      </c>
      <c r="E45" s="228">
        <v>9000</v>
      </c>
      <c r="F45" s="213">
        <v>0</v>
      </c>
      <c r="G45" s="214">
        <v>1500</v>
      </c>
      <c r="H45" s="279">
        <v>750</v>
      </c>
      <c r="I45" s="511">
        <f t="shared" si="0"/>
        <v>2250</v>
      </c>
      <c r="J45" s="276">
        <v>750</v>
      </c>
      <c r="K45" s="214">
        <v>750</v>
      </c>
      <c r="L45" s="277">
        <v>750</v>
      </c>
      <c r="M45" s="433">
        <f t="shared" si="1"/>
        <v>2250</v>
      </c>
      <c r="N45" s="204">
        <v>750</v>
      </c>
      <c r="O45" s="88">
        <v>750</v>
      </c>
      <c r="P45" s="205">
        <v>750</v>
      </c>
      <c r="Q45" s="433">
        <f t="shared" si="6"/>
        <v>2250</v>
      </c>
      <c r="R45" s="204">
        <v>750</v>
      </c>
      <c r="S45" s="88">
        <v>750</v>
      </c>
      <c r="T45" s="205">
        <v>750</v>
      </c>
      <c r="U45" s="433">
        <f t="shared" si="7"/>
        <v>2250</v>
      </c>
      <c r="V45" s="454">
        <f t="shared" si="4"/>
        <v>9000</v>
      </c>
      <c r="W45" s="90">
        <f t="shared" si="8"/>
        <v>0</v>
      </c>
    </row>
    <row r="46" spans="1:23" ht="22.5">
      <c r="A46" s="34">
        <v>6</v>
      </c>
      <c r="B46" s="56" t="s">
        <v>24</v>
      </c>
      <c r="C46" s="228">
        <v>7500</v>
      </c>
      <c r="D46" s="228">
        <v>7500</v>
      </c>
      <c r="E46" s="228">
        <v>7500</v>
      </c>
      <c r="F46" s="213">
        <v>0</v>
      </c>
      <c r="G46" s="214">
        <v>0</v>
      </c>
      <c r="H46" s="279">
        <v>333</v>
      </c>
      <c r="I46" s="511">
        <f t="shared" si="0"/>
        <v>333</v>
      </c>
      <c r="J46" s="276">
        <v>750</v>
      </c>
      <c r="K46" s="214">
        <v>750</v>
      </c>
      <c r="L46" s="277">
        <v>750</v>
      </c>
      <c r="M46" s="433">
        <f t="shared" si="1"/>
        <v>2250</v>
      </c>
      <c r="N46" s="204">
        <v>750</v>
      </c>
      <c r="O46" s="88">
        <v>750</v>
      </c>
      <c r="P46" s="205">
        <v>750</v>
      </c>
      <c r="Q46" s="433">
        <f t="shared" si="6"/>
        <v>2250</v>
      </c>
      <c r="R46" s="204">
        <v>750</v>
      </c>
      <c r="S46" s="88">
        <v>750</v>
      </c>
      <c r="T46" s="205">
        <v>750</v>
      </c>
      <c r="U46" s="433">
        <f t="shared" si="7"/>
        <v>2250</v>
      </c>
      <c r="V46" s="454">
        <f t="shared" si="4"/>
        <v>7083</v>
      </c>
      <c r="W46" s="90">
        <f t="shared" si="8"/>
        <v>417</v>
      </c>
    </row>
    <row r="47" spans="1:23" ht="33.75">
      <c r="A47" s="34">
        <v>7</v>
      </c>
      <c r="B47" s="56" t="s">
        <v>25</v>
      </c>
      <c r="C47" s="228">
        <v>7500</v>
      </c>
      <c r="D47" s="228">
        <v>7500</v>
      </c>
      <c r="E47" s="228">
        <v>7500</v>
      </c>
      <c r="F47" s="213">
        <v>0</v>
      </c>
      <c r="G47" s="214">
        <v>0</v>
      </c>
      <c r="H47" s="310">
        <v>0</v>
      </c>
      <c r="I47" s="511">
        <f t="shared" si="0"/>
        <v>0</v>
      </c>
      <c r="J47" s="276">
        <v>750</v>
      </c>
      <c r="K47" s="214">
        <v>750</v>
      </c>
      <c r="L47" s="277">
        <v>750</v>
      </c>
      <c r="M47" s="433">
        <f t="shared" si="1"/>
        <v>2250</v>
      </c>
      <c r="N47" s="204">
        <v>750</v>
      </c>
      <c r="O47" s="88">
        <v>750</v>
      </c>
      <c r="P47" s="205">
        <v>750</v>
      </c>
      <c r="Q47" s="433">
        <f t="shared" si="6"/>
        <v>2250</v>
      </c>
      <c r="R47" s="204">
        <v>750</v>
      </c>
      <c r="S47" s="88">
        <v>750</v>
      </c>
      <c r="T47" s="205">
        <v>750</v>
      </c>
      <c r="U47" s="433">
        <f t="shared" si="7"/>
        <v>2250</v>
      </c>
      <c r="V47" s="454">
        <f t="shared" si="4"/>
        <v>6750</v>
      </c>
      <c r="W47" s="90">
        <f t="shared" si="8"/>
        <v>750</v>
      </c>
    </row>
    <row r="48" spans="1:23" ht="33.75">
      <c r="A48" s="34">
        <v>8</v>
      </c>
      <c r="B48" s="56" t="s">
        <v>101</v>
      </c>
      <c r="C48" s="228">
        <v>9000</v>
      </c>
      <c r="D48" s="228">
        <v>9000</v>
      </c>
      <c r="E48" s="228">
        <v>9000</v>
      </c>
      <c r="F48" s="213">
        <v>0</v>
      </c>
      <c r="G48" s="214">
        <v>1500</v>
      </c>
      <c r="H48" s="279">
        <v>750</v>
      </c>
      <c r="I48" s="511">
        <f t="shared" si="0"/>
        <v>2250</v>
      </c>
      <c r="J48" s="276">
        <v>750</v>
      </c>
      <c r="K48" s="214">
        <v>750</v>
      </c>
      <c r="L48" s="277">
        <v>750</v>
      </c>
      <c r="M48" s="433">
        <f t="shared" si="1"/>
        <v>2250</v>
      </c>
      <c r="N48" s="204">
        <v>750</v>
      </c>
      <c r="O48" s="88">
        <v>750</v>
      </c>
      <c r="P48" s="205">
        <v>750</v>
      </c>
      <c r="Q48" s="433">
        <f t="shared" si="6"/>
        <v>2250</v>
      </c>
      <c r="R48" s="204">
        <v>750</v>
      </c>
      <c r="S48" s="88">
        <v>750</v>
      </c>
      <c r="T48" s="205">
        <v>750</v>
      </c>
      <c r="U48" s="433">
        <f t="shared" si="7"/>
        <v>2250</v>
      </c>
      <c r="V48" s="454">
        <f t="shared" si="4"/>
        <v>9000</v>
      </c>
      <c r="W48" s="90">
        <f t="shared" si="8"/>
        <v>0</v>
      </c>
    </row>
    <row r="49" spans="1:240" ht="33.75">
      <c r="A49" s="34">
        <v>9</v>
      </c>
      <c r="B49" s="56" t="s">
        <v>102</v>
      </c>
      <c r="C49" s="228">
        <v>7500</v>
      </c>
      <c r="D49" s="228">
        <v>7500</v>
      </c>
      <c r="E49" s="228">
        <v>7500</v>
      </c>
      <c r="F49" s="213">
        <v>0</v>
      </c>
      <c r="G49" s="214">
        <v>0</v>
      </c>
      <c r="H49" s="279">
        <v>333</v>
      </c>
      <c r="I49" s="511">
        <f t="shared" si="0"/>
        <v>333</v>
      </c>
      <c r="J49" s="276">
        <v>750</v>
      </c>
      <c r="K49" s="214">
        <v>750</v>
      </c>
      <c r="L49" s="277">
        <v>750</v>
      </c>
      <c r="M49" s="433">
        <f t="shared" si="1"/>
        <v>2250</v>
      </c>
      <c r="N49" s="204">
        <v>750</v>
      </c>
      <c r="O49" s="88">
        <v>750</v>
      </c>
      <c r="P49" s="205">
        <v>750</v>
      </c>
      <c r="Q49" s="433">
        <f t="shared" si="6"/>
        <v>2250</v>
      </c>
      <c r="R49" s="204">
        <v>750</v>
      </c>
      <c r="S49" s="88">
        <v>750</v>
      </c>
      <c r="T49" s="205">
        <v>750</v>
      </c>
      <c r="U49" s="433">
        <f t="shared" si="7"/>
        <v>2250</v>
      </c>
      <c r="V49" s="454">
        <f t="shared" si="4"/>
        <v>7083</v>
      </c>
      <c r="W49" s="90">
        <f t="shared" si="8"/>
        <v>417</v>
      </c>
    </row>
    <row r="50" spans="1:240" ht="22.5">
      <c r="A50" s="34">
        <v>10</v>
      </c>
      <c r="B50" s="56" t="s">
        <v>103</v>
      </c>
      <c r="C50" s="228">
        <v>7500</v>
      </c>
      <c r="D50" s="228">
        <v>7500</v>
      </c>
      <c r="E50" s="228">
        <v>7500</v>
      </c>
      <c r="F50" s="213">
        <v>0</v>
      </c>
      <c r="G50" s="214">
        <v>0</v>
      </c>
      <c r="H50" s="279">
        <v>333</v>
      </c>
      <c r="I50" s="511">
        <f t="shared" si="0"/>
        <v>333</v>
      </c>
      <c r="J50" s="276">
        <v>750</v>
      </c>
      <c r="K50" s="214">
        <v>750</v>
      </c>
      <c r="L50" s="277">
        <v>750</v>
      </c>
      <c r="M50" s="433">
        <f t="shared" si="1"/>
        <v>2250</v>
      </c>
      <c r="N50" s="204">
        <v>750</v>
      </c>
      <c r="O50" s="88">
        <v>750</v>
      </c>
      <c r="P50" s="205">
        <v>750</v>
      </c>
      <c r="Q50" s="433">
        <f t="shared" si="6"/>
        <v>2250</v>
      </c>
      <c r="R50" s="204">
        <v>750</v>
      </c>
      <c r="S50" s="88">
        <v>750</v>
      </c>
      <c r="T50" s="205">
        <v>750</v>
      </c>
      <c r="U50" s="433">
        <f t="shared" si="7"/>
        <v>2250</v>
      </c>
      <c r="V50" s="454">
        <f t="shared" si="4"/>
        <v>7083</v>
      </c>
      <c r="W50" s="90">
        <f t="shared" si="8"/>
        <v>417</v>
      </c>
    </row>
    <row r="51" spans="1:240" ht="22.5">
      <c r="A51" s="34">
        <v>11</v>
      </c>
      <c r="B51" s="56" t="s">
        <v>104</v>
      </c>
      <c r="C51" s="228">
        <v>9000</v>
      </c>
      <c r="D51" s="228">
        <v>9000</v>
      </c>
      <c r="E51" s="228">
        <v>9000</v>
      </c>
      <c r="F51" s="213">
        <v>0</v>
      </c>
      <c r="G51" s="214">
        <v>1500</v>
      </c>
      <c r="H51" s="279">
        <v>750</v>
      </c>
      <c r="I51" s="511">
        <f t="shared" si="0"/>
        <v>2250</v>
      </c>
      <c r="J51" s="276">
        <v>750</v>
      </c>
      <c r="K51" s="214">
        <v>750</v>
      </c>
      <c r="L51" s="277">
        <v>750</v>
      </c>
      <c r="M51" s="433">
        <f t="shared" si="1"/>
        <v>2250</v>
      </c>
      <c r="N51" s="204">
        <v>750</v>
      </c>
      <c r="O51" s="88">
        <v>750</v>
      </c>
      <c r="P51" s="205">
        <v>750</v>
      </c>
      <c r="Q51" s="433">
        <f t="shared" si="6"/>
        <v>2250</v>
      </c>
      <c r="R51" s="204">
        <v>750</v>
      </c>
      <c r="S51" s="88">
        <v>750</v>
      </c>
      <c r="T51" s="205">
        <v>750</v>
      </c>
      <c r="U51" s="433">
        <f t="shared" si="7"/>
        <v>2250</v>
      </c>
      <c r="V51" s="454">
        <f t="shared" si="4"/>
        <v>9000</v>
      </c>
      <c r="W51" s="90">
        <f t="shared" si="8"/>
        <v>0</v>
      </c>
    </row>
    <row r="52" spans="1:240" ht="22.5">
      <c r="A52" s="34">
        <v>12</v>
      </c>
      <c r="B52" s="56" t="s">
        <v>105</v>
      </c>
      <c r="C52" s="228">
        <v>7500</v>
      </c>
      <c r="D52" s="228">
        <v>7500</v>
      </c>
      <c r="E52" s="228">
        <v>7500</v>
      </c>
      <c r="F52" s="213">
        <v>0</v>
      </c>
      <c r="G52" s="214">
        <v>0</v>
      </c>
      <c r="H52" s="279">
        <v>400</v>
      </c>
      <c r="I52" s="511">
        <f t="shared" si="0"/>
        <v>400</v>
      </c>
      <c r="J52" s="276">
        <v>750</v>
      </c>
      <c r="K52" s="214">
        <v>750</v>
      </c>
      <c r="L52" s="277">
        <v>750</v>
      </c>
      <c r="M52" s="433">
        <f t="shared" si="1"/>
        <v>2250</v>
      </c>
      <c r="N52" s="204">
        <v>750</v>
      </c>
      <c r="O52" s="88">
        <v>750</v>
      </c>
      <c r="P52" s="205">
        <v>750</v>
      </c>
      <c r="Q52" s="433">
        <f t="shared" si="6"/>
        <v>2250</v>
      </c>
      <c r="R52" s="204">
        <v>750</v>
      </c>
      <c r="S52" s="88">
        <v>750</v>
      </c>
      <c r="T52" s="205">
        <v>750</v>
      </c>
      <c r="U52" s="433">
        <f t="shared" si="7"/>
        <v>2250</v>
      </c>
      <c r="V52" s="454">
        <f t="shared" si="4"/>
        <v>7150</v>
      </c>
      <c r="W52" s="90">
        <f t="shared" si="8"/>
        <v>350</v>
      </c>
    </row>
    <row r="53" spans="1:240" ht="22.5">
      <c r="A53" s="34">
        <v>13</v>
      </c>
      <c r="B53" s="56" t="s">
        <v>28</v>
      </c>
      <c r="C53" s="228">
        <v>7500</v>
      </c>
      <c r="D53" s="228">
        <v>7500</v>
      </c>
      <c r="E53" s="287">
        <v>3750</v>
      </c>
      <c r="F53" s="213">
        <v>0</v>
      </c>
      <c r="G53" s="214">
        <v>0</v>
      </c>
      <c r="H53" s="310">
        <v>0</v>
      </c>
      <c r="I53" s="511">
        <f t="shared" si="0"/>
        <v>0</v>
      </c>
      <c r="J53" s="276">
        <v>0</v>
      </c>
      <c r="K53" s="214">
        <v>0</v>
      </c>
      <c r="L53" s="277">
        <v>0</v>
      </c>
      <c r="M53" s="433">
        <f t="shared" si="1"/>
        <v>0</v>
      </c>
      <c r="N53" s="204">
        <v>0</v>
      </c>
      <c r="O53" s="88">
        <v>750</v>
      </c>
      <c r="P53" s="205">
        <v>750</v>
      </c>
      <c r="Q53" s="433">
        <f t="shared" si="6"/>
        <v>1500</v>
      </c>
      <c r="R53" s="204">
        <v>750</v>
      </c>
      <c r="S53" s="88">
        <v>750</v>
      </c>
      <c r="T53" s="205">
        <v>750</v>
      </c>
      <c r="U53" s="433">
        <f t="shared" si="7"/>
        <v>2250</v>
      </c>
      <c r="V53" s="454">
        <f t="shared" si="4"/>
        <v>3750</v>
      </c>
      <c r="W53" s="90">
        <f t="shared" si="8"/>
        <v>0</v>
      </c>
    </row>
    <row r="54" spans="1:240" ht="22.5">
      <c r="A54" s="34">
        <v>14</v>
      </c>
      <c r="B54" s="56" t="s">
        <v>75</v>
      </c>
      <c r="C54" s="228">
        <v>7500</v>
      </c>
      <c r="D54" s="228">
        <v>7500</v>
      </c>
      <c r="E54" s="287">
        <v>3750</v>
      </c>
      <c r="F54" s="213">
        <v>0</v>
      </c>
      <c r="G54" s="214">
        <v>0</v>
      </c>
      <c r="H54" s="310">
        <v>0</v>
      </c>
      <c r="I54" s="511">
        <f t="shared" si="0"/>
        <v>0</v>
      </c>
      <c r="J54" s="276">
        <v>0</v>
      </c>
      <c r="K54" s="214">
        <v>0</v>
      </c>
      <c r="L54" s="277">
        <v>0</v>
      </c>
      <c r="M54" s="433">
        <f t="shared" si="1"/>
        <v>0</v>
      </c>
      <c r="N54" s="204">
        <v>0</v>
      </c>
      <c r="O54" s="88">
        <v>750</v>
      </c>
      <c r="P54" s="205">
        <v>750</v>
      </c>
      <c r="Q54" s="433">
        <f t="shared" si="6"/>
        <v>1500</v>
      </c>
      <c r="R54" s="204">
        <v>750</v>
      </c>
      <c r="S54" s="88">
        <v>750</v>
      </c>
      <c r="T54" s="205">
        <v>750</v>
      </c>
      <c r="U54" s="433">
        <f t="shared" si="7"/>
        <v>2250</v>
      </c>
      <c r="V54" s="454">
        <f t="shared" si="4"/>
        <v>3750</v>
      </c>
      <c r="W54" s="90">
        <f t="shared" si="8"/>
        <v>0</v>
      </c>
    </row>
    <row r="55" spans="1:240" s="95" customFormat="1" ht="22.5">
      <c r="A55" s="34">
        <v>15</v>
      </c>
      <c r="B55" s="56" t="s">
        <v>106</v>
      </c>
      <c r="C55" s="228">
        <v>7500</v>
      </c>
      <c r="D55" s="228">
        <v>7500</v>
      </c>
      <c r="E55" s="287">
        <v>3750</v>
      </c>
      <c r="F55" s="213">
        <v>0</v>
      </c>
      <c r="G55" s="214">
        <v>0</v>
      </c>
      <c r="H55" s="310">
        <v>0</v>
      </c>
      <c r="I55" s="511">
        <f t="shared" si="0"/>
        <v>0</v>
      </c>
      <c r="J55" s="276">
        <v>0</v>
      </c>
      <c r="K55" s="214">
        <v>0</v>
      </c>
      <c r="L55" s="277">
        <v>0</v>
      </c>
      <c r="M55" s="433">
        <f t="shared" si="1"/>
        <v>0</v>
      </c>
      <c r="N55" s="204">
        <v>0</v>
      </c>
      <c r="O55" s="88">
        <v>750</v>
      </c>
      <c r="P55" s="205">
        <v>750</v>
      </c>
      <c r="Q55" s="433">
        <f t="shared" si="6"/>
        <v>1500</v>
      </c>
      <c r="R55" s="204">
        <v>750</v>
      </c>
      <c r="S55" s="88">
        <v>750</v>
      </c>
      <c r="T55" s="205">
        <v>750</v>
      </c>
      <c r="U55" s="433">
        <f t="shared" si="7"/>
        <v>2250</v>
      </c>
      <c r="V55" s="454">
        <f t="shared" si="4"/>
        <v>3750</v>
      </c>
      <c r="W55" s="90">
        <f t="shared" si="8"/>
        <v>0</v>
      </c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94"/>
      <c r="FD55" s="94"/>
      <c r="FE55" s="94"/>
      <c r="FF55" s="94"/>
      <c r="FG55" s="94"/>
      <c r="FH55" s="94"/>
      <c r="FI55" s="94"/>
      <c r="FJ55" s="94"/>
      <c r="FK55" s="94"/>
      <c r="FL55" s="94"/>
      <c r="FM55" s="94"/>
      <c r="FN55" s="94"/>
      <c r="FO55" s="94"/>
      <c r="FP55" s="94"/>
      <c r="FQ55" s="94"/>
      <c r="FR55" s="94"/>
      <c r="FS55" s="94"/>
      <c r="FT55" s="94"/>
      <c r="FU55" s="94"/>
      <c r="FV55" s="94"/>
      <c r="FW55" s="94"/>
      <c r="FX55" s="94"/>
      <c r="FY55" s="94"/>
      <c r="FZ55" s="94"/>
      <c r="GA55" s="94"/>
      <c r="GB55" s="94"/>
      <c r="GC55" s="94"/>
      <c r="GD55" s="94"/>
      <c r="GE55" s="94"/>
      <c r="GF55" s="94"/>
      <c r="GG55" s="94"/>
      <c r="GH55" s="94"/>
      <c r="GI55" s="94"/>
      <c r="GJ55" s="94"/>
      <c r="GK55" s="94"/>
      <c r="GL55" s="94"/>
      <c r="GM55" s="94"/>
      <c r="GN55" s="94"/>
      <c r="GO55" s="94"/>
      <c r="GP55" s="94"/>
      <c r="GQ55" s="94"/>
      <c r="GR55" s="94"/>
      <c r="GS55" s="94"/>
      <c r="GT55" s="94"/>
      <c r="GU55" s="94"/>
      <c r="GV55" s="94"/>
      <c r="GW55" s="94"/>
      <c r="GX55" s="94"/>
      <c r="GY55" s="94"/>
      <c r="GZ55" s="94"/>
      <c r="HA55" s="94"/>
      <c r="HB55" s="94"/>
      <c r="HC55" s="94"/>
      <c r="HD55" s="94"/>
      <c r="HE55" s="94"/>
      <c r="HF55" s="94"/>
      <c r="HG55" s="94"/>
      <c r="HH55" s="94"/>
      <c r="HI55" s="94"/>
      <c r="HJ55" s="94"/>
      <c r="HK55" s="94"/>
      <c r="HL55" s="94"/>
      <c r="HM55" s="94"/>
      <c r="HN55" s="94"/>
      <c r="HO55" s="94"/>
      <c r="HP55" s="94"/>
      <c r="HQ55" s="94"/>
      <c r="HR55" s="94"/>
      <c r="HS55" s="94"/>
      <c r="HT55" s="94"/>
      <c r="HU55" s="94"/>
      <c r="HV55" s="94"/>
      <c r="HW55" s="94"/>
      <c r="HX55" s="94"/>
      <c r="HY55" s="94"/>
      <c r="HZ55" s="94"/>
      <c r="IA55" s="94"/>
      <c r="IB55" s="94"/>
      <c r="IC55" s="94"/>
      <c r="ID55" s="94"/>
      <c r="IE55" s="94"/>
      <c r="IF55" s="94"/>
    </row>
    <row r="56" spans="1:240" s="95" customFormat="1" ht="22.5">
      <c r="A56" s="34">
        <v>16</v>
      </c>
      <c r="B56" s="56" t="s">
        <v>107</v>
      </c>
      <c r="C56" s="228">
        <v>7500</v>
      </c>
      <c r="D56" s="228">
        <v>7500</v>
      </c>
      <c r="E56" s="287">
        <v>3750</v>
      </c>
      <c r="F56" s="213">
        <v>0</v>
      </c>
      <c r="G56" s="214">
        <v>0</v>
      </c>
      <c r="H56" s="310">
        <v>0</v>
      </c>
      <c r="I56" s="511">
        <f t="shared" si="0"/>
        <v>0</v>
      </c>
      <c r="J56" s="276">
        <v>0</v>
      </c>
      <c r="K56" s="214">
        <v>0</v>
      </c>
      <c r="L56" s="277">
        <v>0</v>
      </c>
      <c r="M56" s="433">
        <f t="shared" si="1"/>
        <v>0</v>
      </c>
      <c r="N56" s="204">
        <v>0</v>
      </c>
      <c r="O56" s="88">
        <v>750</v>
      </c>
      <c r="P56" s="205">
        <v>750</v>
      </c>
      <c r="Q56" s="433">
        <f t="shared" si="6"/>
        <v>1500</v>
      </c>
      <c r="R56" s="204">
        <v>750</v>
      </c>
      <c r="S56" s="88">
        <v>750</v>
      </c>
      <c r="T56" s="205">
        <v>750</v>
      </c>
      <c r="U56" s="433">
        <f t="shared" si="7"/>
        <v>2250</v>
      </c>
      <c r="V56" s="454">
        <f t="shared" si="4"/>
        <v>3750</v>
      </c>
      <c r="W56" s="90">
        <f t="shared" si="8"/>
        <v>0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94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4"/>
      <c r="FO56" s="94"/>
      <c r="FP56" s="94"/>
      <c r="FQ56" s="94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</row>
    <row r="57" spans="1:240" s="95" customFormat="1" ht="22.5">
      <c r="A57" s="34">
        <v>17</v>
      </c>
      <c r="B57" s="56" t="s">
        <v>29</v>
      </c>
      <c r="C57" s="228">
        <v>9000</v>
      </c>
      <c r="D57" s="228">
        <v>9000</v>
      </c>
      <c r="E57" s="228">
        <v>9000</v>
      </c>
      <c r="F57" s="213">
        <v>0</v>
      </c>
      <c r="G57" s="214">
        <v>1500</v>
      </c>
      <c r="H57" s="279">
        <v>750</v>
      </c>
      <c r="I57" s="511">
        <f t="shared" si="0"/>
        <v>2250</v>
      </c>
      <c r="J57" s="276">
        <v>750</v>
      </c>
      <c r="K57" s="214">
        <v>750</v>
      </c>
      <c r="L57" s="277">
        <v>750</v>
      </c>
      <c r="M57" s="433">
        <f t="shared" si="1"/>
        <v>2250</v>
      </c>
      <c r="N57" s="204">
        <v>750</v>
      </c>
      <c r="O57" s="88">
        <v>750</v>
      </c>
      <c r="P57" s="205">
        <v>750</v>
      </c>
      <c r="Q57" s="433">
        <f t="shared" si="6"/>
        <v>2250</v>
      </c>
      <c r="R57" s="204">
        <v>750</v>
      </c>
      <c r="S57" s="88">
        <v>750</v>
      </c>
      <c r="T57" s="205">
        <v>750</v>
      </c>
      <c r="U57" s="433">
        <f t="shared" si="7"/>
        <v>2250</v>
      </c>
      <c r="V57" s="454">
        <f t="shared" si="4"/>
        <v>9000</v>
      </c>
      <c r="W57" s="90">
        <f t="shared" si="8"/>
        <v>0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94"/>
      <c r="FD57" s="94"/>
      <c r="FE57" s="94"/>
      <c r="FF57" s="94"/>
      <c r="FG57" s="94"/>
      <c r="FH57" s="94"/>
      <c r="FI57" s="94"/>
      <c r="FJ57" s="94"/>
      <c r="FK57" s="94"/>
      <c r="FL57" s="94"/>
      <c r="FM57" s="94"/>
      <c r="FN57" s="94"/>
      <c r="FO57" s="94"/>
      <c r="FP57" s="94"/>
      <c r="FQ57" s="94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</row>
    <row r="58" spans="1:240" s="95" customFormat="1" ht="22.5">
      <c r="A58" s="34">
        <v>18</v>
      </c>
      <c r="B58" s="56" t="s">
        <v>30</v>
      </c>
      <c r="C58" s="228">
        <v>7500</v>
      </c>
      <c r="D58" s="228">
        <v>7500</v>
      </c>
      <c r="E58" s="228">
        <v>7500</v>
      </c>
      <c r="F58" s="213">
        <v>0</v>
      </c>
      <c r="G58" s="214">
        <v>0</v>
      </c>
      <c r="H58" s="279">
        <v>367</v>
      </c>
      <c r="I58" s="511">
        <f t="shared" si="0"/>
        <v>367</v>
      </c>
      <c r="J58" s="276">
        <v>750</v>
      </c>
      <c r="K58" s="214">
        <v>750</v>
      </c>
      <c r="L58" s="277">
        <v>750</v>
      </c>
      <c r="M58" s="433">
        <f t="shared" si="1"/>
        <v>2250</v>
      </c>
      <c r="N58" s="204">
        <v>750</v>
      </c>
      <c r="O58" s="88">
        <v>750</v>
      </c>
      <c r="P58" s="205">
        <v>750</v>
      </c>
      <c r="Q58" s="433">
        <f t="shared" si="6"/>
        <v>2250</v>
      </c>
      <c r="R58" s="204">
        <v>750</v>
      </c>
      <c r="S58" s="88">
        <v>750</v>
      </c>
      <c r="T58" s="205">
        <v>750</v>
      </c>
      <c r="U58" s="433">
        <f t="shared" si="7"/>
        <v>2250</v>
      </c>
      <c r="V58" s="454">
        <f t="shared" si="4"/>
        <v>7117</v>
      </c>
      <c r="W58" s="90">
        <f t="shared" si="8"/>
        <v>383</v>
      </c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94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4"/>
      <c r="FO58" s="94"/>
      <c r="FP58" s="94"/>
      <c r="FQ58" s="94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</row>
    <row r="59" spans="1:240" s="95" customFormat="1" ht="22.5">
      <c r="A59" s="34">
        <v>19</v>
      </c>
      <c r="B59" s="56" t="s">
        <v>31</v>
      </c>
      <c r="C59" s="228">
        <v>7500</v>
      </c>
      <c r="D59" s="228">
        <v>7500</v>
      </c>
      <c r="E59" s="228">
        <v>7500</v>
      </c>
      <c r="F59" s="213">
        <v>0</v>
      </c>
      <c r="G59" s="214">
        <v>0</v>
      </c>
      <c r="H59" s="279">
        <v>367</v>
      </c>
      <c r="I59" s="511">
        <f t="shared" si="0"/>
        <v>367</v>
      </c>
      <c r="J59" s="276">
        <v>750</v>
      </c>
      <c r="K59" s="214">
        <v>750</v>
      </c>
      <c r="L59" s="277">
        <v>750</v>
      </c>
      <c r="M59" s="433">
        <f t="shared" si="1"/>
        <v>2250</v>
      </c>
      <c r="N59" s="204">
        <v>750</v>
      </c>
      <c r="O59" s="88">
        <v>750</v>
      </c>
      <c r="P59" s="205">
        <v>750</v>
      </c>
      <c r="Q59" s="433">
        <f t="shared" si="6"/>
        <v>2250</v>
      </c>
      <c r="R59" s="204">
        <v>750</v>
      </c>
      <c r="S59" s="88">
        <v>750</v>
      </c>
      <c r="T59" s="205">
        <v>750</v>
      </c>
      <c r="U59" s="433">
        <f t="shared" si="7"/>
        <v>2250</v>
      </c>
      <c r="V59" s="454">
        <f t="shared" si="4"/>
        <v>7117</v>
      </c>
      <c r="W59" s="90">
        <f t="shared" si="8"/>
        <v>383</v>
      </c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94"/>
      <c r="FD59" s="94"/>
      <c r="FE59" s="94"/>
      <c r="FF59" s="94"/>
      <c r="FG59" s="94"/>
      <c r="FH59" s="94"/>
      <c r="FI59" s="94"/>
      <c r="FJ59" s="94"/>
      <c r="FK59" s="94"/>
      <c r="FL59" s="94"/>
      <c r="FM59" s="94"/>
      <c r="FN59" s="94"/>
      <c r="FO59" s="94"/>
      <c r="FP59" s="94"/>
      <c r="FQ59" s="94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</row>
    <row r="60" spans="1:240" s="95" customFormat="1" ht="22.5">
      <c r="A60" s="34">
        <v>20</v>
      </c>
      <c r="B60" s="56" t="s">
        <v>32</v>
      </c>
      <c r="C60" s="228">
        <v>7500</v>
      </c>
      <c r="D60" s="228">
        <v>7500</v>
      </c>
      <c r="E60" s="228">
        <v>7500</v>
      </c>
      <c r="F60" s="213">
        <v>0</v>
      </c>
      <c r="G60" s="214">
        <v>0</v>
      </c>
      <c r="H60" s="279">
        <v>367</v>
      </c>
      <c r="I60" s="511">
        <f t="shared" si="0"/>
        <v>367</v>
      </c>
      <c r="J60" s="276">
        <v>750</v>
      </c>
      <c r="K60" s="214">
        <v>750</v>
      </c>
      <c r="L60" s="277">
        <v>750</v>
      </c>
      <c r="M60" s="433">
        <f t="shared" si="1"/>
        <v>2250</v>
      </c>
      <c r="N60" s="204">
        <v>750</v>
      </c>
      <c r="O60" s="88">
        <v>750</v>
      </c>
      <c r="P60" s="205">
        <v>750</v>
      </c>
      <c r="Q60" s="433">
        <f t="shared" si="6"/>
        <v>2250</v>
      </c>
      <c r="R60" s="204">
        <v>750</v>
      </c>
      <c r="S60" s="88">
        <v>750</v>
      </c>
      <c r="T60" s="205">
        <v>750</v>
      </c>
      <c r="U60" s="433">
        <f t="shared" si="7"/>
        <v>2250</v>
      </c>
      <c r="V60" s="454">
        <f t="shared" si="4"/>
        <v>7117</v>
      </c>
      <c r="W60" s="90">
        <f t="shared" si="8"/>
        <v>383</v>
      </c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94"/>
      <c r="FD60" s="94"/>
      <c r="FE60" s="94"/>
      <c r="FF60" s="94"/>
      <c r="FG60" s="94"/>
      <c r="FH60" s="94"/>
      <c r="FI60" s="94"/>
      <c r="FJ60" s="94"/>
      <c r="FK60" s="94"/>
      <c r="FL60" s="94"/>
      <c r="FM60" s="94"/>
      <c r="FN60" s="94"/>
      <c r="FO60" s="94"/>
      <c r="FP60" s="94"/>
      <c r="FQ60" s="94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</row>
    <row r="61" spans="1:240" s="95" customFormat="1" ht="22.5">
      <c r="A61" s="34">
        <v>21</v>
      </c>
      <c r="B61" s="56" t="s">
        <v>33</v>
      </c>
      <c r="C61" s="228">
        <v>7500</v>
      </c>
      <c r="D61" s="228">
        <v>7500</v>
      </c>
      <c r="E61" s="228">
        <v>7500</v>
      </c>
      <c r="F61" s="213">
        <v>0</v>
      </c>
      <c r="G61" s="214">
        <v>0</v>
      </c>
      <c r="H61" s="279">
        <v>0</v>
      </c>
      <c r="I61" s="511">
        <f t="shared" si="0"/>
        <v>0</v>
      </c>
      <c r="J61" s="276">
        <v>750</v>
      </c>
      <c r="K61" s="214">
        <v>750</v>
      </c>
      <c r="L61" s="277">
        <v>750</v>
      </c>
      <c r="M61" s="433">
        <f t="shared" si="1"/>
        <v>2250</v>
      </c>
      <c r="N61" s="204">
        <v>750</v>
      </c>
      <c r="O61" s="88">
        <v>750</v>
      </c>
      <c r="P61" s="205">
        <v>750</v>
      </c>
      <c r="Q61" s="433">
        <f t="shared" si="6"/>
        <v>2250</v>
      </c>
      <c r="R61" s="204">
        <v>750</v>
      </c>
      <c r="S61" s="88">
        <v>750</v>
      </c>
      <c r="T61" s="205">
        <v>750</v>
      </c>
      <c r="U61" s="433">
        <f t="shared" si="7"/>
        <v>2250</v>
      </c>
      <c r="V61" s="454">
        <f t="shared" si="4"/>
        <v>6750</v>
      </c>
      <c r="W61" s="90">
        <f t="shared" si="8"/>
        <v>750</v>
      </c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  <c r="FH61" s="94"/>
      <c r="FI61" s="94"/>
      <c r="FJ61" s="94"/>
      <c r="FK61" s="94"/>
      <c r="FL61" s="94"/>
      <c r="FM61" s="94"/>
      <c r="FN61" s="94"/>
      <c r="FO61" s="94"/>
      <c r="FP61" s="94"/>
      <c r="FQ61" s="94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</row>
    <row r="62" spans="1:240" s="95" customFormat="1" ht="22.5">
      <c r="A62" s="34">
        <v>22</v>
      </c>
      <c r="B62" s="35" t="s">
        <v>77</v>
      </c>
      <c r="C62" s="230">
        <v>7500</v>
      </c>
      <c r="D62" s="230">
        <v>7500</v>
      </c>
      <c r="E62" s="230">
        <v>7500</v>
      </c>
      <c r="F62" s="213">
        <v>0</v>
      </c>
      <c r="G62" s="214">
        <v>0</v>
      </c>
      <c r="H62" s="279">
        <v>0</v>
      </c>
      <c r="I62" s="511">
        <f t="shared" si="0"/>
        <v>0</v>
      </c>
      <c r="J62" s="276">
        <v>568</v>
      </c>
      <c r="K62" s="214">
        <v>750</v>
      </c>
      <c r="L62" s="277">
        <v>750</v>
      </c>
      <c r="M62" s="433">
        <f t="shared" si="1"/>
        <v>2068</v>
      </c>
      <c r="N62" s="204">
        <v>750</v>
      </c>
      <c r="O62" s="88">
        <v>750</v>
      </c>
      <c r="P62" s="205">
        <v>750</v>
      </c>
      <c r="Q62" s="433">
        <f t="shared" si="6"/>
        <v>2250</v>
      </c>
      <c r="R62" s="204">
        <v>750</v>
      </c>
      <c r="S62" s="88">
        <v>750</v>
      </c>
      <c r="T62" s="205">
        <v>750</v>
      </c>
      <c r="U62" s="433">
        <f t="shared" si="7"/>
        <v>2250</v>
      </c>
      <c r="V62" s="454">
        <f t="shared" si="4"/>
        <v>6568</v>
      </c>
      <c r="W62" s="90">
        <f t="shared" si="8"/>
        <v>932</v>
      </c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94"/>
      <c r="FD62" s="94"/>
      <c r="FE62" s="94"/>
      <c r="FF62" s="94"/>
      <c r="FG62" s="94"/>
      <c r="FH62" s="94"/>
      <c r="FI62" s="94"/>
      <c r="FJ62" s="94"/>
      <c r="FK62" s="94"/>
      <c r="FL62" s="94"/>
      <c r="FM62" s="94"/>
      <c r="FN62" s="94"/>
      <c r="FO62" s="94"/>
      <c r="FP62" s="94"/>
      <c r="FQ62" s="94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</row>
    <row r="63" spans="1:240" s="95" customFormat="1" ht="22.5">
      <c r="A63" s="34">
        <v>23</v>
      </c>
      <c r="B63" s="35" t="s">
        <v>113</v>
      </c>
      <c r="C63" s="230">
        <v>42000</v>
      </c>
      <c r="D63" s="230">
        <v>42000</v>
      </c>
      <c r="E63" s="312">
        <v>46000</v>
      </c>
      <c r="F63" s="313">
        <v>0</v>
      </c>
      <c r="G63" s="314">
        <v>0</v>
      </c>
      <c r="H63" s="315">
        <v>0</v>
      </c>
      <c r="I63" s="513">
        <f t="shared" si="0"/>
        <v>0</v>
      </c>
      <c r="J63" s="276">
        <v>0</v>
      </c>
      <c r="K63" s="314">
        <v>0</v>
      </c>
      <c r="L63" s="395">
        <v>0</v>
      </c>
      <c r="M63" s="435">
        <f t="shared" si="1"/>
        <v>0</v>
      </c>
      <c r="N63" s="317">
        <v>0</v>
      </c>
      <c r="O63" s="318">
        <v>0</v>
      </c>
      <c r="P63" s="319">
        <v>38000</v>
      </c>
      <c r="Q63" s="435">
        <f t="shared" si="6"/>
        <v>38000</v>
      </c>
      <c r="R63" s="317">
        <v>0</v>
      </c>
      <c r="S63" s="318">
        <v>0</v>
      </c>
      <c r="T63" s="319">
        <v>0</v>
      </c>
      <c r="U63" s="435">
        <f t="shared" si="7"/>
        <v>0</v>
      </c>
      <c r="V63" s="454">
        <f t="shared" si="4"/>
        <v>38000</v>
      </c>
      <c r="W63" s="90">
        <f t="shared" si="8"/>
        <v>8000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94"/>
      <c r="DB63" s="94"/>
      <c r="DC63" s="94"/>
      <c r="DD63" s="94"/>
      <c r="DE63" s="94"/>
      <c r="DF63" s="94"/>
      <c r="DG63" s="94"/>
      <c r="DH63" s="94"/>
      <c r="DI63" s="94"/>
      <c r="DJ63" s="94"/>
      <c r="DK63" s="94"/>
      <c r="DL63" s="94"/>
      <c r="DM63" s="94"/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B63" s="94"/>
      <c r="EC63" s="94"/>
      <c r="ED63" s="94"/>
      <c r="EE63" s="94"/>
      <c r="EF63" s="94"/>
      <c r="EG63" s="94"/>
      <c r="EH63" s="94"/>
      <c r="EI63" s="94"/>
      <c r="EJ63" s="94"/>
      <c r="EK63" s="94"/>
      <c r="EL63" s="94"/>
      <c r="EM63" s="94"/>
      <c r="EN63" s="94"/>
      <c r="EO63" s="94"/>
      <c r="EP63" s="94"/>
      <c r="EQ63" s="94"/>
      <c r="ER63" s="94"/>
      <c r="ES63" s="94"/>
      <c r="ET63" s="94"/>
      <c r="EU63" s="94"/>
      <c r="EV63" s="94"/>
      <c r="EW63" s="94"/>
      <c r="EX63" s="94"/>
      <c r="EY63" s="94"/>
      <c r="EZ63" s="94"/>
      <c r="FA63" s="94"/>
      <c r="FB63" s="94"/>
      <c r="FC63" s="94"/>
      <c r="FD63" s="94"/>
      <c r="FE63" s="94"/>
      <c r="FF63" s="94"/>
      <c r="FG63" s="94"/>
      <c r="FH63" s="94"/>
      <c r="FI63" s="94"/>
      <c r="FJ63" s="94"/>
      <c r="FK63" s="94"/>
      <c r="FL63" s="94"/>
      <c r="FM63" s="94"/>
      <c r="FN63" s="94"/>
      <c r="FO63" s="94"/>
      <c r="FP63" s="94"/>
      <c r="FQ63" s="94"/>
      <c r="FR63" s="94"/>
      <c r="FS63" s="94"/>
      <c r="FT63" s="94"/>
      <c r="FU63" s="94"/>
      <c r="FV63" s="94"/>
      <c r="FW63" s="94"/>
      <c r="FX63" s="94"/>
      <c r="FY63" s="94"/>
      <c r="FZ63" s="94"/>
      <c r="GA63" s="94"/>
      <c r="GB63" s="94"/>
      <c r="GC63" s="94"/>
      <c r="GD63" s="94"/>
      <c r="GE63" s="94"/>
      <c r="GF63" s="94"/>
      <c r="GG63" s="94"/>
      <c r="GH63" s="94"/>
      <c r="GI63" s="94"/>
      <c r="GJ63" s="94"/>
      <c r="GK63" s="94"/>
      <c r="GL63" s="94"/>
      <c r="GM63" s="94"/>
      <c r="GN63" s="94"/>
      <c r="GO63" s="94"/>
      <c r="GP63" s="94"/>
      <c r="GQ63" s="94"/>
      <c r="GR63" s="94"/>
      <c r="GS63" s="94"/>
      <c r="GT63" s="94"/>
      <c r="GU63" s="94"/>
      <c r="GV63" s="94"/>
      <c r="GW63" s="94"/>
      <c r="GX63" s="94"/>
      <c r="GY63" s="94"/>
      <c r="GZ63" s="94"/>
      <c r="HA63" s="94"/>
      <c r="HB63" s="94"/>
      <c r="HC63" s="94"/>
      <c r="HD63" s="94"/>
      <c r="HE63" s="94"/>
      <c r="HF63" s="94"/>
      <c r="HG63" s="94"/>
      <c r="HH63" s="94"/>
      <c r="HI63" s="94"/>
      <c r="HJ63" s="94"/>
      <c r="HK63" s="94"/>
      <c r="HL63" s="94"/>
      <c r="HM63" s="94"/>
      <c r="HN63" s="94"/>
      <c r="HO63" s="94"/>
      <c r="HP63" s="94"/>
      <c r="HQ63" s="94"/>
      <c r="HR63" s="94"/>
      <c r="HS63" s="94"/>
      <c r="HT63" s="94"/>
      <c r="HU63" s="94"/>
      <c r="HV63" s="94"/>
      <c r="HW63" s="94"/>
      <c r="HX63" s="94"/>
      <c r="HY63" s="94"/>
      <c r="HZ63" s="94"/>
      <c r="IA63" s="94"/>
      <c r="IB63" s="94"/>
      <c r="IC63" s="94"/>
      <c r="ID63" s="94"/>
      <c r="IE63" s="94"/>
      <c r="IF63" s="94"/>
    </row>
    <row r="64" spans="1:240" s="95" customFormat="1" ht="23.25" thickBot="1">
      <c r="A64" s="293">
        <v>24</v>
      </c>
      <c r="B64" s="294" t="s">
        <v>112</v>
      </c>
      <c r="C64" s="322"/>
      <c r="D64" s="322">
        <v>0</v>
      </c>
      <c r="E64" s="295">
        <v>3750</v>
      </c>
      <c r="F64" s="272"/>
      <c r="G64" s="323"/>
      <c r="H64" s="274"/>
      <c r="I64" s="514"/>
      <c r="J64" s="385"/>
      <c r="K64" s="323"/>
      <c r="L64" s="386"/>
      <c r="M64" s="436"/>
      <c r="N64" s="326">
        <v>0</v>
      </c>
      <c r="O64" s="327">
        <v>0</v>
      </c>
      <c r="P64" s="328">
        <v>625</v>
      </c>
      <c r="Q64" s="452">
        <f>SUM(N64:P64)</f>
        <v>625</v>
      </c>
      <c r="R64" s="326">
        <v>625</v>
      </c>
      <c r="S64" s="327">
        <v>625</v>
      </c>
      <c r="T64" s="328">
        <v>625</v>
      </c>
      <c r="U64" s="452">
        <f>SUM(R64:T64)</f>
        <v>1875</v>
      </c>
      <c r="V64" s="459">
        <f>I64+M64+Q64+U64</f>
        <v>2500</v>
      </c>
      <c r="W64" s="33">
        <f>E64-V64</f>
        <v>1250</v>
      </c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  <c r="AJ64" s="94"/>
      <c r="AK64" s="94"/>
      <c r="AL64" s="94"/>
      <c r="AM64" s="94"/>
      <c r="AN64" s="94"/>
      <c r="AO64" s="94"/>
      <c r="AP64" s="94"/>
      <c r="AQ64" s="94"/>
      <c r="AR64" s="94"/>
      <c r="AS64" s="94"/>
      <c r="AT64" s="94"/>
      <c r="AU64" s="94"/>
      <c r="AV64" s="94"/>
      <c r="AW64" s="94"/>
      <c r="AX64" s="94"/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94"/>
      <c r="DB64" s="94"/>
      <c r="DC64" s="94"/>
      <c r="DD64" s="94"/>
      <c r="DE64" s="94"/>
      <c r="DF64" s="94"/>
      <c r="DG64" s="94"/>
      <c r="DH64" s="94"/>
      <c r="DI64" s="94"/>
      <c r="DJ64" s="94"/>
      <c r="DK64" s="94"/>
      <c r="DL64" s="94"/>
      <c r="DM64" s="94"/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B64" s="94"/>
      <c r="EC64" s="94"/>
      <c r="ED64" s="94"/>
      <c r="EE64" s="94"/>
      <c r="EF64" s="94"/>
      <c r="EG64" s="94"/>
      <c r="EH64" s="94"/>
      <c r="EI64" s="94"/>
      <c r="EJ64" s="94"/>
      <c r="EK64" s="94"/>
      <c r="EL64" s="94"/>
      <c r="EM64" s="94"/>
      <c r="EN64" s="94"/>
      <c r="EO64" s="94"/>
      <c r="EP64" s="94"/>
      <c r="EQ64" s="94"/>
      <c r="ER64" s="94"/>
      <c r="ES64" s="94"/>
      <c r="ET64" s="94"/>
      <c r="EU64" s="94"/>
      <c r="EV64" s="94"/>
      <c r="EW64" s="94"/>
      <c r="EX64" s="94"/>
      <c r="EY64" s="94"/>
      <c r="EZ64" s="94"/>
      <c r="FA64" s="94"/>
      <c r="FB64" s="94"/>
      <c r="FC64" s="94"/>
      <c r="FD64" s="94"/>
      <c r="FE64" s="94"/>
      <c r="FF64" s="94"/>
      <c r="FG64" s="94"/>
      <c r="FH64" s="94"/>
      <c r="FI64" s="94"/>
      <c r="FJ64" s="94"/>
      <c r="FK64" s="94"/>
      <c r="FL64" s="94"/>
      <c r="FM64" s="94"/>
      <c r="FN64" s="94"/>
      <c r="FO64" s="94"/>
      <c r="FP64" s="94"/>
      <c r="FQ64" s="94"/>
      <c r="FR64" s="94"/>
      <c r="FS64" s="94"/>
      <c r="FT64" s="94"/>
      <c r="FU64" s="94"/>
      <c r="FV64" s="94"/>
      <c r="FW64" s="94"/>
      <c r="FX64" s="94"/>
      <c r="FY64" s="94"/>
      <c r="FZ64" s="94"/>
      <c r="GA64" s="94"/>
      <c r="GB64" s="94"/>
      <c r="GC64" s="94"/>
      <c r="GD64" s="94"/>
      <c r="GE64" s="94"/>
      <c r="GF64" s="94"/>
      <c r="GG64" s="94"/>
      <c r="GH64" s="94"/>
      <c r="GI64" s="94"/>
      <c r="GJ64" s="94"/>
      <c r="GK64" s="94"/>
      <c r="GL64" s="94"/>
      <c r="GM64" s="94"/>
      <c r="GN64" s="94"/>
      <c r="GO64" s="94"/>
      <c r="GP64" s="94"/>
      <c r="GQ64" s="94"/>
      <c r="GR64" s="94"/>
      <c r="GS64" s="94"/>
      <c r="GT64" s="94"/>
      <c r="GU64" s="94"/>
      <c r="GV64" s="94"/>
      <c r="GW64" s="94"/>
      <c r="GX64" s="94"/>
      <c r="GY64" s="94"/>
      <c r="GZ64" s="94"/>
      <c r="HA64" s="94"/>
      <c r="HB64" s="94"/>
      <c r="HC64" s="94"/>
      <c r="HD64" s="94"/>
      <c r="HE64" s="94"/>
      <c r="HF64" s="94"/>
      <c r="HG64" s="94"/>
      <c r="HH64" s="94"/>
      <c r="HI64" s="94"/>
      <c r="HJ64" s="94"/>
      <c r="HK64" s="94"/>
      <c r="HL64" s="94"/>
      <c r="HM64" s="94"/>
      <c r="HN64" s="94"/>
      <c r="HO64" s="94"/>
      <c r="HP64" s="94"/>
      <c r="HQ64" s="94"/>
      <c r="HR64" s="94"/>
      <c r="HS64" s="94"/>
      <c r="HT64" s="94"/>
      <c r="HU64" s="94"/>
      <c r="HV64" s="94"/>
      <c r="HW64" s="94"/>
      <c r="HX64" s="94"/>
      <c r="HY64" s="94"/>
      <c r="HZ64" s="94"/>
      <c r="IA64" s="94"/>
      <c r="IB64" s="94"/>
      <c r="IC64" s="94"/>
      <c r="ID64" s="94"/>
      <c r="IE64" s="94"/>
      <c r="IF64" s="94"/>
    </row>
    <row r="65" spans="1:23" ht="24.95" customHeight="1" thickBot="1">
      <c r="A65" s="1301" t="s">
        <v>41</v>
      </c>
      <c r="B65" s="1302"/>
      <c r="C65" s="420">
        <f>SUM(C66:C69)</f>
        <v>555000</v>
      </c>
      <c r="D65" s="420">
        <f>SUM(D66:D69)</f>
        <v>494000</v>
      </c>
      <c r="E65" s="420">
        <f>SUM(E66:E69)</f>
        <v>494000</v>
      </c>
      <c r="F65" s="477">
        <f>SUM(F66:F68)</f>
        <v>0</v>
      </c>
      <c r="G65" s="478">
        <f>SUM(G66:G68)</f>
        <v>0</v>
      </c>
      <c r="H65" s="479">
        <f>SUM(H66:H68)</f>
        <v>0</v>
      </c>
      <c r="I65" s="480">
        <f t="shared" ref="I65:I99" si="9">SUM(F65:H65)</f>
        <v>0</v>
      </c>
      <c r="J65" s="477">
        <f>SUM(J66:J68)</f>
        <v>0</v>
      </c>
      <c r="K65" s="478">
        <f>SUM(K66:K68)</f>
        <v>18800</v>
      </c>
      <c r="L65" s="479">
        <f>SUM(L66:L68)</f>
        <v>9100</v>
      </c>
      <c r="M65" s="437">
        <f t="shared" ref="M65:M99" si="10">SUM(J65:L65)</f>
        <v>27900</v>
      </c>
      <c r="N65" s="481">
        <f>SUM(N66:N68)</f>
        <v>12000</v>
      </c>
      <c r="O65" s="482">
        <f>SUM(O66:O68)</f>
        <v>0</v>
      </c>
      <c r="P65" s="483">
        <f>SUM(P66:P68)</f>
        <v>73000</v>
      </c>
      <c r="Q65" s="437">
        <f t="shared" ref="Q65:Q98" si="11">SUM(N65:P65)</f>
        <v>85000</v>
      </c>
      <c r="R65" s="481">
        <f>SUM(R66:R68)</f>
        <v>63000</v>
      </c>
      <c r="S65" s="482">
        <f>SUM(S66:S68)</f>
        <v>8000</v>
      </c>
      <c r="T65" s="483">
        <f>SUM(T66:T68)</f>
        <v>8000</v>
      </c>
      <c r="U65" s="437">
        <f t="shared" ref="U65:U96" si="12">SUM(R65:T65)</f>
        <v>79000</v>
      </c>
      <c r="V65" s="457">
        <f t="shared" si="4"/>
        <v>191900</v>
      </c>
      <c r="W65" s="476">
        <f t="shared" ref="W65:W81" si="13">E65-V65</f>
        <v>302100</v>
      </c>
    </row>
    <row r="66" spans="1:23" ht="57" thickTop="1">
      <c r="A66" s="210">
        <v>1</v>
      </c>
      <c r="B66" s="331" t="s">
        <v>79</v>
      </c>
      <c r="C66" s="233">
        <v>195000</v>
      </c>
      <c r="D66" s="233">
        <v>195000</v>
      </c>
      <c r="E66" s="233">
        <v>195000</v>
      </c>
      <c r="F66" s="211">
        <v>0</v>
      </c>
      <c r="G66" s="212">
        <v>0</v>
      </c>
      <c r="H66" s="333">
        <v>0</v>
      </c>
      <c r="I66" s="515">
        <f t="shared" si="9"/>
        <v>0</v>
      </c>
      <c r="J66" s="211">
        <v>0</v>
      </c>
      <c r="K66" s="212">
        <v>17900</v>
      </c>
      <c r="L66" s="305">
        <v>6000</v>
      </c>
      <c r="M66" s="438">
        <f t="shared" si="10"/>
        <v>23900</v>
      </c>
      <c r="N66" s="83">
        <v>4000</v>
      </c>
      <c r="O66" s="84">
        <v>0</v>
      </c>
      <c r="P66" s="85">
        <v>65000</v>
      </c>
      <c r="Q66" s="438">
        <f t="shared" si="11"/>
        <v>69000</v>
      </c>
      <c r="R66" s="83">
        <v>0</v>
      </c>
      <c r="S66" s="84">
        <v>0</v>
      </c>
      <c r="T66" s="85">
        <v>0</v>
      </c>
      <c r="U66" s="438">
        <f t="shared" si="12"/>
        <v>0</v>
      </c>
      <c r="V66" s="460">
        <f t="shared" si="4"/>
        <v>92900</v>
      </c>
      <c r="W66" s="33">
        <f t="shared" si="13"/>
        <v>102100</v>
      </c>
    </row>
    <row r="67" spans="1:23" ht="33.75">
      <c r="A67" s="130">
        <v>2</v>
      </c>
      <c r="B67" s="236" t="s">
        <v>80</v>
      </c>
      <c r="C67" s="228">
        <v>264000</v>
      </c>
      <c r="D67" s="229">
        <v>55000</v>
      </c>
      <c r="E67" s="228">
        <v>55000</v>
      </c>
      <c r="F67" s="213">
        <v>0</v>
      </c>
      <c r="G67" s="214">
        <v>0</v>
      </c>
      <c r="H67" s="310">
        <v>0</v>
      </c>
      <c r="I67" s="516">
        <f t="shared" si="9"/>
        <v>0</v>
      </c>
      <c r="J67" s="213">
        <v>0</v>
      </c>
      <c r="K67" s="214">
        <v>0</v>
      </c>
      <c r="L67" s="279">
        <v>0</v>
      </c>
      <c r="M67" s="429">
        <f t="shared" si="10"/>
        <v>0</v>
      </c>
      <c r="N67" s="48">
        <v>0</v>
      </c>
      <c r="O67" s="44">
        <v>0</v>
      </c>
      <c r="P67" s="50">
        <v>0</v>
      </c>
      <c r="Q67" s="429">
        <f t="shared" si="11"/>
        <v>0</v>
      </c>
      <c r="R67" s="48">
        <v>55000</v>
      </c>
      <c r="S67" s="44">
        <v>0</v>
      </c>
      <c r="T67" s="50">
        <v>0</v>
      </c>
      <c r="U67" s="429">
        <f t="shared" si="12"/>
        <v>55000</v>
      </c>
      <c r="V67" s="454">
        <f t="shared" si="4"/>
        <v>55000</v>
      </c>
      <c r="W67" s="33">
        <f t="shared" si="13"/>
        <v>0</v>
      </c>
    </row>
    <row r="68" spans="1:23" ht="33.75">
      <c r="A68" s="130">
        <v>3</v>
      </c>
      <c r="B68" s="238" t="s">
        <v>114</v>
      </c>
      <c r="C68" s="228">
        <v>96000</v>
      </c>
      <c r="D68" s="229">
        <v>64000</v>
      </c>
      <c r="E68" s="228">
        <v>64000</v>
      </c>
      <c r="F68" s="213">
        <v>0</v>
      </c>
      <c r="G68" s="214">
        <v>0</v>
      </c>
      <c r="H68" s="310">
        <v>0</v>
      </c>
      <c r="I68" s="516">
        <f t="shared" si="9"/>
        <v>0</v>
      </c>
      <c r="J68" s="213">
        <v>0</v>
      </c>
      <c r="K68" s="214">
        <v>900</v>
      </c>
      <c r="L68" s="279">
        <v>3100</v>
      </c>
      <c r="M68" s="429">
        <f t="shared" si="10"/>
        <v>4000</v>
      </c>
      <c r="N68" s="87">
        <v>8000</v>
      </c>
      <c r="O68" s="88">
        <v>0</v>
      </c>
      <c r="P68" s="47">
        <v>8000</v>
      </c>
      <c r="Q68" s="429">
        <f t="shared" si="11"/>
        <v>16000</v>
      </c>
      <c r="R68" s="87">
        <v>8000</v>
      </c>
      <c r="S68" s="88">
        <v>8000</v>
      </c>
      <c r="T68" s="47">
        <v>8000</v>
      </c>
      <c r="U68" s="429">
        <f t="shared" si="12"/>
        <v>24000</v>
      </c>
      <c r="V68" s="454">
        <f t="shared" si="4"/>
        <v>44000</v>
      </c>
      <c r="W68" s="90">
        <f t="shared" si="13"/>
        <v>20000</v>
      </c>
    </row>
    <row r="69" spans="1:23" ht="34.5" thickBot="1">
      <c r="A69" s="334">
        <v>4</v>
      </c>
      <c r="B69" s="335" t="s">
        <v>81</v>
      </c>
      <c r="C69" s="337">
        <v>0</v>
      </c>
      <c r="D69" s="337">
        <v>180000</v>
      </c>
      <c r="E69" s="337">
        <v>180000</v>
      </c>
      <c r="F69" s="390">
        <v>0</v>
      </c>
      <c r="G69" s="355">
        <v>0</v>
      </c>
      <c r="H69" s="363">
        <v>0</v>
      </c>
      <c r="I69" s="517">
        <f t="shared" si="9"/>
        <v>0</v>
      </c>
      <c r="J69" s="390">
        <v>0</v>
      </c>
      <c r="K69" s="355">
        <v>0</v>
      </c>
      <c r="L69" s="396">
        <v>0</v>
      </c>
      <c r="M69" s="439">
        <f t="shared" si="10"/>
        <v>0</v>
      </c>
      <c r="N69" s="338">
        <v>111600</v>
      </c>
      <c r="O69" s="339">
        <v>0</v>
      </c>
      <c r="P69" s="342">
        <v>0</v>
      </c>
      <c r="Q69" s="439">
        <f t="shared" si="11"/>
        <v>111600</v>
      </c>
      <c r="R69" s="338">
        <v>0</v>
      </c>
      <c r="S69" s="339">
        <v>0</v>
      </c>
      <c r="T69" s="340">
        <v>0</v>
      </c>
      <c r="U69" s="461">
        <f t="shared" si="12"/>
        <v>0</v>
      </c>
      <c r="V69" s="458">
        <f t="shared" si="4"/>
        <v>111600</v>
      </c>
      <c r="W69" s="344">
        <f t="shared" si="13"/>
        <v>68400</v>
      </c>
    </row>
    <row r="70" spans="1:23" ht="24.95" customHeight="1" thickBot="1">
      <c r="A70" s="1301" t="s">
        <v>43</v>
      </c>
      <c r="B70" s="1302"/>
      <c r="C70" s="420">
        <f t="shared" ref="C70:H70" si="14">SUM(C71:C74)</f>
        <v>2065000</v>
      </c>
      <c r="D70" s="420">
        <f t="shared" si="14"/>
        <v>2065000</v>
      </c>
      <c r="E70" s="472">
        <f t="shared" si="14"/>
        <v>3178660</v>
      </c>
      <c r="F70" s="462">
        <f t="shared" si="14"/>
        <v>0</v>
      </c>
      <c r="G70" s="423">
        <f t="shared" si="14"/>
        <v>0</v>
      </c>
      <c r="H70" s="484">
        <f t="shared" si="14"/>
        <v>0</v>
      </c>
      <c r="I70" s="485">
        <f t="shared" si="9"/>
        <v>0</v>
      </c>
      <c r="J70" s="462">
        <f>SUM(J71:J74)</f>
        <v>0</v>
      </c>
      <c r="K70" s="423">
        <f>SUM(K71:K74)</f>
        <v>0</v>
      </c>
      <c r="L70" s="484">
        <f>SUM(L71:L74)</f>
        <v>0</v>
      </c>
      <c r="M70" s="440">
        <f t="shared" si="10"/>
        <v>0</v>
      </c>
      <c r="N70" s="462">
        <f>SUM(N71:N74)</f>
        <v>0</v>
      </c>
      <c r="O70" s="423">
        <f>SUM(O71:O74)</f>
        <v>1860000</v>
      </c>
      <c r="P70" s="484">
        <f>SUM(P71:P74)</f>
        <v>226500</v>
      </c>
      <c r="Q70" s="440">
        <f t="shared" si="11"/>
        <v>2086500</v>
      </c>
      <c r="R70" s="462">
        <f>SUM(R71:R74)</f>
        <v>1092160</v>
      </c>
      <c r="S70" s="423">
        <f>SUM(S71:S74)</f>
        <v>0</v>
      </c>
      <c r="T70" s="484">
        <f>SUM(T71:T74)</f>
        <v>0</v>
      </c>
      <c r="U70" s="440">
        <f t="shared" si="12"/>
        <v>1092160</v>
      </c>
      <c r="V70" s="462">
        <f>SUM(V71:V74)</f>
        <v>3178660</v>
      </c>
      <c r="W70" s="476">
        <f t="shared" si="13"/>
        <v>0</v>
      </c>
    </row>
    <row r="71" spans="1:23" ht="24.95" customHeight="1" thickTop="1">
      <c r="A71" s="127">
        <v>1</v>
      </c>
      <c r="B71" s="346" t="s">
        <v>115</v>
      </c>
      <c r="C71" s="228">
        <v>1935000</v>
      </c>
      <c r="D71" s="228">
        <v>1935000</v>
      </c>
      <c r="E71" s="228">
        <v>1935000</v>
      </c>
      <c r="F71" s="211">
        <v>0</v>
      </c>
      <c r="G71" s="212">
        <v>0</v>
      </c>
      <c r="H71" s="347">
        <v>0</v>
      </c>
      <c r="I71" s="443">
        <f t="shared" si="9"/>
        <v>0</v>
      </c>
      <c r="J71" s="79">
        <v>0</v>
      </c>
      <c r="K71" s="80">
        <v>0</v>
      </c>
      <c r="L71" s="81">
        <v>0</v>
      </c>
      <c r="M71" s="438">
        <f t="shared" si="10"/>
        <v>0</v>
      </c>
      <c r="N71" s="348">
        <v>0</v>
      </c>
      <c r="O71" s="84">
        <v>1800000</v>
      </c>
      <c r="P71" s="85">
        <v>135000</v>
      </c>
      <c r="Q71" s="438">
        <f t="shared" si="11"/>
        <v>1935000</v>
      </c>
      <c r="R71" s="83">
        <v>0</v>
      </c>
      <c r="S71" s="84">
        <v>0</v>
      </c>
      <c r="T71" s="85">
        <v>0</v>
      </c>
      <c r="U71" s="438">
        <f t="shared" si="12"/>
        <v>0</v>
      </c>
      <c r="V71" s="453">
        <f t="shared" si="4"/>
        <v>1935000</v>
      </c>
      <c r="W71" s="129">
        <f t="shared" si="13"/>
        <v>0</v>
      </c>
    </row>
    <row r="72" spans="1:23" ht="24.95" customHeight="1">
      <c r="A72" s="130">
        <v>2</v>
      </c>
      <c r="B72" s="131" t="s">
        <v>45</v>
      </c>
      <c r="C72" s="228">
        <v>70000</v>
      </c>
      <c r="D72" s="228">
        <v>70000</v>
      </c>
      <c r="E72" s="280">
        <v>91500</v>
      </c>
      <c r="F72" s="213">
        <v>0</v>
      </c>
      <c r="G72" s="214">
        <v>0</v>
      </c>
      <c r="H72" s="310">
        <v>0</v>
      </c>
      <c r="I72" s="444">
        <f t="shared" si="9"/>
        <v>0</v>
      </c>
      <c r="J72" s="87">
        <v>0</v>
      </c>
      <c r="K72" s="88">
        <v>0</v>
      </c>
      <c r="L72" s="47">
        <v>0</v>
      </c>
      <c r="M72" s="429">
        <f t="shared" si="10"/>
        <v>0</v>
      </c>
      <c r="N72" s="48">
        <v>0</v>
      </c>
      <c r="O72" s="44">
        <v>0</v>
      </c>
      <c r="P72" s="50">
        <v>91500</v>
      </c>
      <c r="Q72" s="429">
        <f t="shared" si="11"/>
        <v>91500</v>
      </c>
      <c r="R72" s="48">
        <v>0</v>
      </c>
      <c r="S72" s="44">
        <v>0</v>
      </c>
      <c r="T72" s="50">
        <v>0</v>
      </c>
      <c r="U72" s="429">
        <f t="shared" si="12"/>
        <v>0</v>
      </c>
      <c r="V72" s="454">
        <f t="shared" si="4"/>
        <v>91500</v>
      </c>
      <c r="W72" s="90">
        <f t="shared" si="13"/>
        <v>0</v>
      </c>
    </row>
    <row r="73" spans="1:23" ht="24.95" customHeight="1">
      <c r="A73" s="130">
        <v>3</v>
      </c>
      <c r="B73" s="131" t="s">
        <v>46</v>
      </c>
      <c r="C73" s="350">
        <v>60000</v>
      </c>
      <c r="D73" s="350">
        <v>60000</v>
      </c>
      <c r="E73" s="350">
        <v>60000</v>
      </c>
      <c r="F73" s="213">
        <v>0</v>
      </c>
      <c r="G73" s="214">
        <v>0</v>
      </c>
      <c r="H73" s="310">
        <v>0</v>
      </c>
      <c r="I73" s="444">
        <f>SUM(F73:H73)</f>
        <v>0</v>
      </c>
      <c r="J73" s="87">
        <v>0</v>
      </c>
      <c r="K73" s="88">
        <v>0</v>
      </c>
      <c r="L73" s="47">
        <v>0</v>
      </c>
      <c r="M73" s="429">
        <f>SUM(J73:L73)</f>
        <v>0</v>
      </c>
      <c r="N73" s="48">
        <v>0</v>
      </c>
      <c r="O73" s="44">
        <v>60000</v>
      </c>
      <c r="P73" s="50">
        <v>0</v>
      </c>
      <c r="Q73" s="429">
        <f t="shared" si="11"/>
        <v>60000</v>
      </c>
      <c r="R73" s="48">
        <v>0</v>
      </c>
      <c r="S73" s="44">
        <v>0</v>
      </c>
      <c r="T73" s="50">
        <v>0</v>
      </c>
      <c r="U73" s="429">
        <f t="shared" si="12"/>
        <v>0</v>
      </c>
      <c r="V73" s="454">
        <f t="shared" si="4"/>
        <v>60000</v>
      </c>
      <c r="W73" s="90">
        <f t="shared" si="13"/>
        <v>0</v>
      </c>
    </row>
    <row r="74" spans="1:23" ht="45.75" thickBot="1">
      <c r="A74" s="351">
        <v>4</v>
      </c>
      <c r="B74" s="352" t="s">
        <v>116</v>
      </c>
      <c r="C74" s="239">
        <v>0</v>
      </c>
      <c r="D74" s="239">
        <v>0</v>
      </c>
      <c r="E74" s="353">
        <v>1092160</v>
      </c>
      <c r="F74" s="354">
        <v>0</v>
      </c>
      <c r="G74" s="355">
        <v>0</v>
      </c>
      <c r="H74" s="356">
        <v>0</v>
      </c>
      <c r="I74" s="445">
        <v>0</v>
      </c>
      <c r="J74" s="116">
        <v>0</v>
      </c>
      <c r="K74" s="66">
        <v>0</v>
      </c>
      <c r="L74" s="117">
        <v>0</v>
      </c>
      <c r="M74" s="441">
        <f>SUM(J74:L74)</f>
        <v>0</v>
      </c>
      <c r="N74" s="357">
        <v>0</v>
      </c>
      <c r="O74" s="68">
        <v>0</v>
      </c>
      <c r="P74" s="120">
        <v>0</v>
      </c>
      <c r="Q74" s="441">
        <f>SUM(N74:P74)</f>
        <v>0</v>
      </c>
      <c r="R74" s="119">
        <v>1092160</v>
      </c>
      <c r="S74" s="68">
        <v>0</v>
      </c>
      <c r="T74" s="120">
        <v>0</v>
      </c>
      <c r="U74" s="441">
        <f>SUM(R74:T74)</f>
        <v>1092160</v>
      </c>
      <c r="V74" s="463">
        <f t="shared" si="4"/>
        <v>1092160</v>
      </c>
      <c r="W74" s="100">
        <f t="shared" si="13"/>
        <v>0</v>
      </c>
    </row>
    <row r="75" spans="1:23" ht="24.95" customHeight="1" thickBot="1">
      <c r="A75" s="1306" t="s">
        <v>47</v>
      </c>
      <c r="B75" s="1307"/>
      <c r="C75" s="486">
        <f t="shared" ref="C75:H75" si="15">SUM(C76:C79)</f>
        <v>591000</v>
      </c>
      <c r="D75" s="486">
        <f t="shared" si="15"/>
        <v>591000</v>
      </c>
      <c r="E75" s="486">
        <f t="shared" si="15"/>
        <v>591000</v>
      </c>
      <c r="F75" s="487">
        <f t="shared" si="15"/>
        <v>0</v>
      </c>
      <c r="G75" s="488">
        <f t="shared" si="15"/>
        <v>0</v>
      </c>
      <c r="H75" s="489">
        <f t="shared" si="15"/>
        <v>0</v>
      </c>
      <c r="I75" s="490">
        <f t="shared" si="9"/>
        <v>0</v>
      </c>
      <c r="J75" s="487">
        <f>SUM(J76:J79)</f>
        <v>0</v>
      </c>
      <c r="K75" s="488">
        <f>SUM(K76:K79)</f>
        <v>0</v>
      </c>
      <c r="L75" s="489">
        <f>SUM(L76:L79)</f>
        <v>9500.3700000000008</v>
      </c>
      <c r="M75" s="442">
        <f t="shared" si="10"/>
        <v>9500.3700000000008</v>
      </c>
      <c r="N75" s="491">
        <f>SUM(N76:N79)</f>
        <v>8000</v>
      </c>
      <c r="O75" s="492">
        <f>SUM(O76:O79)</f>
        <v>105500</v>
      </c>
      <c r="P75" s="493">
        <f>SUM(P76:P79)</f>
        <v>228500</v>
      </c>
      <c r="Q75" s="442">
        <f t="shared" si="11"/>
        <v>342000</v>
      </c>
      <c r="R75" s="491">
        <f>SUM(R76:R79)</f>
        <v>110500</v>
      </c>
      <c r="S75" s="492">
        <f>SUM(S76:S79)</f>
        <v>102500</v>
      </c>
      <c r="T75" s="493">
        <f>SUM(T76:T79)</f>
        <v>0</v>
      </c>
      <c r="U75" s="442">
        <f t="shared" si="12"/>
        <v>213000</v>
      </c>
      <c r="V75" s="464">
        <f t="shared" ref="V75:V98" si="16">I75+M75+Q75+U75</f>
        <v>564500.37</v>
      </c>
      <c r="W75" s="494">
        <f t="shared" si="13"/>
        <v>26499.630000000005</v>
      </c>
    </row>
    <row r="76" spans="1:23" ht="23.25" thickTop="1">
      <c r="A76" s="127">
        <v>1</v>
      </c>
      <c r="B76" s="128" t="s">
        <v>82</v>
      </c>
      <c r="C76" s="253">
        <v>48000</v>
      </c>
      <c r="D76" s="253">
        <v>48000</v>
      </c>
      <c r="E76" s="253">
        <v>48000</v>
      </c>
      <c r="F76" s="360" t="s">
        <v>48</v>
      </c>
      <c r="G76" s="212">
        <v>0</v>
      </c>
      <c r="H76" s="333">
        <v>0</v>
      </c>
      <c r="I76" s="443">
        <f t="shared" si="9"/>
        <v>0</v>
      </c>
      <c r="J76" s="79">
        <v>0</v>
      </c>
      <c r="K76" s="80">
        <v>0</v>
      </c>
      <c r="L76" s="81">
        <v>9500.3700000000008</v>
      </c>
      <c r="M76" s="443">
        <f t="shared" si="10"/>
        <v>9500.3700000000008</v>
      </c>
      <c r="N76" s="83">
        <v>8000</v>
      </c>
      <c r="O76" s="84">
        <v>8000</v>
      </c>
      <c r="P76" s="143">
        <v>8000</v>
      </c>
      <c r="Q76" s="443">
        <f t="shared" si="11"/>
        <v>24000</v>
      </c>
      <c r="R76" s="83">
        <v>8000</v>
      </c>
      <c r="S76" s="84">
        <v>0</v>
      </c>
      <c r="T76" s="143">
        <v>0</v>
      </c>
      <c r="U76" s="443">
        <f t="shared" si="12"/>
        <v>8000</v>
      </c>
      <c r="V76" s="465">
        <f t="shared" si="16"/>
        <v>41500.370000000003</v>
      </c>
      <c r="W76" s="145">
        <f t="shared" si="13"/>
        <v>6499.6299999999974</v>
      </c>
    </row>
    <row r="77" spans="1:23" ht="22.5">
      <c r="A77" s="130">
        <v>2</v>
      </c>
      <c r="B77" s="131" t="s">
        <v>117</v>
      </c>
      <c r="C77" s="265">
        <v>210000</v>
      </c>
      <c r="D77" s="265">
        <v>210000</v>
      </c>
      <c r="E77" s="265">
        <v>210000</v>
      </c>
      <c r="F77" s="361" t="s">
        <v>48</v>
      </c>
      <c r="G77" s="214">
        <v>0</v>
      </c>
      <c r="H77" s="310">
        <v>0</v>
      </c>
      <c r="I77" s="444">
        <f t="shared" si="9"/>
        <v>0</v>
      </c>
      <c r="J77" s="87">
        <v>0</v>
      </c>
      <c r="K77" s="88">
        <v>0</v>
      </c>
      <c r="L77" s="47">
        <v>0</v>
      </c>
      <c r="M77" s="444">
        <f t="shared" si="10"/>
        <v>0</v>
      </c>
      <c r="N77" s="48">
        <v>0</v>
      </c>
      <c r="O77" s="44">
        <v>52500</v>
      </c>
      <c r="P77" s="49">
        <v>52500</v>
      </c>
      <c r="Q77" s="444">
        <f t="shared" si="11"/>
        <v>105000</v>
      </c>
      <c r="R77" s="48">
        <v>52500</v>
      </c>
      <c r="S77" s="44">
        <v>52500</v>
      </c>
      <c r="T77" s="49">
        <v>0</v>
      </c>
      <c r="U77" s="444">
        <f t="shared" si="12"/>
        <v>105000</v>
      </c>
      <c r="V77" s="466">
        <f t="shared" si="16"/>
        <v>210000</v>
      </c>
      <c r="W77" s="148">
        <f t="shared" si="13"/>
        <v>0</v>
      </c>
    </row>
    <row r="78" spans="1:23" ht="33.75">
      <c r="A78" s="130">
        <v>3</v>
      </c>
      <c r="B78" s="131" t="s">
        <v>118</v>
      </c>
      <c r="C78" s="228">
        <v>265000</v>
      </c>
      <c r="D78" s="228">
        <v>265000</v>
      </c>
      <c r="E78" s="228">
        <v>265000</v>
      </c>
      <c r="F78" s="361" t="s">
        <v>48</v>
      </c>
      <c r="G78" s="214">
        <v>0</v>
      </c>
      <c r="H78" s="310">
        <v>0</v>
      </c>
      <c r="I78" s="444">
        <f t="shared" si="9"/>
        <v>0</v>
      </c>
      <c r="J78" s="87">
        <v>0</v>
      </c>
      <c r="K78" s="88">
        <v>0</v>
      </c>
      <c r="L78" s="47">
        <v>0</v>
      </c>
      <c r="M78" s="444">
        <f t="shared" si="10"/>
        <v>0</v>
      </c>
      <c r="N78" s="48">
        <v>0</v>
      </c>
      <c r="O78" s="44">
        <v>45000</v>
      </c>
      <c r="P78" s="49">
        <v>100000</v>
      </c>
      <c r="Q78" s="444">
        <f t="shared" si="11"/>
        <v>145000</v>
      </c>
      <c r="R78" s="48">
        <v>50000</v>
      </c>
      <c r="S78" s="44">
        <v>50000</v>
      </c>
      <c r="T78" s="49">
        <v>0</v>
      </c>
      <c r="U78" s="444">
        <f t="shared" si="12"/>
        <v>100000</v>
      </c>
      <c r="V78" s="466">
        <f t="shared" si="16"/>
        <v>245000</v>
      </c>
      <c r="W78" s="148">
        <f t="shared" si="13"/>
        <v>20000</v>
      </c>
    </row>
    <row r="79" spans="1:23" ht="23.25" thickBot="1">
      <c r="A79" s="114">
        <v>4</v>
      </c>
      <c r="B79" s="115" t="s">
        <v>119</v>
      </c>
      <c r="C79" s="239">
        <v>68000</v>
      </c>
      <c r="D79" s="239">
        <v>68000</v>
      </c>
      <c r="E79" s="239">
        <v>68000</v>
      </c>
      <c r="F79" s="362" t="s">
        <v>48</v>
      </c>
      <c r="G79" s="355">
        <v>0</v>
      </c>
      <c r="H79" s="363">
        <v>0</v>
      </c>
      <c r="I79" s="445">
        <f t="shared" si="9"/>
        <v>0</v>
      </c>
      <c r="J79" s="116">
        <v>0</v>
      </c>
      <c r="K79" s="66">
        <v>0</v>
      </c>
      <c r="L79" s="117">
        <v>0</v>
      </c>
      <c r="M79" s="445">
        <f t="shared" si="10"/>
        <v>0</v>
      </c>
      <c r="N79" s="119">
        <v>0</v>
      </c>
      <c r="O79" s="68">
        <v>0</v>
      </c>
      <c r="P79" s="149">
        <v>68000</v>
      </c>
      <c r="Q79" s="445">
        <f t="shared" si="11"/>
        <v>68000</v>
      </c>
      <c r="R79" s="119">
        <v>0</v>
      </c>
      <c r="S79" s="68">
        <v>0</v>
      </c>
      <c r="T79" s="149">
        <v>0</v>
      </c>
      <c r="U79" s="445">
        <f t="shared" si="12"/>
        <v>0</v>
      </c>
      <c r="V79" s="467">
        <f t="shared" si="16"/>
        <v>68000</v>
      </c>
      <c r="W79" s="148">
        <f t="shared" si="13"/>
        <v>0</v>
      </c>
    </row>
    <row r="80" spans="1:23" ht="24.95" customHeight="1" thickBot="1">
      <c r="A80" s="1301" t="s">
        <v>52</v>
      </c>
      <c r="B80" s="1302"/>
      <c r="C80" s="471">
        <f t="shared" ref="C80:H80" si="17">C81</f>
        <v>500000</v>
      </c>
      <c r="D80" s="471">
        <f t="shared" si="17"/>
        <v>500000</v>
      </c>
      <c r="E80" s="421">
        <f t="shared" si="17"/>
        <v>300000</v>
      </c>
      <c r="F80" s="462">
        <f t="shared" si="17"/>
        <v>0</v>
      </c>
      <c r="G80" s="423">
        <f t="shared" si="17"/>
        <v>0</v>
      </c>
      <c r="H80" s="495">
        <f t="shared" si="17"/>
        <v>0</v>
      </c>
      <c r="I80" s="480">
        <f t="shared" si="9"/>
        <v>0</v>
      </c>
      <c r="J80" s="462">
        <f>J81</f>
        <v>0</v>
      </c>
      <c r="K80" s="423">
        <f>K81</f>
        <v>0</v>
      </c>
      <c r="L80" s="495">
        <f>L81</f>
        <v>0</v>
      </c>
      <c r="M80" s="437">
        <f t="shared" si="10"/>
        <v>0</v>
      </c>
      <c r="N80" s="496">
        <f>N81</f>
        <v>0</v>
      </c>
      <c r="O80" s="497">
        <f>O81</f>
        <v>45000</v>
      </c>
      <c r="P80" s="498">
        <f>P81</f>
        <v>45000</v>
      </c>
      <c r="Q80" s="437">
        <f t="shared" si="11"/>
        <v>90000</v>
      </c>
      <c r="R80" s="496">
        <f>R81</f>
        <v>45000</v>
      </c>
      <c r="S80" s="497">
        <f>S81</f>
        <v>45000</v>
      </c>
      <c r="T80" s="498">
        <f>T81</f>
        <v>45000</v>
      </c>
      <c r="U80" s="437">
        <f t="shared" si="12"/>
        <v>135000</v>
      </c>
      <c r="V80" s="457">
        <f t="shared" si="16"/>
        <v>225000</v>
      </c>
      <c r="W80" s="476">
        <f t="shared" si="13"/>
        <v>75000</v>
      </c>
    </row>
    <row r="81" spans="1:23" ht="57.75" thickTop="1" thickBot="1">
      <c r="A81" s="153">
        <v>1</v>
      </c>
      <c r="B81" s="154" t="s">
        <v>120</v>
      </c>
      <c r="C81" s="228">
        <v>500000</v>
      </c>
      <c r="D81" s="228">
        <v>500000</v>
      </c>
      <c r="E81" s="364">
        <v>300000</v>
      </c>
      <c r="F81" s="365">
        <v>0</v>
      </c>
      <c r="G81" s="217">
        <v>0</v>
      </c>
      <c r="H81" s="366">
        <v>0</v>
      </c>
      <c r="I81" s="446">
        <f t="shared" si="9"/>
        <v>0</v>
      </c>
      <c r="J81" s="156">
        <v>0</v>
      </c>
      <c r="K81" s="217">
        <v>0</v>
      </c>
      <c r="L81" s="367">
        <v>0</v>
      </c>
      <c r="M81" s="446">
        <f t="shared" si="10"/>
        <v>0</v>
      </c>
      <c r="N81" s="157">
        <v>0</v>
      </c>
      <c r="O81" s="158">
        <v>45000</v>
      </c>
      <c r="P81" s="159">
        <v>45000</v>
      </c>
      <c r="Q81" s="446">
        <f t="shared" si="11"/>
        <v>90000</v>
      </c>
      <c r="R81" s="157">
        <v>45000</v>
      </c>
      <c r="S81" s="158">
        <v>45000</v>
      </c>
      <c r="T81" s="159">
        <v>45000</v>
      </c>
      <c r="U81" s="446">
        <f t="shared" si="12"/>
        <v>135000</v>
      </c>
      <c r="V81" s="468">
        <f t="shared" si="16"/>
        <v>225000</v>
      </c>
      <c r="W81" s="161">
        <f t="shared" si="13"/>
        <v>75000</v>
      </c>
    </row>
    <row r="82" spans="1:23" ht="24.95" customHeight="1" thickBot="1">
      <c r="A82" s="1308" t="s">
        <v>54</v>
      </c>
      <c r="B82" s="1309"/>
      <c r="C82" s="499">
        <v>0</v>
      </c>
      <c r="D82" s="499">
        <v>0</v>
      </c>
      <c r="E82" s="499">
        <v>0</v>
      </c>
      <c r="F82" s="500">
        <v>0</v>
      </c>
      <c r="G82" s="501">
        <v>0</v>
      </c>
      <c r="H82" s="502">
        <v>0</v>
      </c>
      <c r="I82" s="447">
        <v>0</v>
      </c>
      <c r="J82" s="500">
        <v>0</v>
      </c>
      <c r="K82" s="501">
        <v>0</v>
      </c>
      <c r="L82" s="503">
        <v>0</v>
      </c>
      <c r="M82" s="447">
        <v>0</v>
      </c>
      <c r="N82" s="504">
        <v>0</v>
      </c>
      <c r="O82" s="505">
        <v>0</v>
      </c>
      <c r="P82" s="506">
        <v>0</v>
      </c>
      <c r="Q82" s="447">
        <v>0</v>
      </c>
      <c r="R82" s="504">
        <v>0</v>
      </c>
      <c r="S82" s="505">
        <v>0</v>
      </c>
      <c r="T82" s="506">
        <v>0</v>
      </c>
      <c r="U82" s="447">
        <v>0</v>
      </c>
      <c r="V82" s="469">
        <v>0</v>
      </c>
      <c r="W82" s="507">
        <v>0</v>
      </c>
    </row>
    <row r="83" spans="1:23" ht="24.95" customHeight="1" thickBot="1">
      <c r="A83" s="1301" t="s">
        <v>55</v>
      </c>
      <c r="B83" s="1302"/>
      <c r="C83" s="420">
        <f t="shared" ref="C83:H83" si="18">SUM(C84:C101)</f>
        <v>1847976</v>
      </c>
      <c r="D83" s="420">
        <f t="shared" si="18"/>
        <v>1908976</v>
      </c>
      <c r="E83" s="421">
        <f t="shared" si="18"/>
        <v>1732976</v>
      </c>
      <c r="F83" s="462">
        <f t="shared" si="18"/>
        <v>0</v>
      </c>
      <c r="G83" s="423">
        <f t="shared" si="18"/>
        <v>0</v>
      </c>
      <c r="H83" s="495">
        <f t="shared" si="18"/>
        <v>10000</v>
      </c>
      <c r="I83" s="425">
        <f t="shared" si="9"/>
        <v>10000</v>
      </c>
      <c r="J83" s="462">
        <f>SUM(J84:J101)</f>
        <v>9423</v>
      </c>
      <c r="K83" s="423">
        <f>SUM(K84:K101)</f>
        <v>21923</v>
      </c>
      <c r="L83" s="495">
        <f>SUM(L84:L101)</f>
        <v>65390</v>
      </c>
      <c r="M83" s="425">
        <f>SUM(J83:L83)</f>
        <v>96736</v>
      </c>
      <c r="N83" s="462">
        <f>SUM(N84:N101)</f>
        <v>63750</v>
      </c>
      <c r="O83" s="423">
        <f>SUM(O84:O101)</f>
        <v>159250</v>
      </c>
      <c r="P83" s="495">
        <f>SUM(P84:P101)</f>
        <v>197338</v>
      </c>
      <c r="Q83" s="425">
        <f t="shared" ref="Q83:Q88" si="19">SUM(N83:P83)</f>
        <v>420338</v>
      </c>
      <c r="R83" s="462">
        <f>SUM(R84:R101)</f>
        <v>183200</v>
      </c>
      <c r="S83" s="423">
        <f>SUM(S84:S101)</f>
        <v>294088</v>
      </c>
      <c r="T83" s="495">
        <f>SUM(T84:T101)</f>
        <v>165400</v>
      </c>
      <c r="U83" s="425">
        <f t="shared" ref="U83:U88" si="20">SUM(R83:T83)</f>
        <v>642688</v>
      </c>
      <c r="V83" s="457">
        <f t="shared" si="16"/>
        <v>1169762</v>
      </c>
      <c r="W83" s="476">
        <f>E83-V83</f>
        <v>563214</v>
      </c>
    </row>
    <row r="84" spans="1:23" ht="23.25" thickTop="1">
      <c r="A84" s="127">
        <v>1</v>
      </c>
      <c r="B84" s="218" t="s">
        <v>83</v>
      </c>
      <c r="C84" s="253">
        <v>50000</v>
      </c>
      <c r="D84" s="253">
        <v>50000</v>
      </c>
      <c r="E84" s="253">
        <v>50000</v>
      </c>
      <c r="F84" s="211">
        <v>0</v>
      </c>
      <c r="G84" s="212">
        <v>0</v>
      </c>
      <c r="H84" s="305">
        <v>0</v>
      </c>
      <c r="I84" s="443">
        <f t="shared" si="9"/>
        <v>0</v>
      </c>
      <c r="J84" s="211">
        <v>0</v>
      </c>
      <c r="K84" s="212">
        <v>0</v>
      </c>
      <c r="L84" s="305">
        <v>0</v>
      </c>
      <c r="M84" s="443">
        <f t="shared" si="10"/>
        <v>0</v>
      </c>
      <c r="N84" s="79">
        <v>0</v>
      </c>
      <c r="O84" s="80">
        <v>5000</v>
      </c>
      <c r="P84" s="81">
        <v>5000</v>
      </c>
      <c r="Q84" s="443">
        <f t="shared" si="19"/>
        <v>10000</v>
      </c>
      <c r="R84" s="79">
        <v>5000</v>
      </c>
      <c r="S84" s="80">
        <v>5000</v>
      </c>
      <c r="T84" s="81">
        <v>5000</v>
      </c>
      <c r="U84" s="443">
        <f t="shared" si="20"/>
        <v>15000</v>
      </c>
      <c r="V84" s="465">
        <f t="shared" si="16"/>
        <v>25000</v>
      </c>
      <c r="W84" s="145">
        <f>E84-V84</f>
        <v>25000</v>
      </c>
    </row>
    <row r="85" spans="1:23" ht="33.75">
      <c r="A85" s="130">
        <v>2</v>
      </c>
      <c r="B85" s="219" t="s">
        <v>121</v>
      </c>
      <c r="C85" s="265">
        <v>450000</v>
      </c>
      <c r="D85" s="265">
        <v>450000</v>
      </c>
      <c r="E85" s="287">
        <v>390000</v>
      </c>
      <c r="F85" s="213">
        <v>0</v>
      </c>
      <c r="G85" s="214">
        <v>0</v>
      </c>
      <c r="H85" s="279">
        <v>0</v>
      </c>
      <c r="I85" s="444">
        <f t="shared" si="9"/>
        <v>0</v>
      </c>
      <c r="J85" s="213">
        <v>0</v>
      </c>
      <c r="K85" s="214">
        <v>0</v>
      </c>
      <c r="L85" s="279">
        <v>35400</v>
      </c>
      <c r="M85" s="444">
        <f t="shared" si="10"/>
        <v>35400</v>
      </c>
      <c r="N85" s="87">
        <v>48750</v>
      </c>
      <c r="O85" s="88">
        <v>48750</v>
      </c>
      <c r="P85" s="47">
        <v>48750</v>
      </c>
      <c r="Q85" s="444">
        <f t="shared" si="19"/>
        <v>146250</v>
      </c>
      <c r="R85" s="87">
        <v>48750</v>
      </c>
      <c r="S85" s="88">
        <v>48750</v>
      </c>
      <c r="T85" s="47">
        <v>48750</v>
      </c>
      <c r="U85" s="444">
        <f t="shared" si="20"/>
        <v>146250</v>
      </c>
      <c r="V85" s="466">
        <f t="shared" si="16"/>
        <v>327900</v>
      </c>
      <c r="W85" s="148">
        <f>E85-V85</f>
        <v>62100</v>
      </c>
    </row>
    <row r="86" spans="1:23" ht="33.75">
      <c r="A86" s="130">
        <v>3</v>
      </c>
      <c r="B86" s="219" t="s">
        <v>122</v>
      </c>
      <c r="C86" s="265">
        <v>450000</v>
      </c>
      <c r="D86" s="265">
        <v>450000</v>
      </c>
      <c r="E86" s="287">
        <v>390000</v>
      </c>
      <c r="F86" s="213">
        <v>0</v>
      </c>
      <c r="G86" s="214">
        <v>0</v>
      </c>
      <c r="H86" s="279">
        <v>0</v>
      </c>
      <c r="I86" s="444">
        <f t="shared" si="9"/>
        <v>0</v>
      </c>
      <c r="J86" s="213">
        <v>0</v>
      </c>
      <c r="K86" s="214">
        <v>0</v>
      </c>
      <c r="L86" s="279">
        <v>0</v>
      </c>
      <c r="M86" s="444">
        <f>SUM(J86:L86)</f>
        <v>0</v>
      </c>
      <c r="N86" s="87">
        <v>0</v>
      </c>
      <c r="O86" s="88">
        <v>0</v>
      </c>
      <c r="P86" s="47">
        <v>0</v>
      </c>
      <c r="Q86" s="444">
        <f t="shared" si="19"/>
        <v>0</v>
      </c>
      <c r="R86" s="87">
        <v>48750</v>
      </c>
      <c r="S86" s="88">
        <v>48750</v>
      </c>
      <c r="T86" s="47">
        <v>48750</v>
      </c>
      <c r="U86" s="444">
        <f t="shared" si="20"/>
        <v>146250</v>
      </c>
      <c r="V86" s="466">
        <f>I86+M86+Q86+U86</f>
        <v>146250</v>
      </c>
      <c r="W86" s="148">
        <f t="shared" ref="W86:W99" si="21">E86-V86</f>
        <v>243750</v>
      </c>
    </row>
    <row r="87" spans="1:23" ht="22.5">
      <c r="A87" s="130">
        <v>4</v>
      </c>
      <c r="B87" s="219" t="s">
        <v>123</v>
      </c>
      <c r="C87" s="265">
        <v>420000</v>
      </c>
      <c r="D87" s="265">
        <v>420000</v>
      </c>
      <c r="E87" s="287">
        <v>364000</v>
      </c>
      <c r="F87" s="213">
        <v>0</v>
      </c>
      <c r="G87" s="214">
        <v>0</v>
      </c>
      <c r="H87" s="279">
        <v>0</v>
      </c>
      <c r="I87" s="444">
        <f t="shared" si="9"/>
        <v>0</v>
      </c>
      <c r="J87" s="213">
        <v>0</v>
      </c>
      <c r="K87" s="214">
        <v>0</v>
      </c>
      <c r="L87" s="279">
        <v>0</v>
      </c>
      <c r="M87" s="444">
        <f t="shared" si="10"/>
        <v>0</v>
      </c>
      <c r="N87" s="213">
        <v>0</v>
      </c>
      <c r="O87" s="214">
        <v>45500</v>
      </c>
      <c r="P87" s="47">
        <v>45500</v>
      </c>
      <c r="Q87" s="444">
        <f t="shared" si="19"/>
        <v>91000</v>
      </c>
      <c r="R87" s="213">
        <v>45500</v>
      </c>
      <c r="S87" s="214">
        <v>45500</v>
      </c>
      <c r="T87" s="47">
        <v>45500</v>
      </c>
      <c r="U87" s="444">
        <f t="shared" si="20"/>
        <v>136500</v>
      </c>
      <c r="V87" s="466">
        <f t="shared" si="16"/>
        <v>227500</v>
      </c>
      <c r="W87" s="148">
        <f t="shared" si="21"/>
        <v>136500</v>
      </c>
    </row>
    <row r="88" spans="1:23" ht="22.5">
      <c r="A88" s="130">
        <v>5</v>
      </c>
      <c r="B88" s="219" t="s">
        <v>87</v>
      </c>
      <c r="C88" s="265">
        <v>36000</v>
      </c>
      <c r="D88" s="265">
        <v>36000</v>
      </c>
      <c r="E88" s="265">
        <v>36000</v>
      </c>
      <c r="F88" s="213">
        <v>0</v>
      </c>
      <c r="G88" s="214">
        <v>0</v>
      </c>
      <c r="H88" s="279">
        <v>0</v>
      </c>
      <c r="I88" s="444">
        <f t="shared" si="9"/>
        <v>0</v>
      </c>
      <c r="J88" s="213">
        <v>4423</v>
      </c>
      <c r="K88" s="214">
        <v>2369</v>
      </c>
      <c r="L88" s="279">
        <v>0</v>
      </c>
      <c r="M88" s="444">
        <f t="shared" si="10"/>
        <v>6792</v>
      </c>
      <c r="N88" s="87">
        <v>3000</v>
      </c>
      <c r="O88" s="88">
        <v>3000</v>
      </c>
      <c r="P88" s="47">
        <v>3000</v>
      </c>
      <c r="Q88" s="444">
        <f t="shared" si="19"/>
        <v>9000</v>
      </c>
      <c r="R88" s="87">
        <v>3000</v>
      </c>
      <c r="S88" s="88">
        <v>3000</v>
      </c>
      <c r="T88" s="47">
        <v>3000</v>
      </c>
      <c r="U88" s="444">
        <f t="shared" si="20"/>
        <v>9000</v>
      </c>
      <c r="V88" s="466">
        <f t="shared" si="16"/>
        <v>24792</v>
      </c>
      <c r="W88" s="148">
        <f t="shared" si="21"/>
        <v>11208</v>
      </c>
    </row>
    <row r="89" spans="1:23" ht="33.75">
      <c r="A89" s="130">
        <v>6</v>
      </c>
      <c r="B89" s="219" t="s">
        <v>88</v>
      </c>
      <c r="C89" s="228">
        <v>27000</v>
      </c>
      <c r="D89" s="228">
        <v>27000</v>
      </c>
      <c r="E89" s="228">
        <v>27000</v>
      </c>
      <c r="F89" s="213">
        <v>0</v>
      </c>
      <c r="G89" s="214">
        <v>0</v>
      </c>
      <c r="H89" s="279">
        <v>0</v>
      </c>
      <c r="I89" s="444">
        <f t="shared" si="9"/>
        <v>0</v>
      </c>
      <c r="J89" s="213">
        <v>0</v>
      </c>
      <c r="K89" s="214">
        <v>9200</v>
      </c>
      <c r="L89" s="279">
        <v>0</v>
      </c>
      <c r="M89" s="444">
        <f t="shared" si="10"/>
        <v>9200</v>
      </c>
      <c r="N89" s="48">
        <v>0</v>
      </c>
      <c r="O89" s="44">
        <v>0</v>
      </c>
      <c r="P89" s="49">
        <v>0</v>
      </c>
      <c r="Q89" s="444">
        <f t="shared" si="11"/>
        <v>0</v>
      </c>
      <c r="R89" s="48">
        <v>17800</v>
      </c>
      <c r="S89" s="44">
        <v>0</v>
      </c>
      <c r="T89" s="49">
        <v>0</v>
      </c>
      <c r="U89" s="444">
        <f t="shared" si="12"/>
        <v>17800</v>
      </c>
      <c r="V89" s="466">
        <f t="shared" si="16"/>
        <v>27000</v>
      </c>
      <c r="W89" s="148">
        <f t="shared" si="21"/>
        <v>0</v>
      </c>
    </row>
    <row r="90" spans="1:23" ht="33.75">
      <c r="A90" s="130">
        <v>7</v>
      </c>
      <c r="B90" s="219" t="s">
        <v>89</v>
      </c>
      <c r="C90" s="265">
        <v>60000</v>
      </c>
      <c r="D90" s="265">
        <v>60000</v>
      </c>
      <c r="E90" s="265">
        <v>60000</v>
      </c>
      <c r="F90" s="213">
        <v>0</v>
      </c>
      <c r="G90" s="214">
        <v>0</v>
      </c>
      <c r="H90" s="279">
        <v>0</v>
      </c>
      <c r="I90" s="444">
        <f t="shared" si="9"/>
        <v>0</v>
      </c>
      <c r="J90" s="213">
        <v>0</v>
      </c>
      <c r="K90" s="214">
        <v>0</v>
      </c>
      <c r="L90" s="279">
        <v>0</v>
      </c>
      <c r="M90" s="444">
        <f t="shared" si="10"/>
        <v>0</v>
      </c>
      <c r="N90" s="48">
        <v>0</v>
      </c>
      <c r="O90" s="44">
        <v>0</v>
      </c>
      <c r="P90" s="49">
        <v>0</v>
      </c>
      <c r="Q90" s="444">
        <f t="shared" si="11"/>
        <v>0</v>
      </c>
      <c r="R90" s="48">
        <v>0</v>
      </c>
      <c r="S90" s="408">
        <v>60000</v>
      </c>
      <c r="T90" s="49">
        <v>0</v>
      </c>
      <c r="U90" s="444">
        <f t="shared" si="12"/>
        <v>60000</v>
      </c>
      <c r="V90" s="466">
        <f t="shared" si="16"/>
        <v>60000</v>
      </c>
      <c r="W90" s="148">
        <f t="shared" si="21"/>
        <v>0</v>
      </c>
    </row>
    <row r="91" spans="1:23" ht="78.75">
      <c r="A91" s="130">
        <v>8</v>
      </c>
      <c r="B91" s="219" t="s">
        <v>90</v>
      </c>
      <c r="C91" s="228">
        <v>93600</v>
      </c>
      <c r="D91" s="228">
        <v>93600</v>
      </c>
      <c r="E91" s="228">
        <v>93600</v>
      </c>
      <c r="F91" s="213">
        <v>0</v>
      </c>
      <c r="G91" s="214">
        <v>0</v>
      </c>
      <c r="H91" s="279">
        <v>0</v>
      </c>
      <c r="I91" s="444">
        <f t="shared" si="9"/>
        <v>0</v>
      </c>
      <c r="J91" s="213">
        <v>0</v>
      </c>
      <c r="K91" s="214">
        <v>0</v>
      </c>
      <c r="L91" s="279">
        <v>0</v>
      </c>
      <c r="M91" s="444">
        <f t="shared" si="10"/>
        <v>0</v>
      </c>
      <c r="N91" s="48">
        <v>0</v>
      </c>
      <c r="O91" s="44">
        <v>0</v>
      </c>
      <c r="P91" s="49">
        <v>31200</v>
      </c>
      <c r="Q91" s="444">
        <f t="shared" si="11"/>
        <v>31200</v>
      </c>
      <c r="R91" s="48">
        <v>0</v>
      </c>
      <c r="S91" s="529">
        <v>31200</v>
      </c>
      <c r="T91" s="49">
        <v>0</v>
      </c>
      <c r="U91" s="444">
        <f t="shared" si="12"/>
        <v>31200</v>
      </c>
      <c r="V91" s="466">
        <f t="shared" si="16"/>
        <v>62400</v>
      </c>
      <c r="W91" s="148">
        <f t="shared" si="21"/>
        <v>31200</v>
      </c>
    </row>
    <row r="92" spans="1:23" ht="22.5">
      <c r="A92" s="130">
        <v>9</v>
      </c>
      <c r="B92" s="219" t="s">
        <v>91</v>
      </c>
      <c r="C92" s="228">
        <v>16000</v>
      </c>
      <c r="D92" s="228">
        <v>16000</v>
      </c>
      <c r="E92" s="228">
        <v>16000</v>
      </c>
      <c r="F92" s="213">
        <v>0</v>
      </c>
      <c r="G92" s="214">
        <v>0</v>
      </c>
      <c r="H92" s="279">
        <v>0</v>
      </c>
      <c r="I92" s="444">
        <f t="shared" si="9"/>
        <v>0</v>
      </c>
      <c r="J92" s="213">
        <v>0</v>
      </c>
      <c r="K92" s="214">
        <v>0</v>
      </c>
      <c r="L92" s="279">
        <v>0</v>
      </c>
      <c r="M92" s="444">
        <f t="shared" si="10"/>
        <v>0</v>
      </c>
      <c r="N92" s="48">
        <v>0</v>
      </c>
      <c r="O92" s="44">
        <v>0</v>
      </c>
      <c r="P92" s="49">
        <v>4000</v>
      </c>
      <c r="Q92" s="444">
        <f t="shared" si="11"/>
        <v>4000</v>
      </c>
      <c r="R92" s="48">
        <v>0</v>
      </c>
      <c r="S92" s="44">
        <v>12000</v>
      </c>
      <c r="T92" s="49">
        <v>0</v>
      </c>
      <c r="U92" s="444">
        <f t="shared" si="12"/>
        <v>12000</v>
      </c>
      <c r="V92" s="466">
        <f t="shared" si="16"/>
        <v>16000</v>
      </c>
      <c r="W92" s="148">
        <f t="shared" si="21"/>
        <v>0</v>
      </c>
    </row>
    <row r="93" spans="1:23" ht="22.5">
      <c r="A93" s="130">
        <v>10</v>
      </c>
      <c r="B93" s="219" t="s">
        <v>92</v>
      </c>
      <c r="C93" s="265">
        <v>60000</v>
      </c>
      <c r="D93" s="265">
        <v>56000</v>
      </c>
      <c r="E93" s="228">
        <v>56000</v>
      </c>
      <c r="F93" s="213">
        <v>0</v>
      </c>
      <c r="G93" s="214">
        <v>0</v>
      </c>
      <c r="H93" s="279">
        <v>0</v>
      </c>
      <c r="I93" s="444">
        <f t="shared" si="9"/>
        <v>0</v>
      </c>
      <c r="J93" s="213">
        <v>0</v>
      </c>
      <c r="K93" s="214">
        <v>5354</v>
      </c>
      <c r="L93" s="279">
        <v>0</v>
      </c>
      <c r="M93" s="444">
        <f t="shared" si="10"/>
        <v>5354</v>
      </c>
      <c r="N93" s="87">
        <v>7000</v>
      </c>
      <c r="O93" s="88">
        <v>7000</v>
      </c>
      <c r="P93" s="47">
        <v>7000</v>
      </c>
      <c r="Q93" s="444">
        <f t="shared" si="11"/>
        <v>21000</v>
      </c>
      <c r="R93" s="87">
        <v>7000</v>
      </c>
      <c r="S93" s="88">
        <v>7000</v>
      </c>
      <c r="T93" s="47">
        <v>7000</v>
      </c>
      <c r="U93" s="444">
        <f t="shared" si="12"/>
        <v>21000</v>
      </c>
      <c r="V93" s="466">
        <f t="shared" si="16"/>
        <v>47354</v>
      </c>
      <c r="W93" s="148">
        <f t="shared" si="21"/>
        <v>8646</v>
      </c>
    </row>
    <row r="94" spans="1:23" ht="33.75">
      <c r="A94" s="130">
        <v>11</v>
      </c>
      <c r="B94" s="219" t="s">
        <v>93</v>
      </c>
      <c r="C94" s="228">
        <v>50976</v>
      </c>
      <c r="D94" s="228">
        <v>50976</v>
      </c>
      <c r="E94" s="228">
        <v>50976</v>
      </c>
      <c r="F94" s="213">
        <v>0</v>
      </c>
      <c r="G94" s="214">
        <v>0</v>
      </c>
      <c r="H94" s="368" t="s">
        <v>48</v>
      </c>
      <c r="I94" s="444">
        <f t="shared" si="9"/>
        <v>0</v>
      </c>
      <c r="J94" s="213">
        <v>0</v>
      </c>
      <c r="K94" s="214">
        <v>0</v>
      </c>
      <c r="L94" s="279">
        <v>0</v>
      </c>
      <c r="M94" s="444">
        <f t="shared" si="10"/>
        <v>0</v>
      </c>
      <c r="N94" s="48">
        <v>0</v>
      </c>
      <c r="O94" s="44">
        <v>0</v>
      </c>
      <c r="P94" s="49">
        <v>25488</v>
      </c>
      <c r="Q94" s="444">
        <f t="shared" si="11"/>
        <v>25488</v>
      </c>
      <c r="R94" s="48">
        <v>0</v>
      </c>
      <c r="S94" s="44">
        <v>25488</v>
      </c>
      <c r="T94" s="49">
        <v>0</v>
      </c>
      <c r="U94" s="444">
        <f t="shared" si="12"/>
        <v>25488</v>
      </c>
      <c r="V94" s="466">
        <f t="shared" si="16"/>
        <v>50976</v>
      </c>
      <c r="W94" s="148">
        <f t="shared" si="21"/>
        <v>0</v>
      </c>
    </row>
    <row r="95" spans="1:23" ht="33.75">
      <c r="A95" s="130">
        <v>12</v>
      </c>
      <c r="B95" s="219" t="s">
        <v>94</v>
      </c>
      <c r="C95" s="228">
        <v>60000</v>
      </c>
      <c r="D95" s="228">
        <v>60000</v>
      </c>
      <c r="E95" s="228">
        <v>60000</v>
      </c>
      <c r="F95" s="213">
        <v>0</v>
      </c>
      <c r="G95" s="214">
        <v>0</v>
      </c>
      <c r="H95" s="279">
        <v>10000</v>
      </c>
      <c r="I95" s="444">
        <f t="shared" si="9"/>
        <v>10000</v>
      </c>
      <c r="J95" s="213">
        <v>5000</v>
      </c>
      <c r="K95" s="214">
        <v>5000</v>
      </c>
      <c r="L95" s="279">
        <v>5000</v>
      </c>
      <c r="M95" s="444">
        <f t="shared" si="10"/>
        <v>15000</v>
      </c>
      <c r="N95" s="87">
        <v>5000</v>
      </c>
      <c r="O95" s="88">
        <v>5000</v>
      </c>
      <c r="P95" s="47">
        <v>5000</v>
      </c>
      <c r="Q95" s="444">
        <f t="shared" si="11"/>
        <v>15000</v>
      </c>
      <c r="R95" s="87">
        <v>5000</v>
      </c>
      <c r="S95" s="88">
        <v>5000</v>
      </c>
      <c r="T95" s="47">
        <v>5000</v>
      </c>
      <c r="U95" s="444">
        <f t="shared" si="12"/>
        <v>15000</v>
      </c>
      <c r="V95" s="466">
        <f t="shared" si="16"/>
        <v>55000</v>
      </c>
      <c r="W95" s="148">
        <f t="shared" si="21"/>
        <v>5000</v>
      </c>
    </row>
    <row r="96" spans="1:23" ht="45">
      <c r="A96" s="130">
        <v>13</v>
      </c>
      <c r="B96" s="219" t="s">
        <v>69</v>
      </c>
      <c r="C96" s="228">
        <v>21600</v>
      </c>
      <c r="D96" s="228">
        <v>21600</v>
      </c>
      <c r="E96" s="228">
        <v>21600</v>
      </c>
      <c r="F96" s="213">
        <v>0</v>
      </c>
      <c r="G96" s="214">
        <v>0</v>
      </c>
      <c r="H96" s="279">
        <v>0</v>
      </c>
      <c r="I96" s="444">
        <f t="shared" si="9"/>
        <v>0</v>
      </c>
      <c r="J96" s="213">
        <v>0</v>
      </c>
      <c r="K96" s="214">
        <v>0</v>
      </c>
      <c r="L96" s="279">
        <v>0</v>
      </c>
      <c r="M96" s="444">
        <f t="shared" si="10"/>
        <v>0</v>
      </c>
      <c r="N96" s="87">
        <v>0</v>
      </c>
      <c r="O96" s="88">
        <v>0</v>
      </c>
      <c r="P96" s="47">
        <v>2400</v>
      </c>
      <c r="Q96" s="444">
        <f t="shared" si="11"/>
        <v>2400</v>
      </c>
      <c r="R96" s="87">
        <v>2400</v>
      </c>
      <c r="S96" s="88">
        <v>2400</v>
      </c>
      <c r="T96" s="47">
        <v>2400</v>
      </c>
      <c r="U96" s="444">
        <f t="shared" si="12"/>
        <v>7200</v>
      </c>
      <c r="V96" s="466">
        <f t="shared" si="16"/>
        <v>9600</v>
      </c>
      <c r="W96" s="148">
        <f t="shared" si="21"/>
        <v>12000</v>
      </c>
    </row>
    <row r="97" spans="1:23" ht="18.75" customHeight="1">
      <c r="A97" s="254">
        <v>14</v>
      </c>
      <c r="B97" s="255" t="s">
        <v>57</v>
      </c>
      <c r="C97" s="256">
        <v>24000</v>
      </c>
      <c r="D97" s="256">
        <v>24000</v>
      </c>
      <c r="E97" s="256">
        <v>24000</v>
      </c>
      <c r="F97" s="215">
        <v>0</v>
      </c>
      <c r="G97" s="370">
        <v>0</v>
      </c>
      <c r="H97" s="290">
        <v>0</v>
      </c>
      <c r="I97" s="444">
        <f>SUM(F97:H97)</f>
        <v>0</v>
      </c>
      <c r="J97" s="215">
        <v>0</v>
      </c>
      <c r="K97" s="370">
        <v>0</v>
      </c>
      <c r="L97" s="290">
        <v>15990</v>
      </c>
      <c r="M97" s="444">
        <f>SUM(J97:L97)</f>
        <v>15990</v>
      </c>
      <c r="N97" s="60">
        <v>0</v>
      </c>
      <c r="O97" s="173">
        <v>0</v>
      </c>
      <c r="P97" s="61">
        <v>0</v>
      </c>
      <c r="Q97" s="444">
        <f t="shared" si="11"/>
        <v>0</v>
      </c>
      <c r="R97" s="60">
        <v>0</v>
      </c>
      <c r="S97" s="173">
        <v>0</v>
      </c>
      <c r="T97" s="61">
        <v>0</v>
      </c>
      <c r="U97" s="448">
        <v>0</v>
      </c>
      <c r="V97" s="466">
        <f t="shared" si="16"/>
        <v>15990</v>
      </c>
      <c r="W97" s="148">
        <f t="shared" si="21"/>
        <v>8010</v>
      </c>
    </row>
    <row r="98" spans="1:23" ht="18.75" customHeight="1">
      <c r="A98" s="254">
        <v>15</v>
      </c>
      <c r="B98" s="255" t="s">
        <v>58</v>
      </c>
      <c r="C98" s="256">
        <v>28800</v>
      </c>
      <c r="D98" s="256">
        <v>28800</v>
      </c>
      <c r="E98" s="256">
        <v>28800</v>
      </c>
      <c r="F98" s="215">
        <v>0</v>
      </c>
      <c r="G98" s="370">
        <v>0</v>
      </c>
      <c r="H98" s="290">
        <v>0</v>
      </c>
      <c r="I98" s="444">
        <f>SUM(F98:H98)</f>
        <v>0</v>
      </c>
      <c r="J98" s="215">
        <v>0</v>
      </c>
      <c r="K98" s="370">
        <v>0</v>
      </c>
      <c r="L98" s="290">
        <v>9000</v>
      </c>
      <c r="M98" s="444">
        <f>SUM(J98:L98)</f>
        <v>9000</v>
      </c>
      <c r="N98" s="60">
        <v>0</v>
      </c>
      <c r="O98" s="173">
        <v>0</v>
      </c>
      <c r="P98" s="61">
        <v>0</v>
      </c>
      <c r="Q98" s="444">
        <f t="shared" si="11"/>
        <v>0</v>
      </c>
      <c r="R98" s="60">
        <v>0</v>
      </c>
      <c r="S98" s="173">
        <v>0</v>
      </c>
      <c r="T98" s="61">
        <v>0</v>
      </c>
      <c r="U98" s="448">
        <v>0</v>
      </c>
      <c r="V98" s="466">
        <f t="shared" si="16"/>
        <v>9000</v>
      </c>
      <c r="W98" s="148">
        <f t="shared" si="21"/>
        <v>19800</v>
      </c>
    </row>
    <row r="99" spans="1:23" ht="33.75">
      <c r="A99" s="237">
        <v>18</v>
      </c>
      <c r="B99" s="371" t="s">
        <v>97</v>
      </c>
      <c r="C99" s="373">
        <v>0</v>
      </c>
      <c r="D99" s="373">
        <v>0</v>
      </c>
      <c r="E99" s="373">
        <v>0</v>
      </c>
      <c r="F99" s="215">
        <v>0</v>
      </c>
      <c r="G99" s="370">
        <v>0</v>
      </c>
      <c r="H99" s="290">
        <v>0</v>
      </c>
      <c r="I99" s="448">
        <f t="shared" si="9"/>
        <v>0</v>
      </c>
      <c r="J99" s="213">
        <v>0</v>
      </c>
      <c r="K99" s="214">
        <v>0</v>
      </c>
      <c r="L99" s="279">
        <v>0</v>
      </c>
      <c r="M99" s="448">
        <f t="shared" si="10"/>
        <v>0</v>
      </c>
      <c r="N99" s="60">
        <v>0</v>
      </c>
      <c r="O99" s="173">
        <v>0</v>
      </c>
      <c r="P99" s="61">
        <v>0</v>
      </c>
      <c r="Q99" s="448">
        <v>0</v>
      </c>
      <c r="R99" s="60">
        <v>0</v>
      </c>
      <c r="S99" s="173">
        <v>0</v>
      </c>
      <c r="T99" s="61">
        <v>0</v>
      </c>
      <c r="U99" s="448">
        <v>0</v>
      </c>
      <c r="V99" s="470">
        <v>0</v>
      </c>
      <c r="W99" s="375">
        <f t="shared" si="21"/>
        <v>0</v>
      </c>
    </row>
    <row r="100" spans="1:23" ht="25.5" customHeight="1">
      <c r="A100" s="237">
        <v>19</v>
      </c>
      <c r="B100" s="376" t="s">
        <v>95</v>
      </c>
      <c r="C100" s="256">
        <v>0</v>
      </c>
      <c r="D100" s="256">
        <v>20000</v>
      </c>
      <c r="E100" s="256">
        <v>20000</v>
      </c>
      <c r="F100" s="215">
        <v>0</v>
      </c>
      <c r="G100" s="370">
        <v>0</v>
      </c>
      <c r="H100" s="290">
        <v>0</v>
      </c>
      <c r="I100" s="444">
        <f>SUM(F100:H100)</f>
        <v>0</v>
      </c>
      <c r="J100" s="397">
        <v>0</v>
      </c>
      <c r="K100" s="398">
        <v>0</v>
      </c>
      <c r="L100" s="399">
        <v>0</v>
      </c>
      <c r="M100" s="444">
        <f>SUM(J100:L100)</f>
        <v>0</v>
      </c>
      <c r="N100" s="60">
        <v>0</v>
      </c>
      <c r="O100" s="173">
        <v>0</v>
      </c>
      <c r="P100" s="61">
        <v>20000</v>
      </c>
      <c r="Q100" s="444">
        <f>SUM(N100:P100)</f>
        <v>20000</v>
      </c>
      <c r="R100" s="60">
        <v>0</v>
      </c>
      <c r="S100" s="173">
        <v>0</v>
      </c>
      <c r="T100" s="61">
        <v>0</v>
      </c>
      <c r="U100" s="448">
        <v>0</v>
      </c>
      <c r="V100" s="454">
        <f>I100+M100+Q100+U100</f>
        <v>20000</v>
      </c>
      <c r="W100" s="90">
        <f>E100-V100</f>
        <v>0</v>
      </c>
    </row>
    <row r="101" spans="1:23" ht="24.75" thickBot="1">
      <c r="A101" s="377">
        <v>20</v>
      </c>
      <c r="B101" s="378" t="s">
        <v>96</v>
      </c>
      <c r="C101" s="256">
        <v>0</v>
      </c>
      <c r="D101" s="256">
        <v>45000</v>
      </c>
      <c r="E101" s="256">
        <v>45000</v>
      </c>
      <c r="F101" s="215">
        <v>0</v>
      </c>
      <c r="G101" s="370">
        <v>0</v>
      </c>
      <c r="H101" s="290">
        <v>0</v>
      </c>
      <c r="I101" s="444">
        <f>SUM(F101:H101)</f>
        <v>0</v>
      </c>
      <c r="J101" s="215">
        <v>0</v>
      </c>
      <c r="K101" s="370">
        <v>0</v>
      </c>
      <c r="L101" s="290">
        <v>0</v>
      </c>
      <c r="M101" s="444">
        <f>SUM(J101:L101)</f>
        <v>0</v>
      </c>
      <c r="N101" s="60">
        <v>0</v>
      </c>
      <c r="O101" s="173">
        <v>45000</v>
      </c>
      <c r="P101" s="61">
        <v>0</v>
      </c>
      <c r="Q101" s="444">
        <f>SUM(N101:P101)</f>
        <v>45000</v>
      </c>
      <c r="R101" s="60">
        <v>0</v>
      </c>
      <c r="S101" s="173">
        <v>0</v>
      </c>
      <c r="T101" s="61">
        <v>0</v>
      </c>
      <c r="U101" s="448">
        <v>0</v>
      </c>
      <c r="V101" s="454">
        <f>I101+M101+Q101+U101</f>
        <v>45000</v>
      </c>
      <c r="W101" s="100">
        <f>E101-V101</f>
        <v>0</v>
      </c>
    </row>
    <row r="102" spans="1:23" ht="24.95" customHeight="1" thickBot="1">
      <c r="A102" s="1303" t="s">
        <v>124</v>
      </c>
      <c r="B102" s="1304"/>
      <c r="C102" s="518">
        <f t="shared" ref="C102:V102" si="22">C6+C40+C65+C70+C75+C80+C82+C83</f>
        <v>12602576</v>
      </c>
      <c r="D102" s="518">
        <f t="shared" si="22"/>
        <v>12602576</v>
      </c>
      <c r="E102" s="518">
        <f t="shared" si="22"/>
        <v>12602576</v>
      </c>
      <c r="F102" s="519">
        <f t="shared" si="22"/>
        <v>0</v>
      </c>
      <c r="G102" s="520">
        <f t="shared" si="22"/>
        <v>330500</v>
      </c>
      <c r="H102" s="521">
        <f t="shared" si="22"/>
        <v>227000</v>
      </c>
      <c r="I102" s="522">
        <f t="shared" si="22"/>
        <v>557500</v>
      </c>
      <c r="J102" s="519">
        <f t="shared" si="22"/>
        <v>414778</v>
      </c>
      <c r="K102" s="520">
        <f t="shared" si="22"/>
        <v>442473</v>
      </c>
      <c r="L102" s="521">
        <f t="shared" si="22"/>
        <v>485740.37</v>
      </c>
      <c r="M102" s="522">
        <f t="shared" si="22"/>
        <v>1342991.37</v>
      </c>
      <c r="N102" s="523">
        <f t="shared" si="22"/>
        <v>583780</v>
      </c>
      <c r="O102" s="524">
        <f t="shared" si="22"/>
        <v>2702540</v>
      </c>
      <c r="P102" s="525">
        <f t="shared" si="22"/>
        <v>1476818</v>
      </c>
      <c r="Q102" s="526">
        <f t="shared" si="22"/>
        <v>4763138</v>
      </c>
      <c r="R102" s="523">
        <f t="shared" si="22"/>
        <v>2162340</v>
      </c>
      <c r="S102" s="524">
        <f t="shared" si="22"/>
        <v>1118068</v>
      </c>
      <c r="T102" s="525">
        <f t="shared" si="22"/>
        <v>886880</v>
      </c>
      <c r="U102" s="526">
        <f t="shared" si="22"/>
        <v>4167288</v>
      </c>
      <c r="V102" s="527">
        <f t="shared" si="22"/>
        <v>10830917.369999999</v>
      </c>
      <c r="W102" s="528">
        <f>E102-V102</f>
        <v>1771658.6300000008</v>
      </c>
    </row>
    <row r="103" spans="1:23" ht="24.95" customHeight="1">
      <c r="I103" s="188"/>
      <c r="M103" s="188"/>
    </row>
    <row r="104" spans="1:23" ht="24.95" hidden="1" customHeight="1">
      <c r="B104" s="2" t="s">
        <v>61</v>
      </c>
      <c r="C104" s="189">
        <v>3452316</v>
      </c>
      <c r="D104" s="189"/>
      <c r="E104" s="189"/>
      <c r="I104" s="188"/>
      <c r="M104" s="188"/>
    </row>
    <row r="105" spans="1:23" ht="24.95" hidden="1" customHeight="1">
      <c r="B105" s="2" t="s">
        <v>62</v>
      </c>
      <c r="C105" s="189">
        <v>2277210</v>
      </c>
      <c r="D105" s="189"/>
      <c r="E105" s="189"/>
      <c r="H105" s="383"/>
      <c r="I105" s="222"/>
      <c r="J105" s="222"/>
      <c r="K105" s="222"/>
      <c r="L105" s="222"/>
      <c r="M105" s="222"/>
      <c r="N105" s="222"/>
      <c r="O105" s="222"/>
    </row>
    <row r="106" spans="1:23" ht="24.95" hidden="1" customHeight="1">
      <c r="B106" s="190" t="s">
        <v>63</v>
      </c>
      <c r="C106" s="191">
        <f>C107+C108</f>
        <v>2582045.4000000004</v>
      </c>
      <c r="D106" s="197"/>
      <c r="E106" s="197"/>
    </row>
    <row r="107" spans="1:23" ht="24.95" hidden="1" customHeight="1">
      <c r="B107" s="192" t="s">
        <v>64</v>
      </c>
      <c r="C107" s="193">
        <v>2520515.2000000002</v>
      </c>
      <c r="D107" s="197"/>
      <c r="E107" s="197"/>
    </row>
    <row r="108" spans="1:23" ht="24.95" hidden="1" customHeight="1">
      <c r="B108" s="194" t="s">
        <v>65</v>
      </c>
      <c r="C108" s="195">
        <v>61530.2</v>
      </c>
      <c r="D108" s="197"/>
      <c r="E108" s="197"/>
    </row>
    <row r="109" spans="1:23" ht="24.95" hidden="1" customHeight="1">
      <c r="B109" s="196"/>
      <c r="C109" s="197"/>
      <c r="D109" s="197"/>
      <c r="E109" s="197"/>
    </row>
    <row r="110" spans="1:23" ht="24.95" hidden="1" customHeight="1">
      <c r="B110" s="198" t="s">
        <v>66</v>
      </c>
      <c r="C110" s="199">
        <v>330500</v>
      </c>
      <c r="D110" s="258"/>
      <c r="E110" s="258"/>
      <c r="I110" s="200"/>
      <c r="J110" s="201"/>
      <c r="K110" s="201"/>
    </row>
    <row r="111" spans="1:23" ht="24.95" hidden="1" customHeight="1">
      <c r="B111" s="202" t="s">
        <v>67</v>
      </c>
      <c r="C111" s="203">
        <v>320000</v>
      </c>
      <c r="D111" s="197"/>
      <c r="E111" s="197"/>
      <c r="J111" s="201"/>
      <c r="K111" s="201"/>
    </row>
    <row r="112" spans="1:23" ht="24.95" hidden="1" customHeight="1">
      <c r="B112" s="194" t="s">
        <v>68</v>
      </c>
      <c r="C112" s="195">
        <v>10500</v>
      </c>
      <c r="D112" s="197"/>
      <c r="E112" s="197"/>
      <c r="J112" s="201"/>
      <c r="K112" s="201"/>
    </row>
    <row r="113" spans="4:24" ht="24.95" customHeight="1">
      <c r="D113" s="384">
        <f>C102-D102</f>
        <v>0</v>
      </c>
      <c r="E113" s="384"/>
      <c r="J113" s="187"/>
      <c r="K113" s="187"/>
      <c r="W113" s="3">
        <v>25000</v>
      </c>
      <c r="X113" s="3" t="s">
        <v>125</v>
      </c>
    </row>
    <row r="115" spans="4:24">
      <c r="W115" s="384">
        <f>W102-W113</f>
        <v>1746658.6300000008</v>
      </c>
    </row>
  </sheetData>
  <mergeCells count="20">
    <mergeCell ref="E4:E5"/>
    <mergeCell ref="F4:I4"/>
    <mergeCell ref="A6:B6"/>
    <mergeCell ref="A4:A5"/>
    <mergeCell ref="B4:B5"/>
    <mergeCell ref="C4:C5"/>
    <mergeCell ref="D4:D5"/>
    <mergeCell ref="J4:M4"/>
    <mergeCell ref="N4:Q4"/>
    <mergeCell ref="R4:U4"/>
    <mergeCell ref="V4:V5"/>
    <mergeCell ref="W4:W5"/>
    <mergeCell ref="A83:B83"/>
    <mergeCell ref="A102:B102"/>
    <mergeCell ref="A40:B40"/>
    <mergeCell ref="A65:B65"/>
    <mergeCell ref="A70:B70"/>
    <mergeCell ref="A75:B75"/>
    <mergeCell ref="A80:B80"/>
    <mergeCell ref="A82:B82"/>
  </mergeCells>
  <pageMargins left="0.19685039370078741" right="0.15748031496062992" top="0.47244094488188981" bottom="0.43307086614173229" header="0.31496062992125984" footer="0.31496062992125984"/>
  <pageSetup paperSize="5" scale="6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IV112"/>
  <sheetViews>
    <sheetView zoomScale="90" zoomScaleNormal="90" workbookViewId="0">
      <pane xSplit="3" ySplit="5" topLeftCell="G96" activePane="bottomRight" state="frozen"/>
      <selection pane="topRight" activeCell="D1" sqref="D1"/>
      <selection pane="bottomLeft" activeCell="A6" sqref="A6"/>
      <selection pane="bottomRight" activeCell="V101" sqref="V101"/>
    </sheetView>
  </sheetViews>
  <sheetFormatPr defaultRowHeight="11.25"/>
  <cols>
    <col min="1" max="1" width="3.125" style="187" customWidth="1"/>
    <col min="2" max="2" width="23.5" style="2" customWidth="1"/>
    <col min="3" max="3" width="13.5" style="3" hidden="1" customWidth="1"/>
    <col min="4" max="4" width="13.5" style="3" customWidth="1"/>
    <col min="5" max="5" width="5.75" style="4" customWidth="1"/>
    <col min="6" max="6" width="9.875" style="4" customWidth="1"/>
    <col min="7" max="7" width="10.25" style="4" customWidth="1"/>
    <col min="8" max="8" width="11.375" style="3" customWidth="1"/>
    <col min="9" max="9" width="9.875" style="3" customWidth="1"/>
    <col min="10" max="10" width="10.25" style="3" customWidth="1"/>
    <col min="11" max="11" width="11.25" style="3" customWidth="1"/>
    <col min="12" max="12" width="12.625" style="3" customWidth="1"/>
    <col min="13" max="13" width="10.25" style="3" customWidth="1"/>
    <col min="14" max="14" width="11.25" style="3" customWidth="1"/>
    <col min="15" max="15" width="10.25" style="3" customWidth="1"/>
    <col min="16" max="16" width="12.625" style="3" customWidth="1"/>
    <col min="17" max="17" width="9.875" style="3" customWidth="1"/>
    <col min="18" max="18" width="10.25" style="3" customWidth="1"/>
    <col min="19" max="19" width="9.875" style="3" customWidth="1"/>
    <col min="20" max="21" width="12.625" style="3" customWidth="1"/>
    <col min="22" max="22" width="12.125" style="3" bestFit="1" customWidth="1"/>
    <col min="23" max="256" width="9" style="3"/>
    <col min="257" max="257" width="3.125" style="3" customWidth="1"/>
    <col min="258" max="258" width="23.5" style="3" customWidth="1"/>
    <col min="259" max="260" width="13.5" style="3" customWidth="1"/>
    <col min="261" max="261" width="5.75" style="3" customWidth="1"/>
    <col min="262" max="262" width="9.875" style="3" customWidth="1"/>
    <col min="263" max="263" width="10.25" style="3" customWidth="1"/>
    <col min="264" max="264" width="11.375" style="3" customWidth="1"/>
    <col min="265" max="265" width="11.25" style="3" customWidth="1"/>
    <col min="266" max="267" width="10.25" style="3" customWidth="1"/>
    <col min="268" max="268" width="12.625" style="3" customWidth="1"/>
    <col min="269" max="269" width="10.25" style="3" customWidth="1"/>
    <col min="270" max="270" width="9.875" style="3" customWidth="1"/>
    <col min="271" max="271" width="10.25" style="3" customWidth="1"/>
    <col min="272" max="272" width="12.625" style="3" customWidth="1"/>
    <col min="273" max="273" width="9.875" style="3" customWidth="1"/>
    <col min="274" max="274" width="10.25" style="3" customWidth="1"/>
    <col min="275" max="275" width="9.875" style="3" customWidth="1"/>
    <col min="276" max="277" width="12.625" style="3" customWidth="1"/>
    <col min="278" max="278" width="9.875" style="3" customWidth="1"/>
    <col min="279" max="512" width="9" style="3"/>
    <col min="513" max="513" width="3.125" style="3" customWidth="1"/>
    <col min="514" max="514" width="23.5" style="3" customWidth="1"/>
    <col min="515" max="516" width="13.5" style="3" customWidth="1"/>
    <col min="517" max="517" width="5.75" style="3" customWidth="1"/>
    <col min="518" max="518" width="9.875" style="3" customWidth="1"/>
    <col min="519" max="519" width="10.25" style="3" customWidth="1"/>
    <col min="520" max="520" width="11.375" style="3" customWidth="1"/>
    <col min="521" max="521" width="11.25" style="3" customWidth="1"/>
    <col min="522" max="523" width="10.25" style="3" customWidth="1"/>
    <col min="524" max="524" width="12.625" style="3" customWidth="1"/>
    <col min="525" max="525" width="10.25" style="3" customWidth="1"/>
    <col min="526" max="526" width="9.875" style="3" customWidth="1"/>
    <col min="527" max="527" width="10.25" style="3" customWidth="1"/>
    <col min="528" max="528" width="12.625" style="3" customWidth="1"/>
    <col min="529" max="529" width="9.875" style="3" customWidth="1"/>
    <col min="530" max="530" width="10.25" style="3" customWidth="1"/>
    <col min="531" max="531" width="9.875" style="3" customWidth="1"/>
    <col min="532" max="533" width="12.625" style="3" customWidth="1"/>
    <col min="534" max="534" width="9.875" style="3" customWidth="1"/>
    <col min="535" max="768" width="9" style="3"/>
    <col min="769" max="769" width="3.125" style="3" customWidth="1"/>
    <col min="770" max="770" width="23.5" style="3" customWidth="1"/>
    <col min="771" max="772" width="13.5" style="3" customWidth="1"/>
    <col min="773" max="773" width="5.75" style="3" customWidth="1"/>
    <col min="774" max="774" width="9.875" style="3" customWidth="1"/>
    <col min="775" max="775" width="10.25" style="3" customWidth="1"/>
    <col min="776" max="776" width="11.375" style="3" customWidth="1"/>
    <col min="777" max="777" width="11.25" style="3" customWidth="1"/>
    <col min="778" max="779" width="10.25" style="3" customWidth="1"/>
    <col min="780" max="780" width="12.625" style="3" customWidth="1"/>
    <col min="781" max="781" width="10.25" style="3" customWidth="1"/>
    <col min="782" max="782" width="9.875" style="3" customWidth="1"/>
    <col min="783" max="783" width="10.25" style="3" customWidth="1"/>
    <col min="784" max="784" width="12.625" style="3" customWidth="1"/>
    <col min="785" max="785" width="9.875" style="3" customWidth="1"/>
    <col min="786" max="786" width="10.25" style="3" customWidth="1"/>
    <col min="787" max="787" width="9.875" style="3" customWidth="1"/>
    <col min="788" max="789" width="12.625" style="3" customWidth="1"/>
    <col min="790" max="790" width="9.875" style="3" customWidth="1"/>
    <col min="791" max="1024" width="9" style="3"/>
    <col min="1025" max="1025" width="3.125" style="3" customWidth="1"/>
    <col min="1026" max="1026" width="23.5" style="3" customWidth="1"/>
    <col min="1027" max="1028" width="13.5" style="3" customWidth="1"/>
    <col min="1029" max="1029" width="5.75" style="3" customWidth="1"/>
    <col min="1030" max="1030" width="9.875" style="3" customWidth="1"/>
    <col min="1031" max="1031" width="10.25" style="3" customWidth="1"/>
    <col min="1032" max="1032" width="11.375" style="3" customWidth="1"/>
    <col min="1033" max="1033" width="11.25" style="3" customWidth="1"/>
    <col min="1034" max="1035" width="10.25" style="3" customWidth="1"/>
    <col min="1036" max="1036" width="12.625" style="3" customWidth="1"/>
    <col min="1037" max="1037" width="10.25" style="3" customWidth="1"/>
    <col min="1038" max="1038" width="9.875" style="3" customWidth="1"/>
    <col min="1039" max="1039" width="10.25" style="3" customWidth="1"/>
    <col min="1040" max="1040" width="12.625" style="3" customWidth="1"/>
    <col min="1041" max="1041" width="9.875" style="3" customWidth="1"/>
    <col min="1042" max="1042" width="10.25" style="3" customWidth="1"/>
    <col min="1043" max="1043" width="9.875" style="3" customWidth="1"/>
    <col min="1044" max="1045" width="12.625" style="3" customWidth="1"/>
    <col min="1046" max="1046" width="9.875" style="3" customWidth="1"/>
    <col min="1047" max="1280" width="9" style="3"/>
    <col min="1281" max="1281" width="3.125" style="3" customWidth="1"/>
    <col min="1282" max="1282" width="23.5" style="3" customWidth="1"/>
    <col min="1283" max="1284" width="13.5" style="3" customWidth="1"/>
    <col min="1285" max="1285" width="5.75" style="3" customWidth="1"/>
    <col min="1286" max="1286" width="9.875" style="3" customWidth="1"/>
    <col min="1287" max="1287" width="10.25" style="3" customWidth="1"/>
    <col min="1288" max="1288" width="11.375" style="3" customWidth="1"/>
    <col min="1289" max="1289" width="11.25" style="3" customWidth="1"/>
    <col min="1290" max="1291" width="10.25" style="3" customWidth="1"/>
    <col min="1292" max="1292" width="12.625" style="3" customWidth="1"/>
    <col min="1293" max="1293" width="10.25" style="3" customWidth="1"/>
    <col min="1294" max="1294" width="9.875" style="3" customWidth="1"/>
    <col min="1295" max="1295" width="10.25" style="3" customWidth="1"/>
    <col min="1296" max="1296" width="12.625" style="3" customWidth="1"/>
    <col min="1297" max="1297" width="9.875" style="3" customWidth="1"/>
    <col min="1298" max="1298" width="10.25" style="3" customWidth="1"/>
    <col min="1299" max="1299" width="9.875" style="3" customWidth="1"/>
    <col min="1300" max="1301" width="12.625" style="3" customWidth="1"/>
    <col min="1302" max="1302" width="9.875" style="3" customWidth="1"/>
    <col min="1303" max="1536" width="9" style="3"/>
    <col min="1537" max="1537" width="3.125" style="3" customWidth="1"/>
    <col min="1538" max="1538" width="23.5" style="3" customWidth="1"/>
    <col min="1539" max="1540" width="13.5" style="3" customWidth="1"/>
    <col min="1541" max="1541" width="5.75" style="3" customWidth="1"/>
    <col min="1542" max="1542" width="9.875" style="3" customWidth="1"/>
    <col min="1543" max="1543" width="10.25" style="3" customWidth="1"/>
    <col min="1544" max="1544" width="11.375" style="3" customWidth="1"/>
    <col min="1545" max="1545" width="11.25" style="3" customWidth="1"/>
    <col min="1546" max="1547" width="10.25" style="3" customWidth="1"/>
    <col min="1548" max="1548" width="12.625" style="3" customWidth="1"/>
    <col min="1549" max="1549" width="10.25" style="3" customWidth="1"/>
    <col min="1550" max="1550" width="9.875" style="3" customWidth="1"/>
    <col min="1551" max="1551" width="10.25" style="3" customWidth="1"/>
    <col min="1552" max="1552" width="12.625" style="3" customWidth="1"/>
    <col min="1553" max="1553" width="9.875" style="3" customWidth="1"/>
    <col min="1554" max="1554" width="10.25" style="3" customWidth="1"/>
    <col min="1555" max="1555" width="9.875" style="3" customWidth="1"/>
    <col min="1556" max="1557" width="12.625" style="3" customWidth="1"/>
    <col min="1558" max="1558" width="9.875" style="3" customWidth="1"/>
    <col min="1559" max="1792" width="9" style="3"/>
    <col min="1793" max="1793" width="3.125" style="3" customWidth="1"/>
    <col min="1794" max="1794" width="23.5" style="3" customWidth="1"/>
    <col min="1795" max="1796" width="13.5" style="3" customWidth="1"/>
    <col min="1797" max="1797" width="5.75" style="3" customWidth="1"/>
    <col min="1798" max="1798" width="9.875" style="3" customWidth="1"/>
    <col min="1799" max="1799" width="10.25" style="3" customWidth="1"/>
    <col min="1800" max="1800" width="11.375" style="3" customWidth="1"/>
    <col min="1801" max="1801" width="11.25" style="3" customWidth="1"/>
    <col min="1802" max="1803" width="10.25" style="3" customWidth="1"/>
    <col min="1804" max="1804" width="12.625" style="3" customWidth="1"/>
    <col min="1805" max="1805" width="10.25" style="3" customWidth="1"/>
    <col min="1806" max="1806" width="9.875" style="3" customWidth="1"/>
    <col min="1807" max="1807" width="10.25" style="3" customWidth="1"/>
    <col min="1808" max="1808" width="12.625" style="3" customWidth="1"/>
    <col min="1809" max="1809" width="9.875" style="3" customWidth="1"/>
    <col min="1810" max="1810" width="10.25" style="3" customWidth="1"/>
    <col min="1811" max="1811" width="9.875" style="3" customWidth="1"/>
    <col min="1812" max="1813" width="12.625" style="3" customWidth="1"/>
    <col min="1814" max="1814" width="9.875" style="3" customWidth="1"/>
    <col min="1815" max="2048" width="9" style="3"/>
    <col min="2049" max="2049" width="3.125" style="3" customWidth="1"/>
    <col min="2050" max="2050" width="23.5" style="3" customWidth="1"/>
    <col min="2051" max="2052" width="13.5" style="3" customWidth="1"/>
    <col min="2053" max="2053" width="5.75" style="3" customWidth="1"/>
    <col min="2054" max="2054" width="9.875" style="3" customWidth="1"/>
    <col min="2055" max="2055" width="10.25" style="3" customWidth="1"/>
    <col min="2056" max="2056" width="11.375" style="3" customWidth="1"/>
    <col min="2057" max="2057" width="11.25" style="3" customWidth="1"/>
    <col min="2058" max="2059" width="10.25" style="3" customWidth="1"/>
    <col min="2060" max="2060" width="12.625" style="3" customWidth="1"/>
    <col min="2061" max="2061" width="10.25" style="3" customWidth="1"/>
    <col min="2062" max="2062" width="9.875" style="3" customWidth="1"/>
    <col min="2063" max="2063" width="10.25" style="3" customWidth="1"/>
    <col min="2064" max="2064" width="12.625" style="3" customWidth="1"/>
    <col min="2065" max="2065" width="9.875" style="3" customWidth="1"/>
    <col min="2066" max="2066" width="10.25" style="3" customWidth="1"/>
    <col min="2067" max="2067" width="9.875" style="3" customWidth="1"/>
    <col min="2068" max="2069" width="12.625" style="3" customWidth="1"/>
    <col min="2070" max="2070" width="9.875" style="3" customWidth="1"/>
    <col min="2071" max="2304" width="9" style="3"/>
    <col min="2305" max="2305" width="3.125" style="3" customWidth="1"/>
    <col min="2306" max="2306" width="23.5" style="3" customWidth="1"/>
    <col min="2307" max="2308" width="13.5" style="3" customWidth="1"/>
    <col min="2309" max="2309" width="5.75" style="3" customWidth="1"/>
    <col min="2310" max="2310" width="9.875" style="3" customWidth="1"/>
    <col min="2311" max="2311" width="10.25" style="3" customWidth="1"/>
    <col min="2312" max="2312" width="11.375" style="3" customWidth="1"/>
    <col min="2313" max="2313" width="11.25" style="3" customWidth="1"/>
    <col min="2314" max="2315" width="10.25" style="3" customWidth="1"/>
    <col min="2316" max="2316" width="12.625" style="3" customWidth="1"/>
    <col min="2317" max="2317" width="10.25" style="3" customWidth="1"/>
    <col min="2318" max="2318" width="9.875" style="3" customWidth="1"/>
    <col min="2319" max="2319" width="10.25" style="3" customWidth="1"/>
    <col min="2320" max="2320" width="12.625" style="3" customWidth="1"/>
    <col min="2321" max="2321" width="9.875" style="3" customWidth="1"/>
    <col min="2322" max="2322" width="10.25" style="3" customWidth="1"/>
    <col min="2323" max="2323" width="9.875" style="3" customWidth="1"/>
    <col min="2324" max="2325" width="12.625" style="3" customWidth="1"/>
    <col min="2326" max="2326" width="9.875" style="3" customWidth="1"/>
    <col min="2327" max="2560" width="9" style="3"/>
    <col min="2561" max="2561" width="3.125" style="3" customWidth="1"/>
    <col min="2562" max="2562" width="23.5" style="3" customWidth="1"/>
    <col min="2563" max="2564" width="13.5" style="3" customWidth="1"/>
    <col min="2565" max="2565" width="5.75" style="3" customWidth="1"/>
    <col min="2566" max="2566" width="9.875" style="3" customWidth="1"/>
    <col min="2567" max="2567" width="10.25" style="3" customWidth="1"/>
    <col min="2568" max="2568" width="11.375" style="3" customWidth="1"/>
    <col min="2569" max="2569" width="11.25" style="3" customWidth="1"/>
    <col min="2570" max="2571" width="10.25" style="3" customWidth="1"/>
    <col min="2572" max="2572" width="12.625" style="3" customWidth="1"/>
    <col min="2573" max="2573" width="10.25" style="3" customWidth="1"/>
    <col min="2574" max="2574" width="9.875" style="3" customWidth="1"/>
    <col min="2575" max="2575" width="10.25" style="3" customWidth="1"/>
    <col min="2576" max="2576" width="12.625" style="3" customWidth="1"/>
    <col min="2577" max="2577" width="9.875" style="3" customWidth="1"/>
    <col min="2578" max="2578" width="10.25" style="3" customWidth="1"/>
    <col min="2579" max="2579" width="9.875" style="3" customWidth="1"/>
    <col min="2580" max="2581" width="12.625" style="3" customWidth="1"/>
    <col min="2582" max="2582" width="9.875" style="3" customWidth="1"/>
    <col min="2583" max="2816" width="9" style="3"/>
    <col min="2817" max="2817" width="3.125" style="3" customWidth="1"/>
    <col min="2818" max="2818" width="23.5" style="3" customWidth="1"/>
    <col min="2819" max="2820" width="13.5" style="3" customWidth="1"/>
    <col min="2821" max="2821" width="5.75" style="3" customWidth="1"/>
    <col min="2822" max="2822" width="9.875" style="3" customWidth="1"/>
    <col min="2823" max="2823" width="10.25" style="3" customWidth="1"/>
    <col min="2824" max="2824" width="11.375" style="3" customWidth="1"/>
    <col min="2825" max="2825" width="11.25" style="3" customWidth="1"/>
    <col min="2826" max="2827" width="10.25" style="3" customWidth="1"/>
    <col min="2828" max="2828" width="12.625" style="3" customWidth="1"/>
    <col min="2829" max="2829" width="10.25" style="3" customWidth="1"/>
    <col min="2830" max="2830" width="9.875" style="3" customWidth="1"/>
    <col min="2831" max="2831" width="10.25" style="3" customWidth="1"/>
    <col min="2832" max="2832" width="12.625" style="3" customWidth="1"/>
    <col min="2833" max="2833" width="9.875" style="3" customWidth="1"/>
    <col min="2834" max="2834" width="10.25" style="3" customWidth="1"/>
    <col min="2835" max="2835" width="9.875" style="3" customWidth="1"/>
    <col min="2836" max="2837" width="12.625" style="3" customWidth="1"/>
    <col min="2838" max="2838" width="9.875" style="3" customWidth="1"/>
    <col min="2839" max="3072" width="9" style="3"/>
    <col min="3073" max="3073" width="3.125" style="3" customWidth="1"/>
    <col min="3074" max="3074" width="23.5" style="3" customWidth="1"/>
    <col min="3075" max="3076" width="13.5" style="3" customWidth="1"/>
    <col min="3077" max="3077" width="5.75" style="3" customWidth="1"/>
    <col min="3078" max="3078" width="9.875" style="3" customWidth="1"/>
    <col min="3079" max="3079" width="10.25" style="3" customWidth="1"/>
    <col min="3080" max="3080" width="11.375" style="3" customWidth="1"/>
    <col min="3081" max="3081" width="11.25" style="3" customWidth="1"/>
    <col min="3082" max="3083" width="10.25" style="3" customWidth="1"/>
    <col min="3084" max="3084" width="12.625" style="3" customWidth="1"/>
    <col min="3085" max="3085" width="10.25" style="3" customWidth="1"/>
    <col min="3086" max="3086" width="9.875" style="3" customWidth="1"/>
    <col min="3087" max="3087" width="10.25" style="3" customWidth="1"/>
    <col min="3088" max="3088" width="12.625" style="3" customWidth="1"/>
    <col min="3089" max="3089" width="9.875" style="3" customWidth="1"/>
    <col min="3090" max="3090" width="10.25" style="3" customWidth="1"/>
    <col min="3091" max="3091" width="9.875" style="3" customWidth="1"/>
    <col min="3092" max="3093" width="12.625" style="3" customWidth="1"/>
    <col min="3094" max="3094" width="9.875" style="3" customWidth="1"/>
    <col min="3095" max="3328" width="9" style="3"/>
    <col min="3329" max="3329" width="3.125" style="3" customWidth="1"/>
    <col min="3330" max="3330" width="23.5" style="3" customWidth="1"/>
    <col min="3331" max="3332" width="13.5" style="3" customWidth="1"/>
    <col min="3333" max="3333" width="5.75" style="3" customWidth="1"/>
    <col min="3334" max="3334" width="9.875" style="3" customWidth="1"/>
    <col min="3335" max="3335" width="10.25" style="3" customWidth="1"/>
    <col min="3336" max="3336" width="11.375" style="3" customWidth="1"/>
    <col min="3337" max="3337" width="11.25" style="3" customWidth="1"/>
    <col min="3338" max="3339" width="10.25" style="3" customWidth="1"/>
    <col min="3340" max="3340" width="12.625" style="3" customWidth="1"/>
    <col min="3341" max="3341" width="10.25" style="3" customWidth="1"/>
    <col min="3342" max="3342" width="9.875" style="3" customWidth="1"/>
    <col min="3343" max="3343" width="10.25" style="3" customWidth="1"/>
    <col min="3344" max="3344" width="12.625" style="3" customWidth="1"/>
    <col min="3345" max="3345" width="9.875" style="3" customWidth="1"/>
    <col min="3346" max="3346" width="10.25" style="3" customWidth="1"/>
    <col min="3347" max="3347" width="9.875" style="3" customWidth="1"/>
    <col min="3348" max="3349" width="12.625" style="3" customWidth="1"/>
    <col min="3350" max="3350" width="9.875" style="3" customWidth="1"/>
    <col min="3351" max="3584" width="9" style="3"/>
    <col min="3585" max="3585" width="3.125" style="3" customWidth="1"/>
    <col min="3586" max="3586" width="23.5" style="3" customWidth="1"/>
    <col min="3587" max="3588" width="13.5" style="3" customWidth="1"/>
    <col min="3589" max="3589" width="5.75" style="3" customWidth="1"/>
    <col min="3590" max="3590" width="9.875" style="3" customWidth="1"/>
    <col min="3591" max="3591" width="10.25" style="3" customWidth="1"/>
    <col min="3592" max="3592" width="11.375" style="3" customWidth="1"/>
    <col min="3593" max="3593" width="11.25" style="3" customWidth="1"/>
    <col min="3594" max="3595" width="10.25" style="3" customWidth="1"/>
    <col min="3596" max="3596" width="12.625" style="3" customWidth="1"/>
    <col min="3597" max="3597" width="10.25" style="3" customWidth="1"/>
    <col min="3598" max="3598" width="9.875" style="3" customWidth="1"/>
    <col min="3599" max="3599" width="10.25" style="3" customWidth="1"/>
    <col min="3600" max="3600" width="12.625" style="3" customWidth="1"/>
    <col min="3601" max="3601" width="9.875" style="3" customWidth="1"/>
    <col min="3602" max="3602" width="10.25" style="3" customWidth="1"/>
    <col min="3603" max="3603" width="9.875" style="3" customWidth="1"/>
    <col min="3604" max="3605" width="12.625" style="3" customWidth="1"/>
    <col min="3606" max="3606" width="9.875" style="3" customWidth="1"/>
    <col min="3607" max="3840" width="9" style="3"/>
    <col min="3841" max="3841" width="3.125" style="3" customWidth="1"/>
    <col min="3842" max="3842" width="23.5" style="3" customWidth="1"/>
    <col min="3843" max="3844" width="13.5" style="3" customWidth="1"/>
    <col min="3845" max="3845" width="5.75" style="3" customWidth="1"/>
    <col min="3846" max="3846" width="9.875" style="3" customWidth="1"/>
    <col min="3847" max="3847" width="10.25" style="3" customWidth="1"/>
    <col min="3848" max="3848" width="11.375" style="3" customWidth="1"/>
    <col min="3849" max="3849" width="11.25" style="3" customWidth="1"/>
    <col min="3850" max="3851" width="10.25" style="3" customWidth="1"/>
    <col min="3852" max="3852" width="12.625" style="3" customWidth="1"/>
    <col min="3853" max="3853" width="10.25" style="3" customWidth="1"/>
    <col min="3854" max="3854" width="9.875" style="3" customWidth="1"/>
    <col min="3855" max="3855" width="10.25" style="3" customWidth="1"/>
    <col min="3856" max="3856" width="12.625" style="3" customWidth="1"/>
    <col min="3857" max="3857" width="9.875" style="3" customWidth="1"/>
    <col min="3858" max="3858" width="10.25" style="3" customWidth="1"/>
    <col min="3859" max="3859" width="9.875" style="3" customWidth="1"/>
    <col min="3860" max="3861" width="12.625" style="3" customWidth="1"/>
    <col min="3862" max="3862" width="9.875" style="3" customWidth="1"/>
    <col min="3863" max="4096" width="9" style="3"/>
    <col min="4097" max="4097" width="3.125" style="3" customWidth="1"/>
    <col min="4098" max="4098" width="23.5" style="3" customWidth="1"/>
    <col min="4099" max="4100" width="13.5" style="3" customWidth="1"/>
    <col min="4101" max="4101" width="5.75" style="3" customWidth="1"/>
    <col min="4102" max="4102" width="9.875" style="3" customWidth="1"/>
    <col min="4103" max="4103" width="10.25" style="3" customWidth="1"/>
    <col min="4104" max="4104" width="11.375" style="3" customWidth="1"/>
    <col min="4105" max="4105" width="11.25" style="3" customWidth="1"/>
    <col min="4106" max="4107" width="10.25" style="3" customWidth="1"/>
    <col min="4108" max="4108" width="12.625" style="3" customWidth="1"/>
    <col min="4109" max="4109" width="10.25" style="3" customWidth="1"/>
    <col min="4110" max="4110" width="9.875" style="3" customWidth="1"/>
    <col min="4111" max="4111" width="10.25" style="3" customWidth="1"/>
    <col min="4112" max="4112" width="12.625" style="3" customWidth="1"/>
    <col min="4113" max="4113" width="9.875" style="3" customWidth="1"/>
    <col min="4114" max="4114" width="10.25" style="3" customWidth="1"/>
    <col min="4115" max="4115" width="9.875" style="3" customWidth="1"/>
    <col min="4116" max="4117" width="12.625" style="3" customWidth="1"/>
    <col min="4118" max="4118" width="9.875" style="3" customWidth="1"/>
    <col min="4119" max="4352" width="9" style="3"/>
    <col min="4353" max="4353" width="3.125" style="3" customWidth="1"/>
    <col min="4354" max="4354" width="23.5" style="3" customWidth="1"/>
    <col min="4355" max="4356" width="13.5" style="3" customWidth="1"/>
    <col min="4357" max="4357" width="5.75" style="3" customWidth="1"/>
    <col min="4358" max="4358" width="9.875" style="3" customWidth="1"/>
    <col min="4359" max="4359" width="10.25" style="3" customWidth="1"/>
    <col min="4360" max="4360" width="11.375" style="3" customWidth="1"/>
    <col min="4361" max="4361" width="11.25" style="3" customWidth="1"/>
    <col min="4362" max="4363" width="10.25" style="3" customWidth="1"/>
    <col min="4364" max="4364" width="12.625" style="3" customWidth="1"/>
    <col min="4365" max="4365" width="10.25" style="3" customWidth="1"/>
    <col min="4366" max="4366" width="9.875" style="3" customWidth="1"/>
    <col min="4367" max="4367" width="10.25" style="3" customWidth="1"/>
    <col min="4368" max="4368" width="12.625" style="3" customWidth="1"/>
    <col min="4369" max="4369" width="9.875" style="3" customWidth="1"/>
    <col min="4370" max="4370" width="10.25" style="3" customWidth="1"/>
    <col min="4371" max="4371" width="9.875" style="3" customWidth="1"/>
    <col min="4372" max="4373" width="12.625" style="3" customWidth="1"/>
    <col min="4374" max="4374" width="9.875" style="3" customWidth="1"/>
    <col min="4375" max="4608" width="9" style="3"/>
    <col min="4609" max="4609" width="3.125" style="3" customWidth="1"/>
    <col min="4610" max="4610" width="23.5" style="3" customWidth="1"/>
    <col min="4611" max="4612" width="13.5" style="3" customWidth="1"/>
    <col min="4613" max="4613" width="5.75" style="3" customWidth="1"/>
    <col min="4614" max="4614" width="9.875" style="3" customWidth="1"/>
    <col min="4615" max="4615" width="10.25" style="3" customWidth="1"/>
    <col min="4616" max="4616" width="11.375" style="3" customWidth="1"/>
    <col min="4617" max="4617" width="11.25" style="3" customWidth="1"/>
    <col min="4618" max="4619" width="10.25" style="3" customWidth="1"/>
    <col min="4620" max="4620" width="12.625" style="3" customWidth="1"/>
    <col min="4621" max="4621" width="10.25" style="3" customWidth="1"/>
    <col min="4622" max="4622" width="9.875" style="3" customWidth="1"/>
    <col min="4623" max="4623" width="10.25" style="3" customWidth="1"/>
    <col min="4624" max="4624" width="12.625" style="3" customWidth="1"/>
    <col min="4625" max="4625" width="9.875" style="3" customWidth="1"/>
    <col min="4626" max="4626" width="10.25" style="3" customWidth="1"/>
    <col min="4627" max="4627" width="9.875" style="3" customWidth="1"/>
    <col min="4628" max="4629" width="12.625" style="3" customWidth="1"/>
    <col min="4630" max="4630" width="9.875" style="3" customWidth="1"/>
    <col min="4631" max="4864" width="9" style="3"/>
    <col min="4865" max="4865" width="3.125" style="3" customWidth="1"/>
    <col min="4866" max="4866" width="23.5" style="3" customWidth="1"/>
    <col min="4867" max="4868" width="13.5" style="3" customWidth="1"/>
    <col min="4869" max="4869" width="5.75" style="3" customWidth="1"/>
    <col min="4870" max="4870" width="9.875" style="3" customWidth="1"/>
    <col min="4871" max="4871" width="10.25" style="3" customWidth="1"/>
    <col min="4872" max="4872" width="11.375" style="3" customWidth="1"/>
    <col min="4873" max="4873" width="11.25" style="3" customWidth="1"/>
    <col min="4874" max="4875" width="10.25" style="3" customWidth="1"/>
    <col min="4876" max="4876" width="12.625" style="3" customWidth="1"/>
    <col min="4877" max="4877" width="10.25" style="3" customWidth="1"/>
    <col min="4878" max="4878" width="9.875" style="3" customWidth="1"/>
    <col min="4879" max="4879" width="10.25" style="3" customWidth="1"/>
    <col min="4880" max="4880" width="12.625" style="3" customWidth="1"/>
    <col min="4881" max="4881" width="9.875" style="3" customWidth="1"/>
    <col min="4882" max="4882" width="10.25" style="3" customWidth="1"/>
    <col min="4883" max="4883" width="9.875" style="3" customWidth="1"/>
    <col min="4884" max="4885" width="12.625" style="3" customWidth="1"/>
    <col min="4886" max="4886" width="9.875" style="3" customWidth="1"/>
    <col min="4887" max="5120" width="9" style="3"/>
    <col min="5121" max="5121" width="3.125" style="3" customWidth="1"/>
    <col min="5122" max="5122" width="23.5" style="3" customWidth="1"/>
    <col min="5123" max="5124" width="13.5" style="3" customWidth="1"/>
    <col min="5125" max="5125" width="5.75" style="3" customWidth="1"/>
    <col min="5126" max="5126" width="9.875" style="3" customWidth="1"/>
    <col min="5127" max="5127" width="10.25" style="3" customWidth="1"/>
    <col min="5128" max="5128" width="11.375" style="3" customWidth="1"/>
    <col min="5129" max="5129" width="11.25" style="3" customWidth="1"/>
    <col min="5130" max="5131" width="10.25" style="3" customWidth="1"/>
    <col min="5132" max="5132" width="12.625" style="3" customWidth="1"/>
    <col min="5133" max="5133" width="10.25" style="3" customWidth="1"/>
    <col min="5134" max="5134" width="9.875" style="3" customWidth="1"/>
    <col min="5135" max="5135" width="10.25" style="3" customWidth="1"/>
    <col min="5136" max="5136" width="12.625" style="3" customWidth="1"/>
    <col min="5137" max="5137" width="9.875" style="3" customWidth="1"/>
    <col min="5138" max="5138" width="10.25" style="3" customWidth="1"/>
    <col min="5139" max="5139" width="9.875" style="3" customWidth="1"/>
    <col min="5140" max="5141" width="12.625" style="3" customWidth="1"/>
    <col min="5142" max="5142" width="9.875" style="3" customWidth="1"/>
    <col min="5143" max="5376" width="9" style="3"/>
    <col min="5377" max="5377" width="3.125" style="3" customWidth="1"/>
    <col min="5378" max="5378" width="23.5" style="3" customWidth="1"/>
    <col min="5379" max="5380" width="13.5" style="3" customWidth="1"/>
    <col min="5381" max="5381" width="5.75" style="3" customWidth="1"/>
    <col min="5382" max="5382" width="9.875" style="3" customWidth="1"/>
    <col min="5383" max="5383" width="10.25" style="3" customWidth="1"/>
    <col min="5384" max="5384" width="11.375" style="3" customWidth="1"/>
    <col min="5385" max="5385" width="11.25" style="3" customWidth="1"/>
    <col min="5386" max="5387" width="10.25" style="3" customWidth="1"/>
    <col min="5388" max="5388" width="12.625" style="3" customWidth="1"/>
    <col min="5389" max="5389" width="10.25" style="3" customWidth="1"/>
    <col min="5390" max="5390" width="9.875" style="3" customWidth="1"/>
    <col min="5391" max="5391" width="10.25" style="3" customWidth="1"/>
    <col min="5392" max="5392" width="12.625" style="3" customWidth="1"/>
    <col min="5393" max="5393" width="9.875" style="3" customWidth="1"/>
    <col min="5394" max="5394" width="10.25" style="3" customWidth="1"/>
    <col min="5395" max="5395" width="9.875" style="3" customWidth="1"/>
    <col min="5396" max="5397" width="12.625" style="3" customWidth="1"/>
    <col min="5398" max="5398" width="9.875" style="3" customWidth="1"/>
    <col min="5399" max="5632" width="9" style="3"/>
    <col min="5633" max="5633" width="3.125" style="3" customWidth="1"/>
    <col min="5634" max="5634" width="23.5" style="3" customWidth="1"/>
    <col min="5635" max="5636" width="13.5" style="3" customWidth="1"/>
    <col min="5637" max="5637" width="5.75" style="3" customWidth="1"/>
    <col min="5638" max="5638" width="9.875" style="3" customWidth="1"/>
    <col min="5639" max="5639" width="10.25" style="3" customWidth="1"/>
    <col min="5640" max="5640" width="11.375" style="3" customWidth="1"/>
    <col min="5641" max="5641" width="11.25" style="3" customWidth="1"/>
    <col min="5642" max="5643" width="10.25" style="3" customWidth="1"/>
    <col min="5644" max="5644" width="12.625" style="3" customWidth="1"/>
    <col min="5645" max="5645" width="10.25" style="3" customWidth="1"/>
    <col min="5646" max="5646" width="9.875" style="3" customWidth="1"/>
    <col min="5647" max="5647" width="10.25" style="3" customWidth="1"/>
    <col min="5648" max="5648" width="12.625" style="3" customWidth="1"/>
    <col min="5649" max="5649" width="9.875" style="3" customWidth="1"/>
    <col min="5650" max="5650" width="10.25" style="3" customWidth="1"/>
    <col min="5651" max="5651" width="9.875" style="3" customWidth="1"/>
    <col min="5652" max="5653" width="12.625" style="3" customWidth="1"/>
    <col min="5654" max="5654" width="9.875" style="3" customWidth="1"/>
    <col min="5655" max="5888" width="9" style="3"/>
    <col min="5889" max="5889" width="3.125" style="3" customWidth="1"/>
    <col min="5890" max="5890" width="23.5" style="3" customWidth="1"/>
    <col min="5891" max="5892" width="13.5" style="3" customWidth="1"/>
    <col min="5893" max="5893" width="5.75" style="3" customWidth="1"/>
    <col min="5894" max="5894" width="9.875" style="3" customWidth="1"/>
    <col min="5895" max="5895" width="10.25" style="3" customWidth="1"/>
    <col min="5896" max="5896" width="11.375" style="3" customWidth="1"/>
    <col min="5897" max="5897" width="11.25" style="3" customWidth="1"/>
    <col min="5898" max="5899" width="10.25" style="3" customWidth="1"/>
    <col min="5900" max="5900" width="12.625" style="3" customWidth="1"/>
    <col min="5901" max="5901" width="10.25" style="3" customWidth="1"/>
    <col min="5902" max="5902" width="9.875" style="3" customWidth="1"/>
    <col min="5903" max="5903" width="10.25" style="3" customWidth="1"/>
    <col min="5904" max="5904" width="12.625" style="3" customWidth="1"/>
    <col min="5905" max="5905" width="9.875" style="3" customWidth="1"/>
    <col min="5906" max="5906" width="10.25" style="3" customWidth="1"/>
    <col min="5907" max="5907" width="9.875" style="3" customWidth="1"/>
    <col min="5908" max="5909" width="12.625" style="3" customWidth="1"/>
    <col min="5910" max="5910" width="9.875" style="3" customWidth="1"/>
    <col min="5911" max="6144" width="9" style="3"/>
    <col min="6145" max="6145" width="3.125" style="3" customWidth="1"/>
    <col min="6146" max="6146" width="23.5" style="3" customWidth="1"/>
    <col min="6147" max="6148" width="13.5" style="3" customWidth="1"/>
    <col min="6149" max="6149" width="5.75" style="3" customWidth="1"/>
    <col min="6150" max="6150" width="9.875" style="3" customWidth="1"/>
    <col min="6151" max="6151" width="10.25" style="3" customWidth="1"/>
    <col min="6152" max="6152" width="11.375" style="3" customWidth="1"/>
    <col min="6153" max="6153" width="11.25" style="3" customWidth="1"/>
    <col min="6154" max="6155" width="10.25" style="3" customWidth="1"/>
    <col min="6156" max="6156" width="12.625" style="3" customWidth="1"/>
    <col min="6157" max="6157" width="10.25" style="3" customWidth="1"/>
    <col min="6158" max="6158" width="9.875" style="3" customWidth="1"/>
    <col min="6159" max="6159" width="10.25" style="3" customWidth="1"/>
    <col min="6160" max="6160" width="12.625" style="3" customWidth="1"/>
    <col min="6161" max="6161" width="9.875" style="3" customWidth="1"/>
    <col min="6162" max="6162" width="10.25" style="3" customWidth="1"/>
    <col min="6163" max="6163" width="9.875" style="3" customWidth="1"/>
    <col min="6164" max="6165" width="12.625" style="3" customWidth="1"/>
    <col min="6166" max="6166" width="9.875" style="3" customWidth="1"/>
    <col min="6167" max="6400" width="9" style="3"/>
    <col min="6401" max="6401" width="3.125" style="3" customWidth="1"/>
    <col min="6402" max="6402" width="23.5" style="3" customWidth="1"/>
    <col min="6403" max="6404" width="13.5" style="3" customWidth="1"/>
    <col min="6405" max="6405" width="5.75" style="3" customWidth="1"/>
    <col min="6406" max="6406" width="9.875" style="3" customWidth="1"/>
    <col min="6407" max="6407" width="10.25" style="3" customWidth="1"/>
    <col min="6408" max="6408" width="11.375" style="3" customWidth="1"/>
    <col min="6409" max="6409" width="11.25" style="3" customWidth="1"/>
    <col min="6410" max="6411" width="10.25" style="3" customWidth="1"/>
    <col min="6412" max="6412" width="12.625" style="3" customWidth="1"/>
    <col min="6413" max="6413" width="10.25" style="3" customWidth="1"/>
    <col min="6414" max="6414" width="9.875" style="3" customWidth="1"/>
    <col min="6415" max="6415" width="10.25" style="3" customWidth="1"/>
    <col min="6416" max="6416" width="12.625" style="3" customWidth="1"/>
    <col min="6417" max="6417" width="9.875" style="3" customWidth="1"/>
    <col min="6418" max="6418" width="10.25" style="3" customWidth="1"/>
    <col min="6419" max="6419" width="9.875" style="3" customWidth="1"/>
    <col min="6420" max="6421" width="12.625" style="3" customWidth="1"/>
    <col min="6422" max="6422" width="9.875" style="3" customWidth="1"/>
    <col min="6423" max="6656" width="9" style="3"/>
    <col min="6657" max="6657" width="3.125" style="3" customWidth="1"/>
    <col min="6658" max="6658" width="23.5" style="3" customWidth="1"/>
    <col min="6659" max="6660" width="13.5" style="3" customWidth="1"/>
    <col min="6661" max="6661" width="5.75" style="3" customWidth="1"/>
    <col min="6662" max="6662" width="9.875" style="3" customWidth="1"/>
    <col min="6663" max="6663" width="10.25" style="3" customWidth="1"/>
    <col min="6664" max="6664" width="11.375" style="3" customWidth="1"/>
    <col min="6665" max="6665" width="11.25" style="3" customWidth="1"/>
    <col min="6666" max="6667" width="10.25" style="3" customWidth="1"/>
    <col min="6668" max="6668" width="12.625" style="3" customWidth="1"/>
    <col min="6669" max="6669" width="10.25" style="3" customWidth="1"/>
    <col min="6670" max="6670" width="9.875" style="3" customWidth="1"/>
    <col min="6671" max="6671" width="10.25" style="3" customWidth="1"/>
    <col min="6672" max="6672" width="12.625" style="3" customWidth="1"/>
    <col min="6673" max="6673" width="9.875" style="3" customWidth="1"/>
    <col min="6674" max="6674" width="10.25" style="3" customWidth="1"/>
    <col min="6675" max="6675" width="9.875" style="3" customWidth="1"/>
    <col min="6676" max="6677" width="12.625" style="3" customWidth="1"/>
    <col min="6678" max="6678" width="9.875" style="3" customWidth="1"/>
    <col min="6679" max="6912" width="9" style="3"/>
    <col min="6913" max="6913" width="3.125" style="3" customWidth="1"/>
    <col min="6914" max="6914" width="23.5" style="3" customWidth="1"/>
    <col min="6915" max="6916" width="13.5" style="3" customWidth="1"/>
    <col min="6917" max="6917" width="5.75" style="3" customWidth="1"/>
    <col min="6918" max="6918" width="9.875" style="3" customWidth="1"/>
    <col min="6919" max="6919" width="10.25" style="3" customWidth="1"/>
    <col min="6920" max="6920" width="11.375" style="3" customWidth="1"/>
    <col min="6921" max="6921" width="11.25" style="3" customWidth="1"/>
    <col min="6922" max="6923" width="10.25" style="3" customWidth="1"/>
    <col min="6924" max="6924" width="12.625" style="3" customWidth="1"/>
    <col min="6925" max="6925" width="10.25" style="3" customWidth="1"/>
    <col min="6926" max="6926" width="9.875" style="3" customWidth="1"/>
    <col min="6927" max="6927" width="10.25" style="3" customWidth="1"/>
    <col min="6928" max="6928" width="12.625" style="3" customWidth="1"/>
    <col min="6929" max="6929" width="9.875" style="3" customWidth="1"/>
    <col min="6930" max="6930" width="10.25" style="3" customWidth="1"/>
    <col min="6931" max="6931" width="9.875" style="3" customWidth="1"/>
    <col min="6932" max="6933" width="12.625" style="3" customWidth="1"/>
    <col min="6934" max="6934" width="9.875" style="3" customWidth="1"/>
    <col min="6935" max="7168" width="9" style="3"/>
    <col min="7169" max="7169" width="3.125" style="3" customWidth="1"/>
    <col min="7170" max="7170" width="23.5" style="3" customWidth="1"/>
    <col min="7171" max="7172" width="13.5" style="3" customWidth="1"/>
    <col min="7173" max="7173" width="5.75" style="3" customWidth="1"/>
    <col min="7174" max="7174" width="9.875" style="3" customWidth="1"/>
    <col min="7175" max="7175" width="10.25" style="3" customWidth="1"/>
    <col min="7176" max="7176" width="11.375" style="3" customWidth="1"/>
    <col min="7177" max="7177" width="11.25" style="3" customWidth="1"/>
    <col min="7178" max="7179" width="10.25" style="3" customWidth="1"/>
    <col min="7180" max="7180" width="12.625" style="3" customWidth="1"/>
    <col min="7181" max="7181" width="10.25" style="3" customWidth="1"/>
    <col min="7182" max="7182" width="9.875" style="3" customWidth="1"/>
    <col min="7183" max="7183" width="10.25" style="3" customWidth="1"/>
    <col min="7184" max="7184" width="12.625" style="3" customWidth="1"/>
    <col min="7185" max="7185" width="9.875" style="3" customWidth="1"/>
    <col min="7186" max="7186" width="10.25" style="3" customWidth="1"/>
    <col min="7187" max="7187" width="9.875" style="3" customWidth="1"/>
    <col min="7188" max="7189" width="12.625" style="3" customWidth="1"/>
    <col min="7190" max="7190" width="9.875" style="3" customWidth="1"/>
    <col min="7191" max="7424" width="9" style="3"/>
    <col min="7425" max="7425" width="3.125" style="3" customWidth="1"/>
    <col min="7426" max="7426" width="23.5" style="3" customWidth="1"/>
    <col min="7427" max="7428" width="13.5" style="3" customWidth="1"/>
    <col min="7429" max="7429" width="5.75" style="3" customWidth="1"/>
    <col min="7430" max="7430" width="9.875" style="3" customWidth="1"/>
    <col min="7431" max="7431" width="10.25" style="3" customWidth="1"/>
    <col min="7432" max="7432" width="11.375" style="3" customWidth="1"/>
    <col min="7433" max="7433" width="11.25" style="3" customWidth="1"/>
    <col min="7434" max="7435" width="10.25" style="3" customWidth="1"/>
    <col min="7436" max="7436" width="12.625" style="3" customWidth="1"/>
    <col min="7437" max="7437" width="10.25" style="3" customWidth="1"/>
    <col min="7438" max="7438" width="9.875" style="3" customWidth="1"/>
    <col min="7439" max="7439" width="10.25" style="3" customWidth="1"/>
    <col min="7440" max="7440" width="12.625" style="3" customWidth="1"/>
    <col min="7441" max="7441" width="9.875" style="3" customWidth="1"/>
    <col min="7442" max="7442" width="10.25" style="3" customWidth="1"/>
    <col min="7443" max="7443" width="9.875" style="3" customWidth="1"/>
    <col min="7444" max="7445" width="12.625" style="3" customWidth="1"/>
    <col min="7446" max="7446" width="9.875" style="3" customWidth="1"/>
    <col min="7447" max="7680" width="9" style="3"/>
    <col min="7681" max="7681" width="3.125" style="3" customWidth="1"/>
    <col min="7682" max="7682" width="23.5" style="3" customWidth="1"/>
    <col min="7683" max="7684" width="13.5" style="3" customWidth="1"/>
    <col min="7685" max="7685" width="5.75" style="3" customWidth="1"/>
    <col min="7686" max="7686" width="9.875" style="3" customWidth="1"/>
    <col min="7687" max="7687" width="10.25" style="3" customWidth="1"/>
    <col min="7688" max="7688" width="11.375" style="3" customWidth="1"/>
    <col min="7689" max="7689" width="11.25" style="3" customWidth="1"/>
    <col min="7690" max="7691" width="10.25" style="3" customWidth="1"/>
    <col min="7692" max="7692" width="12.625" style="3" customWidth="1"/>
    <col min="7693" max="7693" width="10.25" style="3" customWidth="1"/>
    <col min="7694" max="7694" width="9.875" style="3" customWidth="1"/>
    <col min="7695" max="7695" width="10.25" style="3" customWidth="1"/>
    <col min="7696" max="7696" width="12.625" style="3" customWidth="1"/>
    <col min="7697" max="7697" width="9.875" style="3" customWidth="1"/>
    <col min="7698" max="7698" width="10.25" style="3" customWidth="1"/>
    <col min="7699" max="7699" width="9.875" style="3" customWidth="1"/>
    <col min="7700" max="7701" width="12.625" style="3" customWidth="1"/>
    <col min="7702" max="7702" width="9.875" style="3" customWidth="1"/>
    <col min="7703" max="7936" width="9" style="3"/>
    <col min="7937" max="7937" width="3.125" style="3" customWidth="1"/>
    <col min="7938" max="7938" width="23.5" style="3" customWidth="1"/>
    <col min="7939" max="7940" width="13.5" style="3" customWidth="1"/>
    <col min="7941" max="7941" width="5.75" style="3" customWidth="1"/>
    <col min="7942" max="7942" width="9.875" style="3" customWidth="1"/>
    <col min="7943" max="7943" width="10.25" style="3" customWidth="1"/>
    <col min="7944" max="7944" width="11.375" style="3" customWidth="1"/>
    <col min="7945" max="7945" width="11.25" style="3" customWidth="1"/>
    <col min="7946" max="7947" width="10.25" style="3" customWidth="1"/>
    <col min="7948" max="7948" width="12.625" style="3" customWidth="1"/>
    <col min="7949" max="7949" width="10.25" style="3" customWidth="1"/>
    <col min="7950" max="7950" width="9.875" style="3" customWidth="1"/>
    <col min="7951" max="7951" width="10.25" style="3" customWidth="1"/>
    <col min="7952" max="7952" width="12.625" style="3" customWidth="1"/>
    <col min="7953" max="7953" width="9.875" style="3" customWidth="1"/>
    <col min="7954" max="7954" width="10.25" style="3" customWidth="1"/>
    <col min="7955" max="7955" width="9.875" style="3" customWidth="1"/>
    <col min="7956" max="7957" width="12.625" style="3" customWidth="1"/>
    <col min="7958" max="7958" width="9.875" style="3" customWidth="1"/>
    <col min="7959" max="8192" width="9" style="3"/>
    <col min="8193" max="8193" width="3.125" style="3" customWidth="1"/>
    <col min="8194" max="8194" width="23.5" style="3" customWidth="1"/>
    <col min="8195" max="8196" width="13.5" style="3" customWidth="1"/>
    <col min="8197" max="8197" width="5.75" style="3" customWidth="1"/>
    <col min="8198" max="8198" width="9.875" style="3" customWidth="1"/>
    <col min="8199" max="8199" width="10.25" style="3" customWidth="1"/>
    <col min="8200" max="8200" width="11.375" style="3" customWidth="1"/>
    <col min="8201" max="8201" width="11.25" style="3" customWidth="1"/>
    <col min="8202" max="8203" width="10.25" style="3" customWidth="1"/>
    <col min="8204" max="8204" width="12.625" style="3" customWidth="1"/>
    <col min="8205" max="8205" width="10.25" style="3" customWidth="1"/>
    <col min="8206" max="8206" width="9.875" style="3" customWidth="1"/>
    <col min="8207" max="8207" width="10.25" style="3" customWidth="1"/>
    <col min="8208" max="8208" width="12.625" style="3" customWidth="1"/>
    <col min="8209" max="8209" width="9.875" style="3" customWidth="1"/>
    <col min="8210" max="8210" width="10.25" style="3" customWidth="1"/>
    <col min="8211" max="8211" width="9.875" style="3" customWidth="1"/>
    <col min="8212" max="8213" width="12.625" style="3" customWidth="1"/>
    <col min="8214" max="8214" width="9.875" style="3" customWidth="1"/>
    <col min="8215" max="8448" width="9" style="3"/>
    <col min="8449" max="8449" width="3.125" style="3" customWidth="1"/>
    <col min="8450" max="8450" width="23.5" style="3" customWidth="1"/>
    <col min="8451" max="8452" width="13.5" style="3" customWidth="1"/>
    <col min="8453" max="8453" width="5.75" style="3" customWidth="1"/>
    <col min="8454" max="8454" width="9.875" style="3" customWidth="1"/>
    <col min="8455" max="8455" width="10.25" style="3" customWidth="1"/>
    <col min="8456" max="8456" width="11.375" style="3" customWidth="1"/>
    <col min="8457" max="8457" width="11.25" style="3" customWidth="1"/>
    <col min="8458" max="8459" width="10.25" style="3" customWidth="1"/>
    <col min="8460" max="8460" width="12.625" style="3" customWidth="1"/>
    <col min="8461" max="8461" width="10.25" style="3" customWidth="1"/>
    <col min="8462" max="8462" width="9.875" style="3" customWidth="1"/>
    <col min="8463" max="8463" width="10.25" style="3" customWidth="1"/>
    <col min="8464" max="8464" width="12.625" style="3" customWidth="1"/>
    <col min="8465" max="8465" width="9.875" style="3" customWidth="1"/>
    <col min="8466" max="8466" width="10.25" style="3" customWidth="1"/>
    <col min="8467" max="8467" width="9.875" style="3" customWidth="1"/>
    <col min="8468" max="8469" width="12.625" style="3" customWidth="1"/>
    <col min="8470" max="8470" width="9.875" style="3" customWidth="1"/>
    <col min="8471" max="8704" width="9" style="3"/>
    <col min="8705" max="8705" width="3.125" style="3" customWidth="1"/>
    <col min="8706" max="8706" width="23.5" style="3" customWidth="1"/>
    <col min="8707" max="8708" width="13.5" style="3" customWidth="1"/>
    <col min="8709" max="8709" width="5.75" style="3" customWidth="1"/>
    <col min="8710" max="8710" width="9.875" style="3" customWidth="1"/>
    <col min="8711" max="8711" width="10.25" style="3" customWidth="1"/>
    <col min="8712" max="8712" width="11.375" style="3" customWidth="1"/>
    <col min="8713" max="8713" width="11.25" style="3" customWidth="1"/>
    <col min="8714" max="8715" width="10.25" style="3" customWidth="1"/>
    <col min="8716" max="8716" width="12.625" style="3" customWidth="1"/>
    <col min="8717" max="8717" width="10.25" style="3" customWidth="1"/>
    <col min="8718" max="8718" width="9.875" style="3" customWidth="1"/>
    <col min="8719" max="8719" width="10.25" style="3" customWidth="1"/>
    <col min="8720" max="8720" width="12.625" style="3" customWidth="1"/>
    <col min="8721" max="8721" width="9.875" style="3" customWidth="1"/>
    <col min="8722" max="8722" width="10.25" style="3" customWidth="1"/>
    <col min="8723" max="8723" width="9.875" style="3" customWidth="1"/>
    <col min="8724" max="8725" width="12.625" style="3" customWidth="1"/>
    <col min="8726" max="8726" width="9.875" style="3" customWidth="1"/>
    <col min="8727" max="8960" width="9" style="3"/>
    <col min="8961" max="8961" width="3.125" style="3" customWidth="1"/>
    <col min="8962" max="8962" width="23.5" style="3" customWidth="1"/>
    <col min="8963" max="8964" width="13.5" style="3" customWidth="1"/>
    <col min="8965" max="8965" width="5.75" style="3" customWidth="1"/>
    <col min="8966" max="8966" width="9.875" style="3" customWidth="1"/>
    <col min="8967" max="8967" width="10.25" style="3" customWidth="1"/>
    <col min="8968" max="8968" width="11.375" style="3" customWidth="1"/>
    <col min="8969" max="8969" width="11.25" style="3" customWidth="1"/>
    <col min="8970" max="8971" width="10.25" style="3" customWidth="1"/>
    <col min="8972" max="8972" width="12.625" style="3" customWidth="1"/>
    <col min="8973" max="8973" width="10.25" style="3" customWidth="1"/>
    <col min="8974" max="8974" width="9.875" style="3" customWidth="1"/>
    <col min="8975" max="8975" width="10.25" style="3" customWidth="1"/>
    <col min="8976" max="8976" width="12.625" style="3" customWidth="1"/>
    <col min="8977" max="8977" width="9.875" style="3" customWidth="1"/>
    <col min="8978" max="8978" width="10.25" style="3" customWidth="1"/>
    <col min="8979" max="8979" width="9.875" style="3" customWidth="1"/>
    <col min="8980" max="8981" width="12.625" style="3" customWidth="1"/>
    <col min="8982" max="8982" width="9.875" style="3" customWidth="1"/>
    <col min="8983" max="9216" width="9" style="3"/>
    <col min="9217" max="9217" width="3.125" style="3" customWidth="1"/>
    <col min="9218" max="9218" width="23.5" style="3" customWidth="1"/>
    <col min="9219" max="9220" width="13.5" style="3" customWidth="1"/>
    <col min="9221" max="9221" width="5.75" style="3" customWidth="1"/>
    <col min="9222" max="9222" width="9.875" style="3" customWidth="1"/>
    <col min="9223" max="9223" width="10.25" style="3" customWidth="1"/>
    <col min="9224" max="9224" width="11.375" style="3" customWidth="1"/>
    <col min="9225" max="9225" width="11.25" style="3" customWidth="1"/>
    <col min="9226" max="9227" width="10.25" style="3" customWidth="1"/>
    <col min="9228" max="9228" width="12.625" style="3" customWidth="1"/>
    <col min="9229" max="9229" width="10.25" style="3" customWidth="1"/>
    <col min="9230" max="9230" width="9.875" style="3" customWidth="1"/>
    <col min="9231" max="9231" width="10.25" style="3" customWidth="1"/>
    <col min="9232" max="9232" width="12.625" style="3" customWidth="1"/>
    <col min="9233" max="9233" width="9.875" style="3" customWidth="1"/>
    <col min="9234" max="9234" width="10.25" style="3" customWidth="1"/>
    <col min="9235" max="9235" width="9.875" style="3" customWidth="1"/>
    <col min="9236" max="9237" width="12.625" style="3" customWidth="1"/>
    <col min="9238" max="9238" width="9.875" style="3" customWidth="1"/>
    <col min="9239" max="9472" width="9" style="3"/>
    <col min="9473" max="9473" width="3.125" style="3" customWidth="1"/>
    <col min="9474" max="9474" width="23.5" style="3" customWidth="1"/>
    <col min="9475" max="9476" width="13.5" style="3" customWidth="1"/>
    <col min="9477" max="9477" width="5.75" style="3" customWidth="1"/>
    <col min="9478" max="9478" width="9.875" style="3" customWidth="1"/>
    <col min="9479" max="9479" width="10.25" style="3" customWidth="1"/>
    <col min="9480" max="9480" width="11.375" style="3" customWidth="1"/>
    <col min="9481" max="9481" width="11.25" style="3" customWidth="1"/>
    <col min="9482" max="9483" width="10.25" style="3" customWidth="1"/>
    <col min="9484" max="9484" width="12.625" style="3" customWidth="1"/>
    <col min="9485" max="9485" width="10.25" style="3" customWidth="1"/>
    <col min="9486" max="9486" width="9.875" style="3" customWidth="1"/>
    <col min="9487" max="9487" width="10.25" style="3" customWidth="1"/>
    <col min="9488" max="9488" width="12.625" style="3" customWidth="1"/>
    <col min="9489" max="9489" width="9.875" style="3" customWidth="1"/>
    <col min="9490" max="9490" width="10.25" style="3" customWidth="1"/>
    <col min="9491" max="9491" width="9.875" style="3" customWidth="1"/>
    <col min="9492" max="9493" width="12.625" style="3" customWidth="1"/>
    <col min="9494" max="9494" width="9.875" style="3" customWidth="1"/>
    <col min="9495" max="9728" width="9" style="3"/>
    <col min="9729" max="9729" width="3.125" style="3" customWidth="1"/>
    <col min="9730" max="9730" width="23.5" style="3" customWidth="1"/>
    <col min="9731" max="9732" width="13.5" style="3" customWidth="1"/>
    <col min="9733" max="9733" width="5.75" style="3" customWidth="1"/>
    <col min="9734" max="9734" width="9.875" style="3" customWidth="1"/>
    <col min="9735" max="9735" width="10.25" style="3" customWidth="1"/>
    <col min="9736" max="9736" width="11.375" style="3" customWidth="1"/>
    <col min="9737" max="9737" width="11.25" style="3" customWidth="1"/>
    <col min="9738" max="9739" width="10.25" style="3" customWidth="1"/>
    <col min="9740" max="9740" width="12.625" style="3" customWidth="1"/>
    <col min="9741" max="9741" width="10.25" style="3" customWidth="1"/>
    <col min="9742" max="9742" width="9.875" style="3" customWidth="1"/>
    <col min="9743" max="9743" width="10.25" style="3" customWidth="1"/>
    <col min="9744" max="9744" width="12.625" style="3" customWidth="1"/>
    <col min="9745" max="9745" width="9.875" style="3" customWidth="1"/>
    <col min="9746" max="9746" width="10.25" style="3" customWidth="1"/>
    <col min="9747" max="9747" width="9.875" style="3" customWidth="1"/>
    <col min="9748" max="9749" width="12.625" style="3" customWidth="1"/>
    <col min="9750" max="9750" width="9.875" style="3" customWidth="1"/>
    <col min="9751" max="9984" width="9" style="3"/>
    <col min="9985" max="9985" width="3.125" style="3" customWidth="1"/>
    <col min="9986" max="9986" width="23.5" style="3" customWidth="1"/>
    <col min="9987" max="9988" width="13.5" style="3" customWidth="1"/>
    <col min="9989" max="9989" width="5.75" style="3" customWidth="1"/>
    <col min="9990" max="9990" width="9.875" style="3" customWidth="1"/>
    <col min="9991" max="9991" width="10.25" style="3" customWidth="1"/>
    <col min="9992" max="9992" width="11.375" style="3" customWidth="1"/>
    <col min="9993" max="9993" width="11.25" style="3" customWidth="1"/>
    <col min="9994" max="9995" width="10.25" style="3" customWidth="1"/>
    <col min="9996" max="9996" width="12.625" style="3" customWidth="1"/>
    <col min="9997" max="9997" width="10.25" style="3" customWidth="1"/>
    <col min="9998" max="9998" width="9.875" style="3" customWidth="1"/>
    <col min="9999" max="9999" width="10.25" style="3" customWidth="1"/>
    <col min="10000" max="10000" width="12.625" style="3" customWidth="1"/>
    <col min="10001" max="10001" width="9.875" style="3" customWidth="1"/>
    <col min="10002" max="10002" width="10.25" style="3" customWidth="1"/>
    <col min="10003" max="10003" width="9.875" style="3" customWidth="1"/>
    <col min="10004" max="10005" width="12.625" style="3" customWidth="1"/>
    <col min="10006" max="10006" width="9.875" style="3" customWidth="1"/>
    <col min="10007" max="10240" width="9" style="3"/>
    <col min="10241" max="10241" width="3.125" style="3" customWidth="1"/>
    <col min="10242" max="10242" width="23.5" style="3" customWidth="1"/>
    <col min="10243" max="10244" width="13.5" style="3" customWidth="1"/>
    <col min="10245" max="10245" width="5.75" style="3" customWidth="1"/>
    <col min="10246" max="10246" width="9.875" style="3" customWidth="1"/>
    <col min="10247" max="10247" width="10.25" style="3" customWidth="1"/>
    <col min="10248" max="10248" width="11.375" style="3" customWidth="1"/>
    <col min="10249" max="10249" width="11.25" style="3" customWidth="1"/>
    <col min="10250" max="10251" width="10.25" style="3" customWidth="1"/>
    <col min="10252" max="10252" width="12.625" style="3" customWidth="1"/>
    <col min="10253" max="10253" width="10.25" style="3" customWidth="1"/>
    <col min="10254" max="10254" width="9.875" style="3" customWidth="1"/>
    <col min="10255" max="10255" width="10.25" style="3" customWidth="1"/>
    <col min="10256" max="10256" width="12.625" style="3" customWidth="1"/>
    <col min="10257" max="10257" width="9.875" style="3" customWidth="1"/>
    <col min="10258" max="10258" width="10.25" style="3" customWidth="1"/>
    <col min="10259" max="10259" width="9.875" style="3" customWidth="1"/>
    <col min="10260" max="10261" width="12.625" style="3" customWidth="1"/>
    <col min="10262" max="10262" width="9.875" style="3" customWidth="1"/>
    <col min="10263" max="10496" width="9" style="3"/>
    <col min="10497" max="10497" width="3.125" style="3" customWidth="1"/>
    <col min="10498" max="10498" width="23.5" style="3" customWidth="1"/>
    <col min="10499" max="10500" width="13.5" style="3" customWidth="1"/>
    <col min="10501" max="10501" width="5.75" style="3" customWidth="1"/>
    <col min="10502" max="10502" width="9.875" style="3" customWidth="1"/>
    <col min="10503" max="10503" width="10.25" style="3" customWidth="1"/>
    <col min="10504" max="10504" width="11.375" style="3" customWidth="1"/>
    <col min="10505" max="10505" width="11.25" style="3" customWidth="1"/>
    <col min="10506" max="10507" width="10.25" style="3" customWidth="1"/>
    <col min="10508" max="10508" width="12.625" style="3" customWidth="1"/>
    <col min="10509" max="10509" width="10.25" style="3" customWidth="1"/>
    <col min="10510" max="10510" width="9.875" style="3" customWidth="1"/>
    <col min="10511" max="10511" width="10.25" style="3" customWidth="1"/>
    <col min="10512" max="10512" width="12.625" style="3" customWidth="1"/>
    <col min="10513" max="10513" width="9.875" style="3" customWidth="1"/>
    <col min="10514" max="10514" width="10.25" style="3" customWidth="1"/>
    <col min="10515" max="10515" width="9.875" style="3" customWidth="1"/>
    <col min="10516" max="10517" width="12.625" style="3" customWidth="1"/>
    <col min="10518" max="10518" width="9.875" style="3" customWidth="1"/>
    <col min="10519" max="10752" width="9" style="3"/>
    <col min="10753" max="10753" width="3.125" style="3" customWidth="1"/>
    <col min="10754" max="10754" width="23.5" style="3" customWidth="1"/>
    <col min="10755" max="10756" width="13.5" style="3" customWidth="1"/>
    <col min="10757" max="10757" width="5.75" style="3" customWidth="1"/>
    <col min="10758" max="10758" width="9.875" style="3" customWidth="1"/>
    <col min="10759" max="10759" width="10.25" style="3" customWidth="1"/>
    <col min="10760" max="10760" width="11.375" style="3" customWidth="1"/>
    <col min="10761" max="10761" width="11.25" style="3" customWidth="1"/>
    <col min="10762" max="10763" width="10.25" style="3" customWidth="1"/>
    <col min="10764" max="10764" width="12.625" style="3" customWidth="1"/>
    <col min="10765" max="10765" width="10.25" style="3" customWidth="1"/>
    <col min="10766" max="10766" width="9.875" style="3" customWidth="1"/>
    <col min="10767" max="10767" width="10.25" style="3" customWidth="1"/>
    <col min="10768" max="10768" width="12.625" style="3" customWidth="1"/>
    <col min="10769" max="10769" width="9.875" style="3" customWidth="1"/>
    <col min="10770" max="10770" width="10.25" style="3" customWidth="1"/>
    <col min="10771" max="10771" width="9.875" style="3" customWidth="1"/>
    <col min="10772" max="10773" width="12.625" style="3" customWidth="1"/>
    <col min="10774" max="10774" width="9.875" style="3" customWidth="1"/>
    <col min="10775" max="11008" width="9" style="3"/>
    <col min="11009" max="11009" width="3.125" style="3" customWidth="1"/>
    <col min="11010" max="11010" width="23.5" style="3" customWidth="1"/>
    <col min="11011" max="11012" width="13.5" style="3" customWidth="1"/>
    <col min="11013" max="11013" width="5.75" style="3" customWidth="1"/>
    <col min="11014" max="11014" width="9.875" style="3" customWidth="1"/>
    <col min="11015" max="11015" width="10.25" style="3" customWidth="1"/>
    <col min="11016" max="11016" width="11.375" style="3" customWidth="1"/>
    <col min="11017" max="11017" width="11.25" style="3" customWidth="1"/>
    <col min="11018" max="11019" width="10.25" style="3" customWidth="1"/>
    <col min="11020" max="11020" width="12.625" style="3" customWidth="1"/>
    <col min="11021" max="11021" width="10.25" style="3" customWidth="1"/>
    <col min="11022" max="11022" width="9.875" style="3" customWidth="1"/>
    <col min="11023" max="11023" width="10.25" style="3" customWidth="1"/>
    <col min="11024" max="11024" width="12.625" style="3" customWidth="1"/>
    <col min="11025" max="11025" width="9.875" style="3" customWidth="1"/>
    <col min="11026" max="11026" width="10.25" style="3" customWidth="1"/>
    <col min="11027" max="11027" width="9.875" style="3" customWidth="1"/>
    <col min="11028" max="11029" width="12.625" style="3" customWidth="1"/>
    <col min="11030" max="11030" width="9.875" style="3" customWidth="1"/>
    <col min="11031" max="11264" width="9" style="3"/>
    <col min="11265" max="11265" width="3.125" style="3" customWidth="1"/>
    <col min="11266" max="11266" width="23.5" style="3" customWidth="1"/>
    <col min="11267" max="11268" width="13.5" style="3" customWidth="1"/>
    <col min="11269" max="11269" width="5.75" style="3" customWidth="1"/>
    <col min="11270" max="11270" width="9.875" style="3" customWidth="1"/>
    <col min="11271" max="11271" width="10.25" style="3" customWidth="1"/>
    <col min="11272" max="11272" width="11.375" style="3" customWidth="1"/>
    <col min="11273" max="11273" width="11.25" style="3" customWidth="1"/>
    <col min="11274" max="11275" width="10.25" style="3" customWidth="1"/>
    <col min="11276" max="11276" width="12.625" style="3" customWidth="1"/>
    <col min="11277" max="11277" width="10.25" style="3" customWidth="1"/>
    <col min="11278" max="11278" width="9.875" style="3" customWidth="1"/>
    <col min="11279" max="11279" width="10.25" style="3" customWidth="1"/>
    <col min="11280" max="11280" width="12.625" style="3" customWidth="1"/>
    <col min="11281" max="11281" width="9.875" style="3" customWidth="1"/>
    <col min="11282" max="11282" width="10.25" style="3" customWidth="1"/>
    <col min="11283" max="11283" width="9.875" style="3" customWidth="1"/>
    <col min="11284" max="11285" width="12.625" style="3" customWidth="1"/>
    <col min="11286" max="11286" width="9.875" style="3" customWidth="1"/>
    <col min="11287" max="11520" width="9" style="3"/>
    <col min="11521" max="11521" width="3.125" style="3" customWidth="1"/>
    <col min="11522" max="11522" width="23.5" style="3" customWidth="1"/>
    <col min="11523" max="11524" width="13.5" style="3" customWidth="1"/>
    <col min="11525" max="11525" width="5.75" style="3" customWidth="1"/>
    <col min="11526" max="11526" width="9.875" style="3" customWidth="1"/>
    <col min="11527" max="11527" width="10.25" style="3" customWidth="1"/>
    <col min="11528" max="11528" width="11.375" style="3" customWidth="1"/>
    <col min="11529" max="11529" width="11.25" style="3" customWidth="1"/>
    <col min="11530" max="11531" width="10.25" style="3" customWidth="1"/>
    <col min="11532" max="11532" width="12.625" style="3" customWidth="1"/>
    <col min="11533" max="11533" width="10.25" style="3" customWidth="1"/>
    <col min="11534" max="11534" width="9.875" style="3" customWidth="1"/>
    <col min="11535" max="11535" width="10.25" style="3" customWidth="1"/>
    <col min="11536" max="11536" width="12.625" style="3" customWidth="1"/>
    <col min="11537" max="11537" width="9.875" style="3" customWidth="1"/>
    <col min="11538" max="11538" width="10.25" style="3" customWidth="1"/>
    <col min="11539" max="11539" width="9.875" style="3" customWidth="1"/>
    <col min="11540" max="11541" width="12.625" style="3" customWidth="1"/>
    <col min="11542" max="11542" width="9.875" style="3" customWidth="1"/>
    <col min="11543" max="11776" width="9" style="3"/>
    <col min="11777" max="11777" width="3.125" style="3" customWidth="1"/>
    <col min="11778" max="11778" width="23.5" style="3" customWidth="1"/>
    <col min="11779" max="11780" width="13.5" style="3" customWidth="1"/>
    <col min="11781" max="11781" width="5.75" style="3" customWidth="1"/>
    <col min="11782" max="11782" width="9.875" style="3" customWidth="1"/>
    <col min="11783" max="11783" width="10.25" style="3" customWidth="1"/>
    <col min="11784" max="11784" width="11.375" style="3" customWidth="1"/>
    <col min="11785" max="11785" width="11.25" style="3" customWidth="1"/>
    <col min="11786" max="11787" width="10.25" style="3" customWidth="1"/>
    <col min="11788" max="11788" width="12.625" style="3" customWidth="1"/>
    <col min="11789" max="11789" width="10.25" style="3" customWidth="1"/>
    <col min="11790" max="11790" width="9.875" style="3" customWidth="1"/>
    <col min="11791" max="11791" width="10.25" style="3" customWidth="1"/>
    <col min="11792" max="11792" width="12.625" style="3" customWidth="1"/>
    <col min="11793" max="11793" width="9.875" style="3" customWidth="1"/>
    <col min="11794" max="11794" width="10.25" style="3" customWidth="1"/>
    <col min="11795" max="11795" width="9.875" style="3" customWidth="1"/>
    <col min="11796" max="11797" width="12.625" style="3" customWidth="1"/>
    <col min="11798" max="11798" width="9.875" style="3" customWidth="1"/>
    <col min="11799" max="12032" width="9" style="3"/>
    <col min="12033" max="12033" width="3.125" style="3" customWidth="1"/>
    <col min="12034" max="12034" width="23.5" style="3" customWidth="1"/>
    <col min="12035" max="12036" width="13.5" style="3" customWidth="1"/>
    <col min="12037" max="12037" width="5.75" style="3" customWidth="1"/>
    <col min="12038" max="12038" width="9.875" style="3" customWidth="1"/>
    <col min="12039" max="12039" width="10.25" style="3" customWidth="1"/>
    <col min="12040" max="12040" width="11.375" style="3" customWidth="1"/>
    <col min="12041" max="12041" width="11.25" style="3" customWidth="1"/>
    <col min="12042" max="12043" width="10.25" style="3" customWidth="1"/>
    <col min="12044" max="12044" width="12.625" style="3" customWidth="1"/>
    <col min="12045" max="12045" width="10.25" style="3" customWidth="1"/>
    <col min="12046" max="12046" width="9.875" style="3" customWidth="1"/>
    <col min="12047" max="12047" width="10.25" style="3" customWidth="1"/>
    <col min="12048" max="12048" width="12.625" style="3" customWidth="1"/>
    <col min="12049" max="12049" width="9.875" style="3" customWidth="1"/>
    <col min="12050" max="12050" width="10.25" style="3" customWidth="1"/>
    <col min="12051" max="12051" width="9.875" style="3" customWidth="1"/>
    <col min="12052" max="12053" width="12.625" style="3" customWidth="1"/>
    <col min="12054" max="12054" width="9.875" style="3" customWidth="1"/>
    <col min="12055" max="12288" width="9" style="3"/>
    <col min="12289" max="12289" width="3.125" style="3" customWidth="1"/>
    <col min="12290" max="12290" width="23.5" style="3" customWidth="1"/>
    <col min="12291" max="12292" width="13.5" style="3" customWidth="1"/>
    <col min="12293" max="12293" width="5.75" style="3" customWidth="1"/>
    <col min="12294" max="12294" width="9.875" style="3" customWidth="1"/>
    <col min="12295" max="12295" width="10.25" style="3" customWidth="1"/>
    <col min="12296" max="12296" width="11.375" style="3" customWidth="1"/>
    <col min="12297" max="12297" width="11.25" style="3" customWidth="1"/>
    <col min="12298" max="12299" width="10.25" style="3" customWidth="1"/>
    <col min="12300" max="12300" width="12.625" style="3" customWidth="1"/>
    <col min="12301" max="12301" width="10.25" style="3" customWidth="1"/>
    <col min="12302" max="12302" width="9.875" style="3" customWidth="1"/>
    <col min="12303" max="12303" width="10.25" style="3" customWidth="1"/>
    <col min="12304" max="12304" width="12.625" style="3" customWidth="1"/>
    <col min="12305" max="12305" width="9.875" style="3" customWidth="1"/>
    <col min="12306" max="12306" width="10.25" style="3" customWidth="1"/>
    <col min="12307" max="12307" width="9.875" style="3" customWidth="1"/>
    <col min="12308" max="12309" width="12.625" style="3" customWidth="1"/>
    <col min="12310" max="12310" width="9.875" style="3" customWidth="1"/>
    <col min="12311" max="12544" width="9" style="3"/>
    <col min="12545" max="12545" width="3.125" style="3" customWidth="1"/>
    <col min="12546" max="12546" width="23.5" style="3" customWidth="1"/>
    <col min="12547" max="12548" width="13.5" style="3" customWidth="1"/>
    <col min="12549" max="12549" width="5.75" style="3" customWidth="1"/>
    <col min="12550" max="12550" width="9.875" style="3" customWidth="1"/>
    <col min="12551" max="12551" width="10.25" style="3" customWidth="1"/>
    <col min="12552" max="12552" width="11.375" style="3" customWidth="1"/>
    <col min="12553" max="12553" width="11.25" style="3" customWidth="1"/>
    <col min="12554" max="12555" width="10.25" style="3" customWidth="1"/>
    <col min="12556" max="12556" width="12.625" style="3" customWidth="1"/>
    <col min="12557" max="12557" width="10.25" style="3" customWidth="1"/>
    <col min="12558" max="12558" width="9.875" style="3" customWidth="1"/>
    <col min="12559" max="12559" width="10.25" style="3" customWidth="1"/>
    <col min="12560" max="12560" width="12.625" style="3" customWidth="1"/>
    <col min="12561" max="12561" width="9.875" style="3" customWidth="1"/>
    <col min="12562" max="12562" width="10.25" style="3" customWidth="1"/>
    <col min="12563" max="12563" width="9.875" style="3" customWidth="1"/>
    <col min="12564" max="12565" width="12.625" style="3" customWidth="1"/>
    <col min="12566" max="12566" width="9.875" style="3" customWidth="1"/>
    <col min="12567" max="12800" width="9" style="3"/>
    <col min="12801" max="12801" width="3.125" style="3" customWidth="1"/>
    <col min="12802" max="12802" width="23.5" style="3" customWidth="1"/>
    <col min="12803" max="12804" width="13.5" style="3" customWidth="1"/>
    <col min="12805" max="12805" width="5.75" style="3" customWidth="1"/>
    <col min="12806" max="12806" width="9.875" style="3" customWidth="1"/>
    <col min="12807" max="12807" width="10.25" style="3" customWidth="1"/>
    <col min="12808" max="12808" width="11.375" style="3" customWidth="1"/>
    <col min="12809" max="12809" width="11.25" style="3" customWidth="1"/>
    <col min="12810" max="12811" width="10.25" style="3" customWidth="1"/>
    <col min="12812" max="12812" width="12.625" style="3" customWidth="1"/>
    <col min="12813" max="12813" width="10.25" style="3" customWidth="1"/>
    <col min="12814" max="12814" width="9.875" style="3" customWidth="1"/>
    <col min="12815" max="12815" width="10.25" style="3" customWidth="1"/>
    <col min="12816" max="12816" width="12.625" style="3" customWidth="1"/>
    <col min="12817" max="12817" width="9.875" style="3" customWidth="1"/>
    <col min="12818" max="12818" width="10.25" style="3" customWidth="1"/>
    <col min="12819" max="12819" width="9.875" style="3" customWidth="1"/>
    <col min="12820" max="12821" width="12.625" style="3" customWidth="1"/>
    <col min="12822" max="12822" width="9.875" style="3" customWidth="1"/>
    <col min="12823" max="13056" width="9" style="3"/>
    <col min="13057" max="13057" width="3.125" style="3" customWidth="1"/>
    <col min="13058" max="13058" width="23.5" style="3" customWidth="1"/>
    <col min="13059" max="13060" width="13.5" style="3" customWidth="1"/>
    <col min="13061" max="13061" width="5.75" style="3" customWidth="1"/>
    <col min="13062" max="13062" width="9.875" style="3" customWidth="1"/>
    <col min="13063" max="13063" width="10.25" style="3" customWidth="1"/>
    <col min="13064" max="13064" width="11.375" style="3" customWidth="1"/>
    <col min="13065" max="13065" width="11.25" style="3" customWidth="1"/>
    <col min="13066" max="13067" width="10.25" style="3" customWidth="1"/>
    <col min="13068" max="13068" width="12.625" style="3" customWidth="1"/>
    <col min="13069" max="13069" width="10.25" style="3" customWidth="1"/>
    <col min="13070" max="13070" width="9.875" style="3" customWidth="1"/>
    <col min="13071" max="13071" width="10.25" style="3" customWidth="1"/>
    <col min="13072" max="13072" width="12.625" style="3" customWidth="1"/>
    <col min="13073" max="13073" width="9.875" style="3" customWidth="1"/>
    <col min="13074" max="13074" width="10.25" style="3" customWidth="1"/>
    <col min="13075" max="13075" width="9.875" style="3" customWidth="1"/>
    <col min="13076" max="13077" width="12.625" style="3" customWidth="1"/>
    <col min="13078" max="13078" width="9.875" style="3" customWidth="1"/>
    <col min="13079" max="13312" width="9" style="3"/>
    <col min="13313" max="13313" width="3.125" style="3" customWidth="1"/>
    <col min="13314" max="13314" width="23.5" style="3" customWidth="1"/>
    <col min="13315" max="13316" width="13.5" style="3" customWidth="1"/>
    <col min="13317" max="13317" width="5.75" style="3" customWidth="1"/>
    <col min="13318" max="13318" width="9.875" style="3" customWidth="1"/>
    <col min="13319" max="13319" width="10.25" style="3" customWidth="1"/>
    <col min="13320" max="13320" width="11.375" style="3" customWidth="1"/>
    <col min="13321" max="13321" width="11.25" style="3" customWidth="1"/>
    <col min="13322" max="13323" width="10.25" style="3" customWidth="1"/>
    <col min="13324" max="13324" width="12.625" style="3" customWidth="1"/>
    <col min="13325" max="13325" width="10.25" style="3" customWidth="1"/>
    <col min="13326" max="13326" width="9.875" style="3" customWidth="1"/>
    <col min="13327" max="13327" width="10.25" style="3" customWidth="1"/>
    <col min="13328" max="13328" width="12.625" style="3" customWidth="1"/>
    <col min="13329" max="13329" width="9.875" style="3" customWidth="1"/>
    <col min="13330" max="13330" width="10.25" style="3" customWidth="1"/>
    <col min="13331" max="13331" width="9.875" style="3" customWidth="1"/>
    <col min="13332" max="13333" width="12.625" style="3" customWidth="1"/>
    <col min="13334" max="13334" width="9.875" style="3" customWidth="1"/>
    <col min="13335" max="13568" width="9" style="3"/>
    <col min="13569" max="13569" width="3.125" style="3" customWidth="1"/>
    <col min="13570" max="13570" width="23.5" style="3" customWidth="1"/>
    <col min="13571" max="13572" width="13.5" style="3" customWidth="1"/>
    <col min="13573" max="13573" width="5.75" style="3" customWidth="1"/>
    <col min="13574" max="13574" width="9.875" style="3" customWidth="1"/>
    <col min="13575" max="13575" width="10.25" style="3" customWidth="1"/>
    <col min="13576" max="13576" width="11.375" style="3" customWidth="1"/>
    <col min="13577" max="13577" width="11.25" style="3" customWidth="1"/>
    <col min="13578" max="13579" width="10.25" style="3" customWidth="1"/>
    <col min="13580" max="13580" width="12.625" style="3" customWidth="1"/>
    <col min="13581" max="13581" width="10.25" style="3" customWidth="1"/>
    <col min="13582" max="13582" width="9.875" style="3" customWidth="1"/>
    <col min="13583" max="13583" width="10.25" style="3" customWidth="1"/>
    <col min="13584" max="13584" width="12.625" style="3" customWidth="1"/>
    <col min="13585" max="13585" width="9.875" style="3" customWidth="1"/>
    <col min="13586" max="13586" width="10.25" style="3" customWidth="1"/>
    <col min="13587" max="13587" width="9.875" style="3" customWidth="1"/>
    <col min="13588" max="13589" width="12.625" style="3" customWidth="1"/>
    <col min="13590" max="13590" width="9.875" style="3" customWidth="1"/>
    <col min="13591" max="13824" width="9" style="3"/>
    <col min="13825" max="13825" width="3.125" style="3" customWidth="1"/>
    <col min="13826" max="13826" width="23.5" style="3" customWidth="1"/>
    <col min="13827" max="13828" width="13.5" style="3" customWidth="1"/>
    <col min="13829" max="13829" width="5.75" style="3" customWidth="1"/>
    <col min="13830" max="13830" width="9.875" style="3" customWidth="1"/>
    <col min="13831" max="13831" width="10.25" style="3" customWidth="1"/>
    <col min="13832" max="13832" width="11.375" style="3" customWidth="1"/>
    <col min="13833" max="13833" width="11.25" style="3" customWidth="1"/>
    <col min="13834" max="13835" width="10.25" style="3" customWidth="1"/>
    <col min="13836" max="13836" width="12.625" style="3" customWidth="1"/>
    <col min="13837" max="13837" width="10.25" style="3" customWidth="1"/>
    <col min="13838" max="13838" width="9.875" style="3" customWidth="1"/>
    <col min="13839" max="13839" width="10.25" style="3" customWidth="1"/>
    <col min="13840" max="13840" width="12.625" style="3" customWidth="1"/>
    <col min="13841" max="13841" width="9.875" style="3" customWidth="1"/>
    <col min="13842" max="13842" width="10.25" style="3" customWidth="1"/>
    <col min="13843" max="13843" width="9.875" style="3" customWidth="1"/>
    <col min="13844" max="13845" width="12.625" style="3" customWidth="1"/>
    <col min="13846" max="13846" width="9.875" style="3" customWidth="1"/>
    <col min="13847" max="14080" width="9" style="3"/>
    <col min="14081" max="14081" width="3.125" style="3" customWidth="1"/>
    <col min="14082" max="14082" width="23.5" style="3" customWidth="1"/>
    <col min="14083" max="14084" width="13.5" style="3" customWidth="1"/>
    <col min="14085" max="14085" width="5.75" style="3" customWidth="1"/>
    <col min="14086" max="14086" width="9.875" style="3" customWidth="1"/>
    <col min="14087" max="14087" width="10.25" style="3" customWidth="1"/>
    <col min="14088" max="14088" width="11.375" style="3" customWidth="1"/>
    <col min="14089" max="14089" width="11.25" style="3" customWidth="1"/>
    <col min="14090" max="14091" width="10.25" style="3" customWidth="1"/>
    <col min="14092" max="14092" width="12.625" style="3" customWidth="1"/>
    <col min="14093" max="14093" width="10.25" style="3" customWidth="1"/>
    <col min="14094" max="14094" width="9.875" style="3" customWidth="1"/>
    <col min="14095" max="14095" width="10.25" style="3" customWidth="1"/>
    <col min="14096" max="14096" width="12.625" style="3" customWidth="1"/>
    <col min="14097" max="14097" width="9.875" style="3" customWidth="1"/>
    <col min="14098" max="14098" width="10.25" style="3" customWidth="1"/>
    <col min="14099" max="14099" width="9.875" style="3" customWidth="1"/>
    <col min="14100" max="14101" width="12.625" style="3" customWidth="1"/>
    <col min="14102" max="14102" width="9.875" style="3" customWidth="1"/>
    <col min="14103" max="14336" width="9" style="3"/>
    <col min="14337" max="14337" width="3.125" style="3" customWidth="1"/>
    <col min="14338" max="14338" width="23.5" style="3" customWidth="1"/>
    <col min="14339" max="14340" width="13.5" style="3" customWidth="1"/>
    <col min="14341" max="14341" width="5.75" style="3" customWidth="1"/>
    <col min="14342" max="14342" width="9.875" style="3" customWidth="1"/>
    <col min="14343" max="14343" width="10.25" style="3" customWidth="1"/>
    <col min="14344" max="14344" width="11.375" style="3" customWidth="1"/>
    <col min="14345" max="14345" width="11.25" style="3" customWidth="1"/>
    <col min="14346" max="14347" width="10.25" style="3" customWidth="1"/>
    <col min="14348" max="14348" width="12.625" style="3" customWidth="1"/>
    <col min="14349" max="14349" width="10.25" style="3" customWidth="1"/>
    <col min="14350" max="14350" width="9.875" style="3" customWidth="1"/>
    <col min="14351" max="14351" width="10.25" style="3" customWidth="1"/>
    <col min="14352" max="14352" width="12.625" style="3" customWidth="1"/>
    <col min="14353" max="14353" width="9.875" style="3" customWidth="1"/>
    <col min="14354" max="14354" width="10.25" style="3" customWidth="1"/>
    <col min="14355" max="14355" width="9.875" style="3" customWidth="1"/>
    <col min="14356" max="14357" width="12.625" style="3" customWidth="1"/>
    <col min="14358" max="14358" width="9.875" style="3" customWidth="1"/>
    <col min="14359" max="14592" width="9" style="3"/>
    <col min="14593" max="14593" width="3.125" style="3" customWidth="1"/>
    <col min="14594" max="14594" width="23.5" style="3" customWidth="1"/>
    <col min="14595" max="14596" width="13.5" style="3" customWidth="1"/>
    <col min="14597" max="14597" width="5.75" style="3" customWidth="1"/>
    <col min="14598" max="14598" width="9.875" style="3" customWidth="1"/>
    <col min="14599" max="14599" width="10.25" style="3" customWidth="1"/>
    <col min="14600" max="14600" width="11.375" style="3" customWidth="1"/>
    <col min="14601" max="14601" width="11.25" style="3" customWidth="1"/>
    <col min="14602" max="14603" width="10.25" style="3" customWidth="1"/>
    <col min="14604" max="14604" width="12.625" style="3" customWidth="1"/>
    <col min="14605" max="14605" width="10.25" style="3" customWidth="1"/>
    <col min="14606" max="14606" width="9.875" style="3" customWidth="1"/>
    <col min="14607" max="14607" width="10.25" style="3" customWidth="1"/>
    <col min="14608" max="14608" width="12.625" style="3" customWidth="1"/>
    <col min="14609" max="14609" width="9.875" style="3" customWidth="1"/>
    <col min="14610" max="14610" width="10.25" style="3" customWidth="1"/>
    <col min="14611" max="14611" width="9.875" style="3" customWidth="1"/>
    <col min="14612" max="14613" width="12.625" style="3" customWidth="1"/>
    <col min="14614" max="14614" width="9.875" style="3" customWidth="1"/>
    <col min="14615" max="14848" width="9" style="3"/>
    <col min="14849" max="14849" width="3.125" style="3" customWidth="1"/>
    <col min="14850" max="14850" width="23.5" style="3" customWidth="1"/>
    <col min="14851" max="14852" width="13.5" style="3" customWidth="1"/>
    <col min="14853" max="14853" width="5.75" style="3" customWidth="1"/>
    <col min="14854" max="14854" width="9.875" style="3" customWidth="1"/>
    <col min="14855" max="14855" width="10.25" style="3" customWidth="1"/>
    <col min="14856" max="14856" width="11.375" style="3" customWidth="1"/>
    <col min="14857" max="14857" width="11.25" style="3" customWidth="1"/>
    <col min="14858" max="14859" width="10.25" style="3" customWidth="1"/>
    <col min="14860" max="14860" width="12.625" style="3" customWidth="1"/>
    <col min="14861" max="14861" width="10.25" style="3" customWidth="1"/>
    <col min="14862" max="14862" width="9.875" style="3" customWidth="1"/>
    <col min="14863" max="14863" width="10.25" style="3" customWidth="1"/>
    <col min="14864" max="14864" width="12.625" style="3" customWidth="1"/>
    <col min="14865" max="14865" width="9.875" style="3" customWidth="1"/>
    <col min="14866" max="14866" width="10.25" style="3" customWidth="1"/>
    <col min="14867" max="14867" width="9.875" style="3" customWidth="1"/>
    <col min="14868" max="14869" width="12.625" style="3" customWidth="1"/>
    <col min="14870" max="14870" width="9.875" style="3" customWidth="1"/>
    <col min="14871" max="15104" width="9" style="3"/>
    <col min="15105" max="15105" width="3.125" style="3" customWidth="1"/>
    <col min="15106" max="15106" width="23.5" style="3" customWidth="1"/>
    <col min="15107" max="15108" width="13.5" style="3" customWidth="1"/>
    <col min="15109" max="15109" width="5.75" style="3" customWidth="1"/>
    <col min="15110" max="15110" width="9.875" style="3" customWidth="1"/>
    <col min="15111" max="15111" width="10.25" style="3" customWidth="1"/>
    <col min="15112" max="15112" width="11.375" style="3" customWidth="1"/>
    <col min="15113" max="15113" width="11.25" style="3" customWidth="1"/>
    <col min="15114" max="15115" width="10.25" style="3" customWidth="1"/>
    <col min="15116" max="15116" width="12.625" style="3" customWidth="1"/>
    <col min="15117" max="15117" width="10.25" style="3" customWidth="1"/>
    <col min="15118" max="15118" width="9.875" style="3" customWidth="1"/>
    <col min="15119" max="15119" width="10.25" style="3" customWidth="1"/>
    <col min="15120" max="15120" width="12.625" style="3" customWidth="1"/>
    <col min="15121" max="15121" width="9.875" style="3" customWidth="1"/>
    <col min="15122" max="15122" width="10.25" style="3" customWidth="1"/>
    <col min="15123" max="15123" width="9.875" style="3" customWidth="1"/>
    <col min="15124" max="15125" width="12.625" style="3" customWidth="1"/>
    <col min="15126" max="15126" width="9.875" style="3" customWidth="1"/>
    <col min="15127" max="15360" width="9" style="3"/>
    <col min="15361" max="15361" width="3.125" style="3" customWidth="1"/>
    <col min="15362" max="15362" width="23.5" style="3" customWidth="1"/>
    <col min="15363" max="15364" width="13.5" style="3" customWidth="1"/>
    <col min="15365" max="15365" width="5.75" style="3" customWidth="1"/>
    <col min="15366" max="15366" width="9.875" style="3" customWidth="1"/>
    <col min="15367" max="15367" width="10.25" style="3" customWidth="1"/>
    <col min="15368" max="15368" width="11.375" style="3" customWidth="1"/>
    <col min="15369" max="15369" width="11.25" style="3" customWidth="1"/>
    <col min="15370" max="15371" width="10.25" style="3" customWidth="1"/>
    <col min="15372" max="15372" width="12.625" style="3" customWidth="1"/>
    <col min="15373" max="15373" width="10.25" style="3" customWidth="1"/>
    <col min="15374" max="15374" width="9.875" style="3" customWidth="1"/>
    <col min="15375" max="15375" width="10.25" style="3" customWidth="1"/>
    <col min="15376" max="15376" width="12.625" style="3" customWidth="1"/>
    <col min="15377" max="15377" width="9.875" style="3" customWidth="1"/>
    <col min="15378" max="15378" width="10.25" style="3" customWidth="1"/>
    <col min="15379" max="15379" width="9.875" style="3" customWidth="1"/>
    <col min="15380" max="15381" width="12.625" style="3" customWidth="1"/>
    <col min="15382" max="15382" width="9.875" style="3" customWidth="1"/>
    <col min="15383" max="15616" width="9" style="3"/>
    <col min="15617" max="15617" width="3.125" style="3" customWidth="1"/>
    <col min="15618" max="15618" width="23.5" style="3" customWidth="1"/>
    <col min="15619" max="15620" width="13.5" style="3" customWidth="1"/>
    <col min="15621" max="15621" width="5.75" style="3" customWidth="1"/>
    <col min="15622" max="15622" width="9.875" style="3" customWidth="1"/>
    <col min="15623" max="15623" width="10.25" style="3" customWidth="1"/>
    <col min="15624" max="15624" width="11.375" style="3" customWidth="1"/>
    <col min="15625" max="15625" width="11.25" style="3" customWidth="1"/>
    <col min="15626" max="15627" width="10.25" style="3" customWidth="1"/>
    <col min="15628" max="15628" width="12.625" style="3" customWidth="1"/>
    <col min="15629" max="15629" width="10.25" style="3" customWidth="1"/>
    <col min="15630" max="15630" width="9.875" style="3" customWidth="1"/>
    <col min="15631" max="15631" width="10.25" style="3" customWidth="1"/>
    <col min="15632" max="15632" width="12.625" style="3" customWidth="1"/>
    <col min="15633" max="15633" width="9.875" style="3" customWidth="1"/>
    <col min="15634" max="15634" width="10.25" style="3" customWidth="1"/>
    <col min="15635" max="15635" width="9.875" style="3" customWidth="1"/>
    <col min="15636" max="15637" width="12.625" style="3" customWidth="1"/>
    <col min="15638" max="15638" width="9.875" style="3" customWidth="1"/>
    <col min="15639" max="15872" width="9" style="3"/>
    <col min="15873" max="15873" width="3.125" style="3" customWidth="1"/>
    <col min="15874" max="15874" width="23.5" style="3" customWidth="1"/>
    <col min="15875" max="15876" width="13.5" style="3" customWidth="1"/>
    <col min="15877" max="15877" width="5.75" style="3" customWidth="1"/>
    <col min="15878" max="15878" width="9.875" style="3" customWidth="1"/>
    <col min="15879" max="15879" width="10.25" style="3" customWidth="1"/>
    <col min="15880" max="15880" width="11.375" style="3" customWidth="1"/>
    <col min="15881" max="15881" width="11.25" style="3" customWidth="1"/>
    <col min="15882" max="15883" width="10.25" style="3" customWidth="1"/>
    <col min="15884" max="15884" width="12.625" style="3" customWidth="1"/>
    <col min="15885" max="15885" width="10.25" style="3" customWidth="1"/>
    <col min="15886" max="15886" width="9.875" style="3" customWidth="1"/>
    <col min="15887" max="15887" width="10.25" style="3" customWidth="1"/>
    <col min="15888" max="15888" width="12.625" style="3" customWidth="1"/>
    <col min="15889" max="15889" width="9.875" style="3" customWidth="1"/>
    <col min="15890" max="15890" width="10.25" style="3" customWidth="1"/>
    <col min="15891" max="15891" width="9.875" style="3" customWidth="1"/>
    <col min="15892" max="15893" width="12.625" style="3" customWidth="1"/>
    <col min="15894" max="15894" width="9.875" style="3" customWidth="1"/>
    <col min="15895" max="16128" width="9" style="3"/>
    <col min="16129" max="16129" width="3.125" style="3" customWidth="1"/>
    <col min="16130" max="16130" width="23.5" style="3" customWidth="1"/>
    <col min="16131" max="16132" width="13.5" style="3" customWidth="1"/>
    <col min="16133" max="16133" width="5.75" style="3" customWidth="1"/>
    <col min="16134" max="16134" width="9.875" style="3" customWidth="1"/>
    <col min="16135" max="16135" width="10.25" style="3" customWidth="1"/>
    <col min="16136" max="16136" width="11.375" style="3" customWidth="1"/>
    <col min="16137" max="16137" width="11.25" style="3" customWidth="1"/>
    <col min="16138" max="16139" width="10.25" style="3" customWidth="1"/>
    <col min="16140" max="16140" width="12.625" style="3" customWidth="1"/>
    <col min="16141" max="16141" width="10.25" style="3" customWidth="1"/>
    <col min="16142" max="16142" width="9.875" style="3" customWidth="1"/>
    <col min="16143" max="16143" width="10.25" style="3" customWidth="1"/>
    <col min="16144" max="16144" width="12.625" style="3" customWidth="1"/>
    <col min="16145" max="16145" width="9.875" style="3" customWidth="1"/>
    <col min="16146" max="16146" width="10.25" style="3" customWidth="1"/>
    <col min="16147" max="16147" width="9.875" style="3" customWidth="1"/>
    <col min="16148" max="16149" width="12.625" style="3" customWidth="1"/>
    <col min="16150" max="16150" width="9.875" style="3" customWidth="1"/>
    <col min="16151" max="16384" width="9" style="3"/>
  </cols>
  <sheetData>
    <row r="1" spans="1:22" ht="24.95" customHeight="1">
      <c r="A1" s="1" t="s">
        <v>0</v>
      </c>
    </row>
    <row r="2" spans="1:22" ht="24.95" customHeight="1">
      <c r="A2" s="1" t="s">
        <v>1</v>
      </c>
    </row>
    <row r="3" spans="1:22" ht="24.95" customHeight="1" thickBot="1">
      <c r="A3" s="1" t="s">
        <v>2</v>
      </c>
      <c r="C3" s="221"/>
      <c r="D3" s="221"/>
      <c r="E3" s="221"/>
      <c r="F3" s="221"/>
      <c r="G3" s="221"/>
      <c r="H3" s="222"/>
      <c r="I3" s="222"/>
      <c r="J3" s="222"/>
      <c r="K3" s="222"/>
    </row>
    <row r="4" spans="1:22" ht="24.95" customHeight="1">
      <c r="A4" s="1261" t="s">
        <v>3</v>
      </c>
      <c r="B4" s="1263" t="s">
        <v>4</v>
      </c>
      <c r="C4" s="1265" t="s">
        <v>5</v>
      </c>
      <c r="D4" s="1267" t="s">
        <v>76</v>
      </c>
      <c r="E4" s="1269" t="s">
        <v>6</v>
      </c>
      <c r="F4" s="1270"/>
      <c r="G4" s="1270"/>
      <c r="H4" s="1271"/>
      <c r="I4" s="1269" t="s">
        <v>7</v>
      </c>
      <c r="J4" s="1270"/>
      <c r="K4" s="1270"/>
      <c r="L4" s="1271"/>
      <c r="M4" s="1269" t="s">
        <v>8</v>
      </c>
      <c r="N4" s="1270"/>
      <c r="O4" s="1270"/>
      <c r="P4" s="1271"/>
      <c r="Q4" s="1269" t="s">
        <v>9</v>
      </c>
      <c r="R4" s="1270"/>
      <c r="S4" s="1270"/>
      <c r="T4" s="1271"/>
      <c r="U4" s="1272" t="s">
        <v>10</v>
      </c>
      <c r="V4" s="1274" t="s">
        <v>11</v>
      </c>
    </row>
    <row r="5" spans="1:22" ht="24.95" customHeight="1" thickBot="1">
      <c r="A5" s="1262"/>
      <c r="B5" s="1264"/>
      <c r="C5" s="1266"/>
      <c r="D5" s="1268"/>
      <c r="E5" s="5">
        <v>42614</v>
      </c>
      <c r="F5" s="6">
        <v>42644</v>
      </c>
      <c r="G5" s="7">
        <v>42675</v>
      </c>
      <c r="H5" s="8" t="s">
        <v>12</v>
      </c>
      <c r="I5" s="9">
        <v>42705</v>
      </c>
      <c r="J5" s="10">
        <v>42736</v>
      </c>
      <c r="K5" s="11">
        <v>42767</v>
      </c>
      <c r="L5" s="12" t="s">
        <v>12</v>
      </c>
      <c r="M5" s="9">
        <v>42430</v>
      </c>
      <c r="N5" s="10">
        <v>42461</v>
      </c>
      <c r="O5" s="11">
        <v>42491</v>
      </c>
      <c r="P5" s="12" t="s">
        <v>12</v>
      </c>
      <c r="Q5" s="9">
        <v>42522</v>
      </c>
      <c r="R5" s="10">
        <v>42552</v>
      </c>
      <c r="S5" s="11">
        <v>42583</v>
      </c>
      <c r="T5" s="12" t="s">
        <v>12</v>
      </c>
      <c r="U5" s="1273"/>
      <c r="V5" s="1275"/>
    </row>
    <row r="6" spans="1:22" ht="24.95" customHeight="1" thickBot="1">
      <c r="A6" s="1276" t="s">
        <v>13</v>
      </c>
      <c r="B6" s="1277"/>
      <c r="C6" s="13">
        <f>SUM(C7:C38)</f>
        <v>6833600</v>
      </c>
      <c r="D6" s="13">
        <f>SUM(D7:D38)</f>
        <v>6833600</v>
      </c>
      <c r="E6" s="14">
        <f>SUM(E7:E38)</f>
        <v>0</v>
      </c>
      <c r="F6" s="15">
        <f>SUM(F7:F38)</f>
        <v>320000</v>
      </c>
      <c r="G6" s="16">
        <f>SUM(G7:G38)</f>
        <v>206750</v>
      </c>
      <c r="H6" s="17">
        <f t="shared" ref="H6:H62" si="0">SUM(E6:G6)</f>
        <v>526750</v>
      </c>
      <c r="I6" s="18">
        <f>SUM(I7:I38)</f>
        <v>392787</v>
      </c>
      <c r="J6" s="19">
        <f>SUM(J7:J38)</f>
        <v>389000</v>
      </c>
      <c r="K6" s="20">
        <f>SUM(K7:K38)</f>
        <v>389000</v>
      </c>
      <c r="L6" s="21">
        <f t="shared" ref="L6:L62" si="1">SUM(I6:K6)</f>
        <v>1170787</v>
      </c>
      <c r="M6" s="18">
        <f>SUM(M7:M38)</f>
        <v>487280</v>
      </c>
      <c r="N6" s="19">
        <f>SUM(N7:N38)</f>
        <v>517040</v>
      </c>
      <c r="O6" s="20">
        <f>SUM(O7:O38)</f>
        <v>626480</v>
      </c>
      <c r="P6" s="21">
        <f>SUM(M6:O6)</f>
        <v>1630800</v>
      </c>
      <c r="Q6" s="18">
        <f>SUM(Q7:Q38)</f>
        <v>626480</v>
      </c>
      <c r="R6" s="19">
        <f>SUM(R7:R38)</f>
        <v>626480</v>
      </c>
      <c r="S6" s="20">
        <f>SUM(S7:S38)</f>
        <v>613040</v>
      </c>
      <c r="T6" s="21">
        <f>SUM(Q6:S6)</f>
        <v>1866000</v>
      </c>
      <c r="U6" s="22">
        <f>H6+L6+P6+T6</f>
        <v>5194337</v>
      </c>
      <c r="V6" s="23">
        <f>D6-U6</f>
        <v>1639263</v>
      </c>
    </row>
    <row r="7" spans="1:22" ht="34.5" thickTop="1">
      <c r="A7" s="24">
        <v>1</v>
      </c>
      <c r="B7" s="25" t="s">
        <v>14</v>
      </c>
      <c r="C7" s="223">
        <v>36000</v>
      </c>
      <c r="D7" s="226">
        <v>36000</v>
      </c>
      <c r="E7" s="272">
        <v>0</v>
      </c>
      <c r="F7" s="273">
        <v>0</v>
      </c>
      <c r="G7" s="274"/>
      <c r="H7" s="27">
        <f t="shared" si="0"/>
        <v>0</v>
      </c>
      <c r="I7" s="385">
        <v>6000</v>
      </c>
      <c r="J7" s="212">
        <v>3000</v>
      </c>
      <c r="K7" s="386">
        <v>3000</v>
      </c>
      <c r="L7" s="29">
        <f t="shared" si="1"/>
        <v>12000</v>
      </c>
      <c r="M7" s="30">
        <v>3000</v>
      </c>
      <c r="N7" s="31">
        <v>3000</v>
      </c>
      <c r="O7" s="28">
        <v>3000</v>
      </c>
      <c r="P7" s="29">
        <f t="shared" ref="P7:P13" si="2">SUM(M7:O7)</f>
        <v>9000</v>
      </c>
      <c r="Q7" s="30">
        <v>3000</v>
      </c>
      <c r="R7" s="31">
        <v>3000</v>
      </c>
      <c r="S7" s="28">
        <v>3000</v>
      </c>
      <c r="T7" s="29">
        <f t="shared" ref="T7:T13" si="3">SUM(Q7:S7)</f>
        <v>9000</v>
      </c>
      <c r="U7" s="32">
        <f t="shared" ref="U7:U71" si="4">H7+L7+P7+T7</f>
        <v>30000</v>
      </c>
      <c r="V7" s="145">
        <f t="shared" ref="V7:V39" si="5">D7-U7</f>
        <v>6000</v>
      </c>
    </row>
    <row r="8" spans="1:22" ht="22.5">
      <c r="A8" s="34">
        <v>2</v>
      </c>
      <c r="B8" s="35" t="s">
        <v>15</v>
      </c>
      <c r="C8" s="224">
        <v>36000</v>
      </c>
      <c r="D8" s="228">
        <v>36000</v>
      </c>
      <c r="E8" s="272">
        <v>0</v>
      </c>
      <c r="F8" s="273">
        <v>0</v>
      </c>
      <c r="G8" s="274"/>
      <c r="H8" s="37">
        <f t="shared" si="0"/>
        <v>0</v>
      </c>
      <c r="I8" s="385">
        <v>6000</v>
      </c>
      <c r="J8" s="214">
        <v>3000</v>
      </c>
      <c r="K8" s="386">
        <v>3000</v>
      </c>
      <c r="L8" s="38">
        <f t="shared" si="1"/>
        <v>12000</v>
      </c>
      <c r="M8" s="30">
        <v>3000</v>
      </c>
      <c r="N8" s="31">
        <v>3000</v>
      </c>
      <c r="O8" s="28">
        <v>3000</v>
      </c>
      <c r="P8" s="38">
        <f t="shared" si="2"/>
        <v>9000</v>
      </c>
      <c r="Q8" s="30">
        <v>3000</v>
      </c>
      <c r="R8" s="31">
        <v>3000</v>
      </c>
      <c r="S8" s="28">
        <v>3000</v>
      </c>
      <c r="T8" s="38">
        <f t="shared" si="3"/>
        <v>9000</v>
      </c>
      <c r="U8" s="39">
        <f t="shared" si="4"/>
        <v>30000</v>
      </c>
      <c r="V8" s="148">
        <f t="shared" si="5"/>
        <v>6000</v>
      </c>
    </row>
    <row r="9" spans="1:22" ht="22.5">
      <c r="A9" s="34">
        <v>3</v>
      </c>
      <c r="B9" s="35" t="s">
        <v>16</v>
      </c>
      <c r="C9" s="224">
        <v>36000</v>
      </c>
      <c r="D9" s="228">
        <v>36000</v>
      </c>
      <c r="E9" s="272">
        <v>0</v>
      </c>
      <c r="F9" s="273">
        <v>0</v>
      </c>
      <c r="G9" s="274"/>
      <c r="H9" s="37">
        <f t="shared" si="0"/>
        <v>0</v>
      </c>
      <c r="I9" s="385">
        <v>6000</v>
      </c>
      <c r="J9" s="214">
        <v>3000</v>
      </c>
      <c r="K9" s="386">
        <v>3000</v>
      </c>
      <c r="L9" s="38">
        <f t="shared" si="1"/>
        <v>12000</v>
      </c>
      <c r="M9" s="30">
        <v>3000</v>
      </c>
      <c r="N9" s="31">
        <v>3000</v>
      </c>
      <c r="O9" s="28">
        <v>3000</v>
      </c>
      <c r="P9" s="38">
        <f t="shared" si="2"/>
        <v>9000</v>
      </c>
      <c r="Q9" s="30">
        <v>3000</v>
      </c>
      <c r="R9" s="31">
        <v>3000</v>
      </c>
      <c r="S9" s="28">
        <v>3000</v>
      </c>
      <c r="T9" s="38">
        <f t="shared" si="3"/>
        <v>9000</v>
      </c>
      <c r="U9" s="39">
        <f t="shared" si="4"/>
        <v>30000</v>
      </c>
      <c r="V9" s="148">
        <f t="shared" si="5"/>
        <v>6000</v>
      </c>
    </row>
    <row r="10" spans="1:22" ht="33.75">
      <c r="A10" s="34">
        <v>4</v>
      </c>
      <c r="B10" s="35" t="s">
        <v>17</v>
      </c>
      <c r="C10" s="224">
        <v>36000</v>
      </c>
      <c r="D10" s="228">
        <v>36000</v>
      </c>
      <c r="E10" s="272">
        <v>0</v>
      </c>
      <c r="F10" s="273">
        <v>0</v>
      </c>
      <c r="G10" s="274"/>
      <c r="H10" s="37">
        <f t="shared" si="0"/>
        <v>0</v>
      </c>
      <c r="I10" s="385">
        <v>6000</v>
      </c>
      <c r="J10" s="214">
        <v>3000</v>
      </c>
      <c r="K10" s="386">
        <v>3000</v>
      </c>
      <c r="L10" s="38">
        <f t="shared" si="1"/>
        <v>12000</v>
      </c>
      <c r="M10" s="30">
        <v>3000</v>
      </c>
      <c r="N10" s="31">
        <v>3000</v>
      </c>
      <c r="O10" s="28">
        <v>3000</v>
      </c>
      <c r="P10" s="38">
        <f t="shared" si="2"/>
        <v>9000</v>
      </c>
      <c r="Q10" s="30">
        <v>3000</v>
      </c>
      <c r="R10" s="31">
        <v>3000</v>
      </c>
      <c r="S10" s="28">
        <v>3000</v>
      </c>
      <c r="T10" s="38">
        <f t="shared" si="3"/>
        <v>9000</v>
      </c>
      <c r="U10" s="39">
        <f t="shared" si="4"/>
        <v>30000</v>
      </c>
      <c r="V10" s="148">
        <f t="shared" si="5"/>
        <v>6000</v>
      </c>
    </row>
    <row r="11" spans="1:22" ht="33.75">
      <c r="A11" s="34">
        <v>5</v>
      </c>
      <c r="B11" s="35" t="s">
        <v>18</v>
      </c>
      <c r="C11" s="224">
        <v>36000</v>
      </c>
      <c r="D11" s="228">
        <v>36000</v>
      </c>
      <c r="E11" s="272">
        <v>0</v>
      </c>
      <c r="F11" s="273">
        <v>0</v>
      </c>
      <c r="G11" s="274"/>
      <c r="H11" s="37">
        <f t="shared" si="0"/>
        <v>0</v>
      </c>
      <c r="I11" s="385">
        <v>6000</v>
      </c>
      <c r="J11" s="214">
        <v>3000</v>
      </c>
      <c r="K11" s="386">
        <v>3000</v>
      </c>
      <c r="L11" s="38">
        <f t="shared" si="1"/>
        <v>12000</v>
      </c>
      <c r="M11" s="30">
        <v>3000</v>
      </c>
      <c r="N11" s="31">
        <v>3000</v>
      </c>
      <c r="O11" s="28">
        <v>3000</v>
      </c>
      <c r="P11" s="38">
        <f t="shared" si="2"/>
        <v>9000</v>
      </c>
      <c r="Q11" s="30">
        <v>3000</v>
      </c>
      <c r="R11" s="31">
        <v>3000</v>
      </c>
      <c r="S11" s="28">
        <v>3000</v>
      </c>
      <c r="T11" s="38">
        <f t="shared" si="3"/>
        <v>9000</v>
      </c>
      <c r="U11" s="39">
        <f t="shared" si="4"/>
        <v>30000</v>
      </c>
      <c r="V11" s="148">
        <f t="shared" si="5"/>
        <v>6000</v>
      </c>
    </row>
    <row r="12" spans="1:22" ht="22.5">
      <c r="A12" s="34">
        <v>6</v>
      </c>
      <c r="B12" s="35" t="s">
        <v>19</v>
      </c>
      <c r="C12" s="224">
        <v>456000</v>
      </c>
      <c r="D12" s="228">
        <v>456000</v>
      </c>
      <c r="E12" s="276">
        <v>0</v>
      </c>
      <c r="F12" s="214">
        <v>76000</v>
      </c>
      <c r="G12" s="277">
        <v>38000</v>
      </c>
      <c r="H12" s="37">
        <f t="shared" si="0"/>
        <v>114000</v>
      </c>
      <c r="I12" s="276">
        <v>38000</v>
      </c>
      <c r="J12" s="214">
        <v>38000</v>
      </c>
      <c r="K12" s="387">
        <v>38000</v>
      </c>
      <c r="L12" s="38">
        <f t="shared" si="1"/>
        <v>114000</v>
      </c>
      <c r="M12" s="43">
        <v>38000</v>
      </c>
      <c r="N12" s="44">
        <v>38000</v>
      </c>
      <c r="O12" s="42">
        <v>38000</v>
      </c>
      <c r="P12" s="38">
        <f t="shared" si="2"/>
        <v>114000</v>
      </c>
      <c r="Q12" s="43">
        <v>38000</v>
      </c>
      <c r="R12" s="44">
        <v>38000</v>
      </c>
      <c r="S12" s="42">
        <v>38000</v>
      </c>
      <c r="T12" s="38">
        <f t="shared" si="3"/>
        <v>114000</v>
      </c>
      <c r="U12" s="39">
        <f t="shared" si="4"/>
        <v>456000</v>
      </c>
      <c r="V12" s="148">
        <f t="shared" si="5"/>
        <v>0</v>
      </c>
    </row>
    <row r="13" spans="1:22" ht="22.5">
      <c r="A13" s="34">
        <v>7</v>
      </c>
      <c r="B13" s="35" t="s">
        <v>20</v>
      </c>
      <c r="C13" s="224">
        <v>192000</v>
      </c>
      <c r="D13" s="228">
        <v>192000</v>
      </c>
      <c r="E13" s="213">
        <v>0</v>
      </c>
      <c r="F13" s="278">
        <v>32000</v>
      </c>
      <c r="G13" s="279">
        <v>16000</v>
      </c>
      <c r="H13" s="37">
        <f t="shared" si="0"/>
        <v>48000</v>
      </c>
      <c r="I13" s="276">
        <v>16000</v>
      </c>
      <c r="J13" s="214">
        <v>16000</v>
      </c>
      <c r="K13" s="277">
        <v>16000</v>
      </c>
      <c r="L13" s="38">
        <f t="shared" si="1"/>
        <v>48000</v>
      </c>
      <c r="M13" s="48">
        <v>16000</v>
      </c>
      <c r="N13" s="49">
        <v>16000</v>
      </c>
      <c r="O13" s="50">
        <v>16000</v>
      </c>
      <c r="P13" s="38">
        <f t="shared" si="2"/>
        <v>48000</v>
      </c>
      <c r="Q13" s="48">
        <v>16000</v>
      </c>
      <c r="R13" s="49">
        <v>16000</v>
      </c>
      <c r="S13" s="50">
        <v>16000</v>
      </c>
      <c r="T13" s="38">
        <f t="shared" si="3"/>
        <v>48000</v>
      </c>
      <c r="U13" s="39">
        <f t="shared" si="4"/>
        <v>192000</v>
      </c>
      <c r="V13" s="148">
        <f t="shared" si="5"/>
        <v>0</v>
      </c>
    </row>
    <row r="14" spans="1:22" ht="22.5">
      <c r="A14" s="34">
        <v>8</v>
      </c>
      <c r="B14" s="35" t="s">
        <v>21</v>
      </c>
      <c r="C14" s="224">
        <v>240000</v>
      </c>
      <c r="D14" s="228">
        <v>240000</v>
      </c>
      <c r="E14" s="213">
        <v>0</v>
      </c>
      <c r="F14" s="278">
        <v>40000</v>
      </c>
      <c r="G14" s="279">
        <v>20000</v>
      </c>
      <c r="H14" s="37">
        <f t="shared" si="0"/>
        <v>60000</v>
      </c>
      <c r="I14" s="276">
        <v>20000</v>
      </c>
      <c r="J14" s="214">
        <v>20000</v>
      </c>
      <c r="K14" s="277">
        <v>20000</v>
      </c>
      <c r="L14" s="38">
        <f t="shared" si="1"/>
        <v>60000</v>
      </c>
      <c r="M14" s="48">
        <v>20000</v>
      </c>
      <c r="N14" s="49">
        <v>20000</v>
      </c>
      <c r="O14" s="50">
        <v>20000</v>
      </c>
      <c r="P14" s="38">
        <f>SUM(M14:O14)</f>
        <v>60000</v>
      </c>
      <c r="Q14" s="48">
        <v>20000</v>
      </c>
      <c r="R14" s="49">
        <v>20000</v>
      </c>
      <c r="S14" s="50">
        <v>20000</v>
      </c>
      <c r="T14" s="38">
        <f>SUM(Q14:S14)</f>
        <v>60000</v>
      </c>
      <c r="U14" s="39">
        <f t="shared" si="4"/>
        <v>240000</v>
      </c>
      <c r="V14" s="148">
        <f t="shared" si="5"/>
        <v>0</v>
      </c>
    </row>
    <row r="15" spans="1:22" ht="22.5">
      <c r="A15" s="34">
        <v>9</v>
      </c>
      <c r="B15" s="51" t="s">
        <v>22</v>
      </c>
      <c r="C15" s="224">
        <v>0</v>
      </c>
      <c r="D15" s="228">
        <v>0</v>
      </c>
      <c r="E15" s="213">
        <v>0</v>
      </c>
      <c r="F15" s="278">
        <v>0</v>
      </c>
      <c r="G15" s="279">
        <v>0</v>
      </c>
      <c r="H15" s="52">
        <f t="shared" si="0"/>
        <v>0</v>
      </c>
      <c r="I15" s="388">
        <v>0</v>
      </c>
      <c r="J15" s="389">
        <v>0</v>
      </c>
      <c r="K15" s="277">
        <v>0</v>
      </c>
      <c r="L15" s="53">
        <f t="shared" si="1"/>
        <v>0</v>
      </c>
      <c r="M15" s="45">
        <v>0</v>
      </c>
      <c r="N15" s="46">
        <v>0</v>
      </c>
      <c r="O15" s="54">
        <v>0</v>
      </c>
      <c r="P15" s="53">
        <v>0</v>
      </c>
      <c r="Q15" s="45">
        <v>0</v>
      </c>
      <c r="R15" s="46">
        <v>0</v>
      </c>
      <c r="S15" s="54">
        <v>0</v>
      </c>
      <c r="T15" s="53">
        <v>0</v>
      </c>
      <c r="U15" s="55">
        <f t="shared" si="4"/>
        <v>0</v>
      </c>
      <c r="V15" s="148">
        <f t="shared" si="5"/>
        <v>0</v>
      </c>
    </row>
    <row r="16" spans="1:22" ht="24.75" customHeight="1">
      <c r="A16" s="34">
        <v>10</v>
      </c>
      <c r="B16" s="35" t="s">
        <v>23</v>
      </c>
      <c r="C16" s="224">
        <v>240000</v>
      </c>
      <c r="D16" s="228">
        <v>240000</v>
      </c>
      <c r="E16" s="213">
        <v>0</v>
      </c>
      <c r="F16" s="278">
        <v>40000</v>
      </c>
      <c r="G16" s="279">
        <v>20000</v>
      </c>
      <c r="H16" s="37">
        <f t="shared" si="0"/>
        <v>60000</v>
      </c>
      <c r="I16" s="276">
        <v>20000</v>
      </c>
      <c r="J16" s="214">
        <v>20000</v>
      </c>
      <c r="K16" s="277">
        <v>20000</v>
      </c>
      <c r="L16" s="38">
        <f t="shared" si="1"/>
        <v>60000</v>
      </c>
      <c r="M16" s="48">
        <v>20000</v>
      </c>
      <c r="N16" s="49">
        <v>20000</v>
      </c>
      <c r="O16" s="50">
        <v>20000</v>
      </c>
      <c r="P16" s="38">
        <f t="shared" ref="P16:P62" si="6">SUM(M16:O16)</f>
        <v>60000</v>
      </c>
      <c r="Q16" s="48">
        <v>20000</v>
      </c>
      <c r="R16" s="49">
        <v>20000</v>
      </c>
      <c r="S16" s="50">
        <v>20000</v>
      </c>
      <c r="T16" s="38">
        <f t="shared" ref="T16:T62" si="7">SUM(Q16:S16)</f>
        <v>60000</v>
      </c>
      <c r="U16" s="39">
        <f t="shared" si="4"/>
        <v>240000</v>
      </c>
      <c r="V16" s="148">
        <f t="shared" si="5"/>
        <v>0</v>
      </c>
    </row>
    <row r="17" spans="1:22" ht="22.5">
      <c r="A17" s="34">
        <v>11</v>
      </c>
      <c r="B17" s="56" t="s">
        <v>24</v>
      </c>
      <c r="C17" s="224">
        <v>200000</v>
      </c>
      <c r="D17" s="228">
        <v>200000</v>
      </c>
      <c r="E17" s="213">
        <v>0</v>
      </c>
      <c r="F17" s="278">
        <v>0</v>
      </c>
      <c r="G17" s="279">
        <v>6334</v>
      </c>
      <c r="H17" s="37">
        <f t="shared" si="0"/>
        <v>6334</v>
      </c>
      <c r="I17" s="276">
        <v>20000</v>
      </c>
      <c r="J17" s="214">
        <v>20000</v>
      </c>
      <c r="K17" s="277">
        <v>20000</v>
      </c>
      <c r="L17" s="38">
        <f t="shared" si="1"/>
        <v>60000</v>
      </c>
      <c r="M17" s="48">
        <v>20000</v>
      </c>
      <c r="N17" s="49">
        <v>20000</v>
      </c>
      <c r="O17" s="50">
        <v>20000</v>
      </c>
      <c r="P17" s="38">
        <f t="shared" si="6"/>
        <v>60000</v>
      </c>
      <c r="Q17" s="48">
        <v>20000</v>
      </c>
      <c r="R17" s="49">
        <v>20000</v>
      </c>
      <c r="S17" s="50">
        <v>20000</v>
      </c>
      <c r="T17" s="38">
        <f t="shared" si="7"/>
        <v>60000</v>
      </c>
      <c r="U17" s="39">
        <f t="shared" si="4"/>
        <v>186334</v>
      </c>
      <c r="V17" s="148">
        <f t="shared" si="5"/>
        <v>13666</v>
      </c>
    </row>
    <row r="18" spans="1:22" ht="33.75">
      <c r="A18" s="34">
        <v>12</v>
      </c>
      <c r="B18" s="56" t="s">
        <v>25</v>
      </c>
      <c r="C18" s="224">
        <v>200000</v>
      </c>
      <c r="D18" s="228">
        <v>200000</v>
      </c>
      <c r="E18" s="213">
        <v>0</v>
      </c>
      <c r="F18" s="278">
        <v>0</v>
      </c>
      <c r="G18" s="279">
        <v>0</v>
      </c>
      <c r="H18" s="37">
        <f t="shared" si="0"/>
        <v>0</v>
      </c>
      <c r="I18" s="276">
        <v>20000</v>
      </c>
      <c r="J18" s="214">
        <v>20000</v>
      </c>
      <c r="K18" s="277">
        <v>20000</v>
      </c>
      <c r="L18" s="38">
        <f t="shared" si="1"/>
        <v>60000</v>
      </c>
      <c r="M18" s="48">
        <v>20000</v>
      </c>
      <c r="N18" s="49">
        <v>20000</v>
      </c>
      <c r="O18" s="50">
        <v>20000</v>
      </c>
      <c r="P18" s="38">
        <f t="shared" si="6"/>
        <v>60000</v>
      </c>
      <c r="Q18" s="48">
        <v>20000</v>
      </c>
      <c r="R18" s="49">
        <v>20000</v>
      </c>
      <c r="S18" s="50">
        <v>20000</v>
      </c>
      <c r="T18" s="38">
        <f t="shared" si="7"/>
        <v>60000</v>
      </c>
      <c r="U18" s="39">
        <f t="shared" si="4"/>
        <v>180000</v>
      </c>
      <c r="V18" s="148">
        <f t="shared" si="5"/>
        <v>20000</v>
      </c>
    </row>
    <row r="19" spans="1:22" ht="33.75">
      <c r="A19" s="34">
        <v>13</v>
      </c>
      <c r="B19" s="56" t="s">
        <v>70</v>
      </c>
      <c r="C19" s="224">
        <v>240000</v>
      </c>
      <c r="D19" s="228">
        <v>240000</v>
      </c>
      <c r="E19" s="213">
        <v>0</v>
      </c>
      <c r="F19" s="278">
        <v>40000</v>
      </c>
      <c r="G19" s="279">
        <v>19250</v>
      </c>
      <c r="H19" s="37">
        <f t="shared" si="0"/>
        <v>59250</v>
      </c>
      <c r="I19" s="276">
        <v>20000</v>
      </c>
      <c r="J19" s="214">
        <v>20000</v>
      </c>
      <c r="K19" s="277">
        <v>20000</v>
      </c>
      <c r="L19" s="38">
        <f t="shared" si="1"/>
        <v>60000</v>
      </c>
      <c r="M19" s="48">
        <v>20000</v>
      </c>
      <c r="N19" s="49">
        <v>20000</v>
      </c>
      <c r="O19" s="50">
        <v>20000</v>
      </c>
      <c r="P19" s="38">
        <f t="shared" si="6"/>
        <v>60000</v>
      </c>
      <c r="Q19" s="48">
        <v>20000</v>
      </c>
      <c r="R19" s="49">
        <v>20000</v>
      </c>
      <c r="S19" s="50">
        <v>20000</v>
      </c>
      <c r="T19" s="38">
        <f t="shared" si="7"/>
        <v>60000</v>
      </c>
      <c r="U19" s="39">
        <f t="shared" si="4"/>
        <v>239250</v>
      </c>
      <c r="V19" s="148">
        <f t="shared" si="5"/>
        <v>750</v>
      </c>
    </row>
    <row r="20" spans="1:22" ht="33.75">
      <c r="A20" s="34">
        <v>14</v>
      </c>
      <c r="B20" s="56" t="s">
        <v>71</v>
      </c>
      <c r="C20" s="224">
        <v>200000</v>
      </c>
      <c r="D20" s="228">
        <v>200000</v>
      </c>
      <c r="E20" s="213">
        <v>0</v>
      </c>
      <c r="F20" s="278">
        <v>0</v>
      </c>
      <c r="G20" s="279">
        <v>6334</v>
      </c>
      <c r="H20" s="37">
        <f t="shared" si="0"/>
        <v>6334</v>
      </c>
      <c r="I20" s="276">
        <v>20000</v>
      </c>
      <c r="J20" s="214">
        <v>20000</v>
      </c>
      <c r="K20" s="277">
        <v>20000</v>
      </c>
      <c r="L20" s="38">
        <f t="shared" si="1"/>
        <v>60000</v>
      </c>
      <c r="M20" s="48">
        <v>20000</v>
      </c>
      <c r="N20" s="49">
        <v>20000</v>
      </c>
      <c r="O20" s="50">
        <v>20000</v>
      </c>
      <c r="P20" s="38">
        <f t="shared" si="6"/>
        <v>60000</v>
      </c>
      <c r="Q20" s="48">
        <v>20000</v>
      </c>
      <c r="R20" s="49">
        <v>20000</v>
      </c>
      <c r="S20" s="50">
        <v>20000</v>
      </c>
      <c r="T20" s="38">
        <f t="shared" si="7"/>
        <v>60000</v>
      </c>
      <c r="U20" s="39">
        <f t="shared" si="4"/>
        <v>186334</v>
      </c>
      <c r="V20" s="148">
        <f t="shared" si="5"/>
        <v>13666</v>
      </c>
    </row>
    <row r="21" spans="1:22" ht="22.5">
      <c r="A21" s="34">
        <v>15</v>
      </c>
      <c r="B21" s="56" t="s">
        <v>72</v>
      </c>
      <c r="C21" s="224">
        <v>200000</v>
      </c>
      <c r="D21" s="228">
        <v>200000</v>
      </c>
      <c r="E21" s="213">
        <v>0</v>
      </c>
      <c r="F21" s="278">
        <v>0</v>
      </c>
      <c r="G21" s="279">
        <v>6334</v>
      </c>
      <c r="H21" s="37">
        <f t="shared" si="0"/>
        <v>6334</v>
      </c>
      <c r="I21" s="276">
        <v>20000</v>
      </c>
      <c r="J21" s="214">
        <v>20000</v>
      </c>
      <c r="K21" s="277">
        <v>20000</v>
      </c>
      <c r="L21" s="38">
        <f t="shared" si="1"/>
        <v>60000</v>
      </c>
      <c r="M21" s="48">
        <v>20000</v>
      </c>
      <c r="N21" s="49">
        <v>20000</v>
      </c>
      <c r="O21" s="50">
        <v>20000</v>
      </c>
      <c r="P21" s="38">
        <f t="shared" si="6"/>
        <v>60000</v>
      </c>
      <c r="Q21" s="48">
        <v>20000</v>
      </c>
      <c r="R21" s="49">
        <v>20000</v>
      </c>
      <c r="S21" s="50">
        <v>20000</v>
      </c>
      <c r="T21" s="38">
        <f t="shared" si="7"/>
        <v>60000</v>
      </c>
      <c r="U21" s="39">
        <f t="shared" si="4"/>
        <v>186334</v>
      </c>
      <c r="V21" s="148">
        <f t="shared" si="5"/>
        <v>13666</v>
      </c>
    </row>
    <row r="22" spans="1:22" ht="22.5">
      <c r="A22" s="34">
        <v>16</v>
      </c>
      <c r="B22" s="56" t="s">
        <v>26</v>
      </c>
      <c r="C22" s="224">
        <v>288000</v>
      </c>
      <c r="D22" s="228">
        <v>288000</v>
      </c>
      <c r="E22" s="213">
        <v>0</v>
      </c>
      <c r="F22" s="278">
        <v>48000</v>
      </c>
      <c r="G22" s="279">
        <v>24000</v>
      </c>
      <c r="H22" s="37">
        <f t="shared" si="0"/>
        <v>72000</v>
      </c>
      <c r="I22" s="276">
        <v>24000</v>
      </c>
      <c r="J22" s="214">
        <v>24000</v>
      </c>
      <c r="K22" s="277">
        <v>24000</v>
      </c>
      <c r="L22" s="38">
        <f t="shared" si="1"/>
        <v>72000</v>
      </c>
      <c r="M22" s="48">
        <v>24000</v>
      </c>
      <c r="N22" s="49">
        <v>24000</v>
      </c>
      <c r="O22" s="50">
        <v>24000</v>
      </c>
      <c r="P22" s="38">
        <f t="shared" si="6"/>
        <v>72000</v>
      </c>
      <c r="Q22" s="48">
        <v>24000</v>
      </c>
      <c r="R22" s="49">
        <v>24000</v>
      </c>
      <c r="S22" s="50">
        <v>24000</v>
      </c>
      <c r="T22" s="38">
        <f t="shared" si="7"/>
        <v>72000</v>
      </c>
      <c r="U22" s="39">
        <f t="shared" si="4"/>
        <v>288000</v>
      </c>
      <c r="V22" s="148">
        <f t="shared" si="5"/>
        <v>0</v>
      </c>
    </row>
    <row r="23" spans="1:22" ht="22.5">
      <c r="A23" s="34">
        <v>17</v>
      </c>
      <c r="B23" s="56" t="s">
        <v>27</v>
      </c>
      <c r="C23" s="224">
        <v>240000</v>
      </c>
      <c r="D23" s="228">
        <v>240000</v>
      </c>
      <c r="E23" s="213">
        <v>0</v>
      </c>
      <c r="F23" s="278">
        <v>0</v>
      </c>
      <c r="G23" s="279">
        <v>7600</v>
      </c>
      <c r="H23" s="37">
        <f t="shared" si="0"/>
        <v>7600</v>
      </c>
      <c r="I23" s="276">
        <v>24000</v>
      </c>
      <c r="J23" s="214">
        <v>24000</v>
      </c>
      <c r="K23" s="277">
        <v>24000</v>
      </c>
      <c r="L23" s="38">
        <f t="shared" si="1"/>
        <v>72000</v>
      </c>
      <c r="M23" s="48">
        <v>24000</v>
      </c>
      <c r="N23" s="49">
        <v>24000</v>
      </c>
      <c r="O23" s="50">
        <v>24000</v>
      </c>
      <c r="P23" s="38">
        <f t="shared" si="6"/>
        <v>72000</v>
      </c>
      <c r="Q23" s="48">
        <v>24000</v>
      </c>
      <c r="R23" s="49">
        <v>24000</v>
      </c>
      <c r="S23" s="50">
        <v>24000</v>
      </c>
      <c r="T23" s="38">
        <f t="shared" si="7"/>
        <v>72000</v>
      </c>
      <c r="U23" s="39">
        <f t="shared" si="4"/>
        <v>223600</v>
      </c>
      <c r="V23" s="148">
        <f t="shared" si="5"/>
        <v>16400</v>
      </c>
    </row>
    <row r="24" spans="1:22" ht="22.5">
      <c r="A24" s="34">
        <v>18</v>
      </c>
      <c r="B24" s="56" t="s">
        <v>28</v>
      </c>
      <c r="C24" s="224">
        <v>240000</v>
      </c>
      <c r="D24" s="228">
        <v>240000</v>
      </c>
      <c r="E24" s="213">
        <v>0</v>
      </c>
      <c r="F24" s="278">
        <v>0</v>
      </c>
      <c r="G24" s="279">
        <v>0</v>
      </c>
      <c r="H24" s="37">
        <f t="shared" si="0"/>
        <v>0</v>
      </c>
      <c r="I24" s="276">
        <v>0</v>
      </c>
      <c r="J24" s="389">
        <v>0</v>
      </c>
      <c r="K24" s="277">
        <v>0</v>
      </c>
      <c r="L24" s="38">
        <f t="shared" si="1"/>
        <v>0</v>
      </c>
      <c r="M24" s="48">
        <v>0</v>
      </c>
      <c r="N24" s="49">
        <v>0</v>
      </c>
      <c r="O24" s="50">
        <v>24000</v>
      </c>
      <c r="P24" s="38">
        <f t="shared" si="6"/>
        <v>24000</v>
      </c>
      <c r="Q24" s="48">
        <v>24000</v>
      </c>
      <c r="R24" s="49">
        <v>24000</v>
      </c>
      <c r="S24" s="50">
        <v>24000</v>
      </c>
      <c r="T24" s="38">
        <f t="shared" si="7"/>
        <v>72000</v>
      </c>
      <c r="U24" s="39">
        <f t="shared" si="4"/>
        <v>96000</v>
      </c>
      <c r="V24" s="148">
        <f t="shared" si="5"/>
        <v>144000</v>
      </c>
    </row>
    <row r="25" spans="1:22" ht="22.5">
      <c r="A25" s="34">
        <v>19</v>
      </c>
      <c r="B25" s="56" t="s">
        <v>75</v>
      </c>
      <c r="C25" s="224">
        <v>240000</v>
      </c>
      <c r="D25" s="228">
        <v>240000</v>
      </c>
      <c r="E25" s="213">
        <v>0</v>
      </c>
      <c r="F25" s="278">
        <v>0</v>
      </c>
      <c r="G25" s="279">
        <v>0</v>
      </c>
      <c r="H25" s="37">
        <f t="shared" si="0"/>
        <v>0</v>
      </c>
      <c r="I25" s="276">
        <v>0</v>
      </c>
      <c r="J25" s="389">
        <v>0</v>
      </c>
      <c r="K25" s="277">
        <v>0</v>
      </c>
      <c r="L25" s="38">
        <f t="shared" si="1"/>
        <v>0</v>
      </c>
      <c r="M25" s="48">
        <v>0</v>
      </c>
      <c r="N25" s="49">
        <v>0</v>
      </c>
      <c r="O25" s="50">
        <v>24000</v>
      </c>
      <c r="P25" s="38">
        <f t="shared" si="6"/>
        <v>24000</v>
      </c>
      <c r="Q25" s="48">
        <v>24000</v>
      </c>
      <c r="R25" s="49">
        <v>24000</v>
      </c>
      <c r="S25" s="50">
        <v>24000</v>
      </c>
      <c r="T25" s="38">
        <f t="shared" si="7"/>
        <v>72000</v>
      </c>
      <c r="U25" s="39">
        <f t="shared" si="4"/>
        <v>96000</v>
      </c>
      <c r="V25" s="148">
        <f t="shared" si="5"/>
        <v>144000</v>
      </c>
    </row>
    <row r="26" spans="1:22" ht="22.5">
      <c r="A26" s="34">
        <v>20</v>
      </c>
      <c r="B26" s="56" t="s">
        <v>73</v>
      </c>
      <c r="C26" s="224">
        <v>240000</v>
      </c>
      <c r="D26" s="228">
        <v>240000</v>
      </c>
      <c r="E26" s="213">
        <v>0</v>
      </c>
      <c r="F26" s="278">
        <v>0</v>
      </c>
      <c r="G26" s="279">
        <v>0</v>
      </c>
      <c r="H26" s="37">
        <f t="shared" si="0"/>
        <v>0</v>
      </c>
      <c r="I26" s="276">
        <v>0</v>
      </c>
      <c r="J26" s="389">
        <v>0</v>
      </c>
      <c r="K26" s="277">
        <v>0</v>
      </c>
      <c r="L26" s="38">
        <f t="shared" si="1"/>
        <v>0</v>
      </c>
      <c r="M26" s="48">
        <v>0</v>
      </c>
      <c r="N26" s="49">
        <v>0</v>
      </c>
      <c r="O26" s="50">
        <v>24000</v>
      </c>
      <c r="P26" s="38">
        <f t="shared" si="6"/>
        <v>24000</v>
      </c>
      <c r="Q26" s="48">
        <v>24000</v>
      </c>
      <c r="R26" s="49">
        <v>24000</v>
      </c>
      <c r="S26" s="50">
        <v>24000</v>
      </c>
      <c r="T26" s="38">
        <f t="shared" si="7"/>
        <v>72000</v>
      </c>
      <c r="U26" s="39">
        <f t="shared" si="4"/>
        <v>96000</v>
      </c>
      <c r="V26" s="148">
        <f t="shared" si="5"/>
        <v>144000</v>
      </c>
    </row>
    <row r="27" spans="1:22" ht="22.5">
      <c r="A27" s="34">
        <v>21</v>
      </c>
      <c r="B27" s="56" t="s">
        <v>74</v>
      </c>
      <c r="C27" s="224">
        <v>240000</v>
      </c>
      <c r="D27" s="228">
        <v>240000</v>
      </c>
      <c r="E27" s="213">
        <v>0</v>
      </c>
      <c r="F27" s="278">
        <v>0</v>
      </c>
      <c r="G27" s="279">
        <v>0</v>
      </c>
      <c r="H27" s="37">
        <f t="shared" si="0"/>
        <v>0</v>
      </c>
      <c r="I27" s="276">
        <v>0</v>
      </c>
      <c r="J27" s="389">
        <v>0</v>
      </c>
      <c r="K27" s="277">
        <v>0</v>
      </c>
      <c r="L27" s="38">
        <f t="shared" si="1"/>
        <v>0</v>
      </c>
      <c r="M27" s="48">
        <v>0</v>
      </c>
      <c r="N27" s="49">
        <v>0</v>
      </c>
      <c r="O27" s="50">
        <v>24000</v>
      </c>
      <c r="P27" s="38">
        <f t="shared" si="6"/>
        <v>24000</v>
      </c>
      <c r="Q27" s="48">
        <v>24000</v>
      </c>
      <c r="R27" s="49">
        <v>24000</v>
      </c>
      <c r="S27" s="50">
        <v>24000</v>
      </c>
      <c r="T27" s="38">
        <f t="shared" si="7"/>
        <v>72000</v>
      </c>
      <c r="U27" s="39">
        <f t="shared" si="4"/>
        <v>96000</v>
      </c>
      <c r="V27" s="148">
        <f t="shared" si="5"/>
        <v>144000</v>
      </c>
    </row>
    <row r="28" spans="1:22" ht="22.5">
      <c r="A28" s="34">
        <v>22</v>
      </c>
      <c r="B28" s="56" t="s">
        <v>29</v>
      </c>
      <c r="C28" s="224">
        <v>264000</v>
      </c>
      <c r="D28" s="228">
        <v>264000</v>
      </c>
      <c r="E28" s="213">
        <v>0</v>
      </c>
      <c r="F28" s="278">
        <v>44000</v>
      </c>
      <c r="G28" s="279">
        <v>22000</v>
      </c>
      <c r="H28" s="37">
        <f t="shared" si="0"/>
        <v>66000</v>
      </c>
      <c r="I28" s="276">
        <v>22000</v>
      </c>
      <c r="J28" s="214">
        <v>22000</v>
      </c>
      <c r="K28" s="277">
        <v>22000</v>
      </c>
      <c r="L28" s="38">
        <f t="shared" si="1"/>
        <v>66000</v>
      </c>
      <c r="M28" s="48">
        <v>22000</v>
      </c>
      <c r="N28" s="49">
        <v>22000</v>
      </c>
      <c r="O28" s="50">
        <v>22000</v>
      </c>
      <c r="P28" s="38">
        <f t="shared" si="6"/>
        <v>66000</v>
      </c>
      <c r="Q28" s="48">
        <v>22000</v>
      </c>
      <c r="R28" s="49">
        <v>22000</v>
      </c>
      <c r="S28" s="50">
        <v>22000</v>
      </c>
      <c r="T28" s="38">
        <f t="shared" si="7"/>
        <v>66000</v>
      </c>
      <c r="U28" s="39">
        <f t="shared" si="4"/>
        <v>264000</v>
      </c>
      <c r="V28" s="148">
        <f t="shared" si="5"/>
        <v>0</v>
      </c>
    </row>
    <row r="29" spans="1:22" ht="22.5">
      <c r="A29" s="34">
        <v>23</v>
      </c>
      <c r="B29" s="56" t="s">
        <v>30</v>
      </c>
      <c r="C29" s="224">
        <v>220000</v>
      </c>
      <c r="D29" s="228">
        <v>220000</v>
      </c>
      <c r="E29" s="213">
        <v>0</v>
      </c>
      <c r="F29" s="278">
        <v>0</v>
      </c>
      <c r="G29" s="279">
        <v>6966</v>
      </c>
      <c r="H29" s="37">
        <f t="shared" si="0"/>
        <v>6966</v>
      </c>
      <c r="I29" s="276">
        <v>22000</v>
      </c>
      <c r="J29" s="214">
        <v>22000</v>
      </c>
      <c r="K29" s="277">
        <v>22000</v>
      </c>
      <c r="L29" s="38">
        <f t="shared" si="1"/>
        <v>66000</v>
      </c>
      <c r="M29" s="48">
        <v>22000</v>
      </c>
      <c r="N29" s="49">
        <v>22000</v>
      </c>
      <c r="O29" s="50">
        <v>22000</v>
      </c>
      <c r="P29" s="38">
        <f t="shared" si="6"/>
        <v>66000</v>
      </c>
      <c r="Q29" s="48">
        <v>22000</v>
      </c>
      <c r="R29" s="49">
        <v>22000</v>
      </c>
      <c r="S29" s="50">
        <v>22000</v>
      </c>
      <c r="T29" s="38">
        <f t="shared" si="7"/>
        <v>66000</v>
      </c>
      <c r="U29" s="39">
        <f t="shared" si="4"/>
        <v>204966</v>
      </c>
      <c r="V29" s="148">
        <f t="shared" si="5"/>
        <v>15034</v>
      </c>
    </row>
    <row r="30" spans="1:22" ht="22.5">
      <c r="A30" s="34">
        <v>24</v>
      </c>
      <c r="B30" s="56" t="s">
        <v>31</v>
      </c>
      <c r="C30" s="224">
        <v>220000</v>
      </c>
      <c r="D30" s="228">
        <v>220000</v>
      </c>
      <c r="E30" s="213">
        <v>0</v>
      </c>
      <c r="F30" s="278">
        <v>0</v>
      </c>
      <c r="G30" s="279">
        <v>6966</v>
      </c>
      <c r="H30" s="37">
        <f t="shared" si="0"/>
        <v>6966</v>
      </c>
      <c r="I30" s="276">
        <v>22000</v>
      </c>
      <c r="J30" s="214">
        <v>22000</v>
      </c>
      <c r="K30" s="277">
        <v>22000</v>
      </c>
      <c r="L30" s="38">
        <f t="shared" si="1"/>
        <v>66000</v>
      </c>
      <c r="M30" s="48">
        <v>22000</v>
      </c>
      <c r="N30" s="49">
        <v>22000</v>
      </c>
      <c r="O30" s="50">
        <v>22000</v>
      </c>
      <c r="P30" s="38">
        <f t="shared" si="6"/>
        <v>66000</v>
      </c>
      <c r="Q30" s="48">
        <v>22000</v>
      </c>
      <c r="R30" s="49">
        <v>22000</v>
      </c>
      <c r="S30" s="50">
        <v>22000</v>
      </c>
      <c r="T30" s="38">
        <f t="shared" si="7"/>
        <v>66000</v>
      </c>
      <c r="U30" s="39">
        <f t="shared" si="4"/>
        <v>204966</v>
      </c>
      <c r="V30" s="148">
        <f t="shared" si="5"/>
        <v>15034</v>
      </c>
    </row>
    <row r="31" spans="1:22" ht="22.5">
      <c r="A31" s="34">
        <v>25</v>
      </c>
      <c r="B31" s="56" t="s">
        <v>32</v>
      </c>
      <c r="C31" s="224">
        <v>220000</v>
      </c>
      <c r="D31" s="228">
        <v>220000</v>
      </c>
      <c r="E31" s="213">
        <v>0</v>
      </c>
      <c r="F31" s="278">
        <v>0</v>
      </c>
      <c r="G31" s="279">
        <v>6966</v>
      </c>
      <c r="H31" s="37">
        <f t="shared" si="0"/>
        <v>6966</v>
      </c>
      <c r="I31" s="276">
        <v>22000</v>
      </c>
      <c r="J31" s="214">
        <v>22000</v>
      </c>
      <c r="K31" s="277">
        <v>22000</v>
      </c>
      <c r="L31" s="38">
        <f t="shared" si="1"/>
        <v>66000</v>
      </c>
      <c r="M31" s="48">
        <v>22000</v>
      </c>
      <c r="N31" s="49">
        <v>22000</v>
      </c>
      <c r="O31" s="50">
        <v>22000</v>
      </c>
      <c r="P31" s="38">
        <f t="shared" si="6"/>
        <v>66000</v>
      </c>
      <c r="Q31" s="48">
        <v>22000</v>
      </c>
      <c r="R31" s="49">
        <v>22000</v>
      </c>
      <c r="S31" s="50">
        <v>22000</v>
      </c>
      <c r="T31" s="38">
        <f t="shared" si="7"/>
        <v>66000</v>
      </c>
      <c r="U31" s="39">
        <f t="shared" si="4"/>
        <v>204966</v>
      </c>
      <c r="V31" s="148">
        <f t="shared" si="5"/>
        <v>15034</v>
      </c>
    </row>
    <row r="32" spans="1:22" ht="22.5">
      <c r="A32" s="34">
        <v>26</v>
      </c>
      <c r="B32" s="56" t="s">
        <v>33</v>
      </c>
      <c r="C32" s="224">
        <v>220000</v>
      </c>
      <c r="D32" s="228">
        <v>220000</v>
      </c>
      <c r="E32" s="213">
        <v>0</v>
      </c>
      <c r="F32" s="278">
        <v>0</v>
      </c>
      <c r="G32" s="279">
        <v>0</v>
      </c>
      <c r="H32" s="37">
        <f t="shared" si="0"/>
        <v>0</v>
      </c>
      <c r="I32" s="276">
        <v>22000</v>
      </c>
      <c r="J32" s="214">
        <v>22000</v>
      </c>
      <c r="K32" s="277">
        <v>22000</v>
      </c>
      <c r="L32" s="38">
        <f t="shared" si="1"/>
        <v>66000</v>
      </c>
      <c r="M32" s="48">
        <v>22000</v>
      </c>
      <c r="N32" s="49">
        <v>22000</v>
      </c>
      <c r="O32" s="50">
        <v>22000</v>
      </c>
      <c r="P32" s="38">
        <f t="shared" si="6"/>
        <v>66000</v>
      </c>
      <c r="Q32" s="48">
        <v>22000</v>
      </c>
      <c r="R32" s="49">
        <v>22000</v>
      </c>
      <c r="S32" s="50">
        <v>22000</v>
      </c>
      <c r="T32" s="38">
        <f t="shared" si="7"/>
        <v>66000</v>
      </c>
      <c r="U32" s="39">
        <f t="shared" si="4"/>
        <v>198000</v>
      </c>
      <c r="V32" s="148">
        <f t="shared" si="5"/>
        <v>22000</v>
      </c>
    </row>
    <row r="33" spans="1:22" ht="24.75" customHeight="1">
      <c r="A33" s="34">
        <v>27</v>
      </c>
      <c r="B33" s="35" t="s">
        <v>77</v>
      </c>
      <c r="C33" s="224">
        <v>220000</v>
      </c>
      <c r="D33" s="228">
        <v>220000</v>
      </c>
      <c r="E33" s="213">
        <v>0</v>
      </c>
      <c r="F33" s="278">
        <v>0</v>
      </c>
      <c r="G33" s="279">
        <v>0</v>
      </c>
      <c r="H33" s="37">
        <f t="shared" si="0"/>
        <v>0</v>
      </c>
      <c r="I33" s="276">
        <v>10787</v>
      </c>
      <c r="J33" s="214">
        <v>22000</v>
      </c>
      <c r="K33" s="277">
        <v>22000</v>
      </c>
      <c r="L33" s="38">
        <f t="shared" si="1"/>
        <v>54787</v>
      </c>
      <c r="M33" s="48">
        <v>22000</v>
      </c>
      <c r="N33" s="49">
        <v>22000</v>
      </c>
      <c r="O33" s="50">
        <v>22000</v>
      </c>
      <c r="P33" s="38">
        <f t="shared" si="6"/>
        <v>66000</v>
      </c>
      <c r="Q33" s="48">
        <v>22000</v>
      </c>
      <c r="R33" s="49">
        <v>22000</v>
      </c>
      <c r="S33" s="50">
        <v>22000</v>
      </c>
      <c r="T33" s="38">
        <f t="shared" si="7"/>
        <v>66000</v>
      </c>
      <c r="U33" s="39">
        <f t="shared" si="4"/>
        <v>186787</v>
      </c>
      <c r="V33" s="148">
        <f t="shared" si="5"/>
        <v>33213</v>
      </c>
    </row>
    <row r="34" spans="1:22" ht="33.75">
      <c r="A34" s="34">
        <v>28</v>
      </c>
      <c r="B34" s="35" t="s">
        <v>34</v>
      </c>
      <c r="C34" s="224">
        <v>134400</v>
      </c>
      <c r="D34" s="228">
        <v>134400</v>
      </c>
      <c r="E34" s="213">
        <v>0</v>
      </c>
      <c r="F34" s="278">
        <v>0</v>
      </c>
      <c r="G34" s="279">
        <v>0</v>
      </c>
      <c r="H34" s="37">
        <f t="shared" si="0"/>
        <v>0</v>
      </c>
      <c r="I34" s="276">
        <v>0</v>
      </c>
      <c r="J34" s="389">
        <v>0</v>
      </c>
      <c r="K34" s="277">
        <v>0</v>
      </c>
      <c r="L34" s="38">
        <f t="shared" si="1"/>
        <v>0</v>
      </c>
      <c r="M34" s="40">
        <v>13440</v>
      </c>
      <c r="N34" s="41">
        <v>0</v>
      </c>
      <c r="O34" s="205">
        <v>13440</v>
      </c>
      <c r="P34" s="38">
        <f t="shared" si="6"/>
        <v>26880</v>
      </c>
      <c r="Q34" s="40">
        <v>13440</v>
      </c>
      <c r="R34" s="41">
        <v>13440</v>
      </c>
      <c r="S34" s="205">
        <v>0</v>
      </c>
      <c r="T34" s="38">
        <f t="shared" si="7"/>
        <v>26880</v>
      </c>
      <c r="U34" s="39">
        <f t="shared" si="4"/>
        <v>53760</v>
      </c>
      <c r="V34" s="148">
        <f t="shared" si="5"/>
        <v>80640</v>
      </c>
    </row>
    <row r="35" spans="1:22" ht="33.75">
      <c r="A35" s="34">
        <v>29</v>
      </c>
      <c r="B35" s="35" t="s">
        <v>35</v>
      </c>
      <c r="C35" s="224">
        <v>403200</v>
      </c>
      <c r="D35" s="228">
        <v>403200</v>
      </c>
      <c r="E35" s="289">
        <v>0</v>
      </c>
      <c r="F35" s="214">
        <v>0</v>
      </c>
      <c r="G35" s="279">
        <v>0</v>
      </c>
      <c r="H35" s="37">
        <f t="shared" si="0"/>
        <v>0</v>
      </c>
      <c r="I35" s="276">
        <v>0</v>
      </c>
      <c r="J35" s="389">
        <v>0</v>
      </c>
      <c r="K35" s="279">
        <v>0</v>
      </c>
      <c r="L35" s="38">
        <f t="shared" si="1"/>
        <v>0</v>
      </c>
      <c r="M35" s="40">
        <v>40320</v>
      </c>
      <c r="N35" s="41">
        <v>40320</v>
      </c>
      <c r="O35" s="47">
        <v>40320</v>
      </c>
      <c r="P35" s="38">
        <f t="shared" si="6"/>
        <v>120960</v>
      </c>
      <c r="Q35" s="40">
        <v>40320</v>
      </c>
      <c r="R35" s="41">
        <v>40320</v>
      </c>
      <c r="S35" s="47">
        <v>40320</v>
      </c>
      <c r="T35" s="38">
        <f t="shared" si="7"/>
        <v>120960</v>
      </c>
      <c r="U35" s="39">
        <f t="shared" si="4"/>
        <v>241920</v>
      </c>
      <c r="V35" s="148">
        <f t="shared" si="5"/>
        <v>161280</v>
      </c>
    </row>
    <row r="36" spans="1:22" ht="33.75">
      <c r="A36" s="34">
        <v>30</v>
      </c>
      <c r="B36" s="35" t="s">
        <v>36</v>
      </c>
      <c r="C36" s="224">
        <v>403200</v>
      </c>
      <c r="D36" s="228">
        <v>403200</v>
      </c>
      <c r="E36" s="289">
        <v>0</v>
      </c>
      <c r="F36" s="214">
        <v>0</v>
      </c>
      <c r="G36" s="279">
        <v>0</v>
      </c>
      <c r="H36" s="37">
        <f t="shared" si="0"/>
        <v>0</v>
      </c>
      <c r="I36" s="276">
        <v>0</v>
      </c>
      <c r="J36" s="389">
        <v>0</v>
      </c>
      <c r="K36" s="279">
        <v>0</v>
      </c>
      <c r="L36" s="38">
        <f t="shared" si="1"/>
        <v>0</v>
      </c>
      <c r="M36" s="40">
        <v>40320</v>
      </c>
      <c r="N36" s="41">
        <v>40320</v>
      </c>
      <c r="O36" s="47">
        <v>40320</v>
      </c>
      <c r="P36" s="38">
        <f t="shared" si="6"/>
        <v>120960</v>
      </c>
      <c r="Q36" s="40">
        <v>40320</v>
      </c>
      <c r="R36" s="41">
        <v>40320</v>
      </c>
      <c r="S36" s="47">
        <v>40320</v>
      </c>
      <c r="T36" s="38">
        <f t="shared" si="7"/>
        <v>120960</v>
      </c>
      <c r="U36" s="39">
        <f t="shared" si="4"/>
        <v>241920</v>
      </c>
      <c r="V36" s="148">
        <f t="shared" si="5"/>
        <v>161280</v>
      </c>
    </row>
    <row r="37" spans="1:22" ht="22.5">
      <c r="A37" s="34">
        <v>31</v>
      </c>
      <c r="B37" s="56" t="s">
        <v>37</v>
      </c>
      <c r="C37" s="224">
        <v>432000</v>
      </c>
      <c r="D37" s="228">
        <v>432000</v>
      </c>
      <c r="E37" s="215">
        <v>0</v>
      </c>
      <c r="F37" s="216">
        <v>0</v>
      </c>
      <c r="G37" s="290">
        <v>0</v>
      </c>
      <c r="H37" s="37">
        <f t="shared" si="0"/>
        <v>0</v>
      </c>
      <c r="I37" s="215">
        <v>0</v>
      </c>
      <c r="J37" s="216">
        <v>0</v>
      </c>
      <c r="K37" s="290">
        <v>0</v>
      </c>
      <c r="L37" s="38">
        <f t="shared" si="1"/>
        <v>0</v>
      </c>
      <c r="M37" s="57">
        <v>0</v>
      </c>
      <c r="N37" s="58">
        <v>43200</v>
      </c>
      <c r="O37" s="59">
        <v>43200</v>
      </c>
      <c r="P37" s="38">
        <f t="shared" si="6"/>
        <v>86400</v>
      </c>
      <c r="Q37" s="57">
        <v>43200</v>
      </c>
      <c r="R37" s="58">
        <v>43200</v>
      </c>
      <c r="S37" s="59">
        <v>43200</v>
      </c>
      <c r="T37" s="38">
        <f t="shared" si="7"/>
        <v>129600</v>
      </c>
      <c r="U37" s="39">
        <f t="shared" si="4"/>
        <v>216000</v>
      </c>
      <c r="V37" s="148">
        <f t="shared" si="5"/>
        <v>216000</v>
      </c>
    </row>
    <row r="38" spans="1:22" ht="79.5" thickBot="1">
      <c r="A38" s="62">
        <v>32</v>
      </c>
      <c r="B38" s="63" t="s">
        <v>38</v>
      </c>
      <c r="C38" s="225">
        <v>260800</v>
      </c>
      <c r="D38" s="239">
        <v>260800</v>
      </c>
      <c r="E38" s="390">
        <v>0</v>
      </c>
      <c r="F38" s="355">
        <v>0</v>
      </c>
      <c r="G38" s="405">
        <v>0</v>
      </c>
      <c r="H38" s="37">
        <f t="shared" si="0"/>
        <v>0</v>
      </c>
      <c r="I38" s="390">
        <v>0</v>
      </c>
      <c r="J38" s="355">
        <v>0</v>
      </c>
      <c r="K38" s="405">
        <v>0</v>
      </c>
      <c r="L38" s="38">
        <f t="shared" si="1"/>
        <v>0</v>
      </c>
      <c r="M38" s="65">
        <v>4200</v>
      </c>
      <c r="N38" s="66">
        <v>4200</v>
      </c>
      <c r="O38" s="67">
        <v>4200</v>
      </c>
      <c r="P38" s="38">
        <f t="shared" si="6"/>
        <v>12600</v>
      </c>
      <c r="Q38" s="65">
        <v>4200</v>
      </c>
      <c r="R38" s="66">
        <v>4200</v>
      </c>
      <c r="S38" s="67">
        <v>4200</v>
      </c>
      <c r="T38" s="38">
        <f t="shared" si="7"/>
        <v>12600</v>
      </c>
      <c r="U38" s="69">
        <f t="shared" si="4"/>
        <v>25200</v>
      </c>
      <c r="V38" s="150">
        <f t="shared" si="5"/>
        <v>235600</v>
      </c>
    </row>
    <row r="39" spans="1:22" ht="22.5" customHeight="1" thickBot="1">
      <c r="A39" s="1260" t="s">
        <v>39</v>
      </c>
      <c r="B39" s="1260"/>
      <c r="C39" s="70">
        <f>SUM(C40:C62)</f>
        <v>210000</v>
      </c>
      <c r="D39" s="70">
        <f>SUM(D40:D62)</f>
        <v>210000</v>
      </c>
      <c r="E39" s="71">
        <f>SUM(E40:E62)</f>
        <v>0</v>
      </c>
      <c r="F39" s="15">
        <f>SUM(F40:F62)</f>
        <v>10500</v>
      </c>
      <c r="G39" s="304">
        <f>SUM(G40:G62)</f>
        <v>7000</v>
      </c>
      <c r="H39" s="17">
        <f t="shared" si="0"/>
        <v>17500</v>
      </c>
      <c r="I39" s="71">
        <f>SUM(I40:I62)</f>
        <v>11818</v>
      </c>
      <c r="J39" s="72">
        <f>SUM(J40:J62)</f>
        <v>12750</v>
      </c>
      <c r="K39" s="73">
        <f>SUM(K40:K62)</f>
        <v>12750</v>
      </c>
      <c r="L39" s="21">
        <f t="shared" si="1"/>
        <v>37318</v>
      </c>
      <c r="M39" s="74">
        <f>SUM(M40:M62)</f>
        <v>12750</v>
      </c>
      <c r="N39" s="19">
        <f>SUM(N40:N62)</f>
        <v>12750</v>
      </c>
      <c r="O39" s="75">
        <f>SUM(O40:O62)</f>
        <v>15750</v>
      </c>
      <c r="P39" s="21">
        <f t="shared" si="6"/>
        <v>41250</v>
      </c>
      <c r="Q39" s="74">
        <f>SUM(Q40:Q62)</f>
        <v>57750</v>
      </c>
      <c r="R39" s="19">
        <f>SUM(R40:R62)</f>
        <v>15750</v>
      </c>
      <c r="S39" s="75">
        <f>SUM(S40:S62)</f>
        <v>15750</v>
      </c>
      <c r="T39" s="21">
        <f t="shared" si="7"/>
        <v>89250</v>
      </c>
      <c r="U39" s="108">
        <f t="shared" si="4"/>
        <v>185318</v>
      </c>
      <c r="V39" s="109">
        <f t="shared" si="5"/>
        <v>24682</v>
      </c>
    </row>
    <row r="40" spans="1:22" ht="24.95" customHeight="1" thickTop="1">
      <c r="A40" s="24">
        <v>1</v>
      </c>
      <c r="B40" s="25" t="s">
        <v>19</v>
      </c>
      <c r="C40" s="226">
        <v>9000</v>
      </c>
      <c r="D40" s="226">
        <v>9000</v>
      </c>
      <c r="E40" s="211">
        <v>0</v>
      </c>
      <c r="F40" s="212">
        <v>1500</v>
      </c>
      <c r="G40" s="305">
        <v>750</v>
      </c>
      <c r="H40" s="78">
        <f t="shared" si="0"/>
        <v>2250</v>
      </c>
      <c r="I40" s="393">
        <v>750</v>
      </c>
      <c r="J40" s="212">
        <v>750</v>
      </c>
      <c r="K40" s="394">
        <v>750</v>
      </c>
      <c r="L40" s="82">
        <f t="shared" si="1"/>
        <v>2250</v>
      </c>
      <c r="M40" s="206">
        <v>750</v>
      </c>
      <c r="N40" s="80">
        <v>750</v>
      </c>
      <c r="O40" s="208">
        <v>750</v>
      </c>
      <c r="P40" s="82">
        <f t="shared" si="6"/>
        <v>2250</v>
      </c>
      <c r="Q40" s="206">
        <v>750</v>
      </c>
      <c r="R40" s="80">
        <v>750</v>
      </c>
      <c r="S40" s="208">
        <v>750</v>
      </c>
      <c r="T40" s="82">
        <f t="shared" si="7"/>
        <v>2250</v>
      </c>
      <c r="U40" s="227">
        <f t="shared" si="4"/>
        <v>9000</v>
      </c>
      <c r="V40" s="33">
        <f>D40-U40</f>
        <v>0</v>
      </c>
    </row>
    <row r="41" spans="1:22" ht="22.5">
      <c r="A41" s="34">
        <v>2</v>
      </c>
      <c r="B41" s="35" t="s">
        <v>20</v>
      </c>
      <c r="C41" s="228">
        <v>9000</v>
      </c>
      <c r="D41" s="228">
        <v>9000</v>
      </c>
      <c r="E41" s="213">
        <v>0</v>
      </c>
      <c r="F41" s="214">
        <v>1500</v>
      </c>
      <c r="G41" s="279">
        <v>750</v>
      </c>
      <c r="H41" s="86">
        <f t="shared" si="0"/>
        <v>2250</v>
      </c>
      <c r="I41" s="276">
        <v>750</v>
      </c>
      <c r="J41" s="214">
        <v>750</v>
      </c>
      <c r="K41" s="277">
        <v>750</v>
      </c>
      <c r="L41" s="89">
        <f t="shared" si="1"/>
        <v>2250</v>
      </c>
      <c r="M41" s="204">
        <v>750</v>
      </c>
      <c r="N41" s="88">
        <v>750</v>
      </c>
      <c r="O41" s="205">
        <v>750</v>
      </c>
      <c r="P41" s="89">
        <f t="shared" si="6"/>
        <v>2250</v>
      </c>
      <c r="Q41" s="204">
        <v>750</v>
      </c>
      <c r="R41" s="88">
        <v>750</v>
      </c>
      <c r="S41" s="205">
        <v>750</v>
      </c>
      <c r="T41" s="89">
        <f t="shared" si="7"/>
        <v>2250</v>
      </c>
      <c r="U41" s="39">
        <f t="shared" si="4"/>
        <v>9000</v>
      </c>
      <c r="V41" s="90">
        <f t="shared" ref="V41:V96" si="8">D41-U41</f>
        <v>0</v>
      </c>
    </row>
    <row r="42" spans="1:22" ht="22.5">
      <c r="A42" s="34">
        <v>3</v>
      </c>
      <c r="B42" s="35" t="s">
        <v>21</v>
      </c>
      <c r="C42" s="228">
        <v>9000</v>
      </c>
      <c r="D42" s="228">
        <v>9000</v>
      </c>
      <c r="E42" s="213">
        <v>0</v>
      </c>
      <c r="F42" s="214">
        <v>1500</v>
      </c>
      <c r="G42" s="279">
        <v>750</v>
      </c>
      <c r="H42" s="86">
        <f t="shared" si="0"/>
        <v>2250</v>
      </c>
      <c r="I42" s="276">
        <v>750</v>
      </c>
      <c r="J42" s="214">
        <v>750</v>
      </c>
      <c r="K42" s="277">
        <v>750</v>
      </c>
      <c r="L42" s="89">
        <f t="shared" si="1"/>
        <v>2250</v>
      </c>
      <c r="M42" s="204">
        <v>750</v>
      </c>
      <c r="N42" s="88">
        <v>750</v>
      </c>
      <c r="O42" s="205">
        <v>750</v>
      </c>
      <c r="P42" s="89">
        <f t="shared" si="6"/>
        <v>2250</v>
      </c>
      <c r="Q42" s="204">
        <v>750</v>
      </c>
      <c r="R42" s="88">
        <v>750</v>
      </c>
      <c r="S42" s="205">
        <v>750</v>
      </c>
      <c r="T42" s="89">
        <f t="shared" si="7"/>
        <v>2250</v>
      </c>
      <c r="U42" s="39">
        <f t="shared" si="4"/>
        <v>9000</v>
      </c>
      <c r="V42" s="90">
        <f t="shared" si="8"/>
        <v>0</v>
      </c>
    </row>
    <row r="43" spans="1:22" ht="22.5">
      <c r="A43" s="34">
        <v>4</v>
      </c>
      <c r="B43" s="51" t="s">
        <v>22</v>
      </c>
      <c r="C43" s="229">
        <v>0</v>
      </c>
      <c r="D43" s="229">
        <v>0</v>
      </c>
      <c r="E43" s="213">
        <v>0</v>
      </c>
      <c r="F43" s="214">
        <v>0</v>
      </c>
      <c r="G43" s="279">
        <v>0</v>
      </c>
      <c r="H43" s="92">
        <f t="shared" si="0"/>
        <v>0</v>
      </c>
      <c r="I43" s="276">
        <v>0</v>
      </c>
      <c r="J43" s="214">
        <v>0</v>
      </c>
      <c r="K43" s="277">
        <v>0</v>
      </c>
      <c r="L43" s="93">
        <f t="shared" si="1"/>
        <v>0</v>
      </c>
      <c r="M43" s="204">
        <v>0</v>
      </c>
      <c r="N43" s="88">
        <v>0</v>
      </c>
      <c r="O43" s="205">
        <v>0</v>
      </c>
      <c r="P43" s="93">
        <f t="shared" si="6"/>
        <v>0</v>
      </c>
      <c r="Q43" s="204">
        <v>0</v>
      </c>
      <c r="R43" s="88">
        <v>0</v>
      </c>
      <c r="S43" s="205">
        <v>0</v>
      </c>
      <c r="T43" s="93">
        <f t="shared" si="7"/>
        <v>0</v>
      </c>
      <c r="U43" s="55">
        <f t="shared" si="4"/>
        <v>0</v>
      </c>
      <c r="V43" s="90">
        <f t="shared" si="8"/>
        <v>0</v>
      </c>
    </row>
    <row r="44" spans="1:22" ht="22.5">
      <c r="A44" s="34">
        <v>5</v>
      </c>
      <c r="B44" s="35" t="s">
        <v>23</v>
      </c>
      <c r="C44" s="228">
        <v>9000</v>
      </c>
      <c r="D44" s="228">
        <v>9000</v>
      </c>
      <c r="E44" s="213">
        <v>0</v>
      </c>
      <c r="F44" s="214">
        <v>1500</v>
      </c>
      <c r="G44" s="279">
        <v>750</v>
      </c>
      <c r="H44" s="86">
        <f t="shared" si="0"/>
        <v>2250</v>
      </c>
      <c r="I44" s="276">
        <v>750</v>
      </c>
      <c r="J44" s="214">
        <v>750</v>
      </c>
      <c r="K44" s="277">
        <v>750</v>
      </c>
      <c r="L44" s="89">
        <f t="shared" si="1"/>
        <v>2250</v>
      </c>
      <c r="M44" s="204">
        <v>750</v>
      </c>
      <c r="N44" s="88">
        <v>750</v>
      </c>
      <c r="O44" s="205">
        <v>750</v>
      </c>
      <c r="P44" s="89">
        <f t="shared" si="6"/>
        <v>2250</v>
      </c>
      <c r="Q44" s="204">
        <v>750</v>
      </c>
      <c r="R44" s="88">
        <v>750</v>
      </c>
      <c r="S44" s="205">
        <v>750</v>
      </c>
      <c r="T44" s="89">
        <f t="shared" si="7"/>
        <v>2250</v>
      </c>
      <c r="U44" s="39">
        <f t="shared" si="4"/>
        <v>9000</v>
      </c>
      <c r="V44" s="90">
        <f t="shared" si="8"/>
        <v>0</v>
      </c>
    </row>
    <row r="45" spans="1:22" ht="24.75" customHeight="1">
      <c r="A45" s="34">
        <v>6</v>
      </c>
      <c r="B45" s="56" t="s">
        <v>24</v>
      </c>
      <c r="C45" s="228">
        <v>7500</v>
      </c>
      <c r="D45" s="228">
        <v>7500</v>
      </c>
      <c r="E45" s="213">
        <v>0</v>
      </c>
      <c r="F45" s="214">
        <v>0</v>
      </c>
      <c r="G45" s="279">
        <v>333</v>
      </c>
      <c r="H45" s="86">
        <f t="shared" si="0"/>
        <v>333</v>
      </c>
      <c r="I45" s="276">
        <v>750</v>
      </c>
      <c r="J45" s="214">
        <v>750</v>
      </c>
      <c r="K45" s="277">
        <v>750</v>
      </c>
      <c r="L45" s="89">
        <f t="shared" si="1"/>
        <v>2250</v>
      </c>
      <c r="M45" s="204">
        <v>750</v>
      </c>
      <c r="N45" s="88">
        <v>750</v>
      </c>
      <c r="O45" s="205">
        <v>750</v>
      </c>
      <c r="P45" s="89">
        <f t="shared" si="6"/>
        <v>2250</v>
      </c>
      <c r="Q45" s="204">
        <v>750</v>
      </c>
      <c r="R45" s="88">
        <v>750</v>
      </c>
      <c r="S45" s="205">
        <v>750</v>
      </c>
      <c r="T45" s="89">
        <f t="shared" si="7"/>
        <v>2250</v>
      </c>
      <c r="U45" s="39">
        <f t="shared" si="4"/>
        <v>7083</v>
      </c>
      <c r="V45" s="90">
        <f t="shared" si="8"/>
        <v>417</v>
      </c>
    </row>
    <row r="46" spans="1:22" ht="33.75">
      <c r="A46" s="34">
        <v>7</v>
      </c>
      <c r="B46" s="56" t="s">
        <v>25</v>
      </c>
      <c r="C46" s="228">
        <v>7500</v>
      </c>
      <c r="D46" s="228">
        <v>7500</v>
      </c>
      <c r="E46" s="213">
        <v>0</v>
      </c>
      <c r="F46" s="214">
        <v>0</v>
      </c>
      <c r="G46" s="310">
        <v>0</v>
      </c>
      <c r="H46" s="86">
        <f t="shared" si="0"/>
        <v>0</v>
      </c>
      <c r="I46" s="276">
        <v>750</v>
      </c>
      <c r="J46" s="214">
        <v>750</v>
      </c>
      <c r="K46" s="277">
        <v>750</v>
      </c>
      <c r="L46" s="89">
        <f t="shared" si="1"/>
        <v>2250</v>
      </c>
      <c r="M46" s="204">
        <v>750</v>
      </c>
      <c r="N46" s="88">
        <v>750</v>
      </c>
      <c r="O46" s="205">
        <v>750</v>
      </c>
      <c r="P46" s="89">
        <f t="shared" si="6"/>
        <v>2250</v>
      </c>
      <c r="Q46" s="204">
        <v>750</v>
      </c>
      <c r="R46" s="88">
        <v>750</v>
      </c>
      <c r="S46" s="205">
        <v>750</v>
      </c>
      <c r="T46" s="89">
        <f t="shared" si="7"/>
        <v>2250</v>
      </c>
      <c r="U46" s="39">
        <f t="shared" si="4"/>
        <v>6750</v>
      </c>
      <c r="V46" s="90">
        <f t="shared" si="8"/>
        <v>750</v>
      </c>
    </row>
    <row r="47" spans="1:22" ht="33.75">
      <c r="A47" s="34">
        <v>8</v>
      </c>
      <c r="B47" s="56" t="s">
        <v>70</v>
      </c>
      <c r="C47" s="228">
        <v>9000</v>
      </c>
      <c r="D47" s="228">
        <v>9000</v>
      </c>
      <c r="E47" s="213">
        <v>0</v>
      </c>
      <c r="F47" s="214">
        <v>1500</v>
      </c>
      <c r="G47" s="279">
        <v>0</v>
      </c>
      <c r="H47" s="86">
        <f t="shared" si="0"/>
        <v>1500</v>
      </c>
      <c r="I47" s="276">
        <v>750</v>
      </c>
      <c r="J47" s="214">
        <v>750</v>
      </c>
      <c r="K47" s="277">
        <v>750</v>
      </c>
      <c r="L47" s="89">
        <f t="shared" si="1"/>
        <v>2250</v>
      </c>
      <c r="M47" s="204">
        <v>750</v>
      </c>
      <c r="N47" s="88">
        <v>750</v>
      </c>
      <c r="O47" s="205">
        <v>750</v>
      </c>
      <c r="P47" s="89">
        <f t="shared" si="6"/>
        <v>2250</v>
      </c>
      <c r="Q47" s="204">
        <v>750</v>
      </c>
      <c r="R47" s="88">
        <v>750</v>
      </c>
      <c r="S47" s="205">
        <v>750</v>
      </c>
      <c r="T47" s="89">
        <f t="shared" si="7"/>
        <v>2250</v>
      </c>
      <c r="U47" s="39">
        <f t="shared" si="4"/>
        <v>8250</v>
      </c>
      <c r="V47" s="90">
        <f t="shared" si="8"/>
        <v>750</v>
      </c>
    </row>
    <row r="48" spans="1:22" ht="33.75">
      <c r="A48" s="34">
        <v>9</v>
      </c>
      <c r="B48" s="56" t="s">
        <v>71</v>
      </c>
      <c r="C48" s="228">
        <v>7500</v>
      </c>
      <c r="D48" s="228">
        <v>7500</v>
      </c>
      <c r="E48" s="213">
        <v>0</v>
      </c>
      <c r="F48" s="214">
        <v>0</v>
      </c>
      <c r="G48" s="279">
        <v>333</v>
      </c>
      <c r="H48" s="86">
        <f t="shared" si="0"/>
        <v>333</v>
      </c>
      <c r="I48" s="276">
        <v>750</v>
      </c>
      <c r="J48" s="214">
        <v>750</v>
      </c>
      <c r="K48" s="277">
        <v>750</v>
      </c>
      <c r="L48" s="89">
        <f t="shared" si="1"/>
        <v>2250</v>
      </c>
      <c r="M48" s="204">
        <v>750</v>
      </c>
      <c r="N48" s="88">
        <v>750</v>
      </c>
      <c r="O48" s="205">
        <v>750</v>
      </c>
      <c r="P48" s="89">
        <f t="shared" si="6"/>
        <v>2250</v>
      </c>
      <c r="Q48" s="204">
        <v>750</v>
      </c>
      <c r="R48" s="88">
        <v>750</v>
      </c>
      <c r="S48" s="205">
        <v>750</v>
      </c>
      <c r="T48" s="89">
        <f t="shared" si="7"/>
        <v>2250</v>
      </c>
      <c r="U48" s="39">
        <f t="shared" si="4"/>
        <v>7083</v>
      </c>
      <c r="V48" s="90">
        <f t="shared" si="8"/>
        <v>417</v>
      </c>
    </row>
    <row r="49" spans="1:256" ht="22.5">
      <c r="A49" s="34">
        <v>10</v>
      </c>
      <c r="B49" s="56" t="s">
        <v>72</v>
      </c>
      <c r="C49" s="228">
        <v>7500</v>
      </c>
      <c r="D49" s="228">
        <v>7500</v>
      </c>
      <c r="E49" s="213">
        <v>0</v>
      </c>
      <c r="F49" s="214">
        <v>0</v>
      </c>
      <c r="G49" s="279">
        <v>333</v>
      </c>
      <c r="H49" s="86">
        <f t="shared" si="0"/>
        <v>333</v>
      </c>
      <c r="I49" s="276">
        <v>750</v>
      </c>
      <c r="J49" s="214">
        <v>750</v>
      </c>
      <c r="K49" s="277">
        <v>750</v>
      </c>
      <c r="L49" s="89">
        <f t="shared" si="1"/>
        <v>2250</v>
      </c>
      <c r="M49" s="204">
        <v>750</v>
      </c>
      <c r="N49" s="88">
        <v>750</v>
      </c>
      <c r="O49" s="205">
        <v>750</v>
      </c>
      <c r="P49" s="89">
        <f t="shared" si="6"/>
        <v>2250</v>
      </c>
      <c r="Q49" s="204">
        <v>750</v>
      </c>
      <c r="R49" s="88">
        <v>750</v>
      </c>
      <c r="S49" s="205">
        <v>750</v>
      </c>
      <c r="T49" s="89">
        <f t="shared" si="7"/>
        <v>2250</v>
      </c>
      <c r="U49" s="39">
        <f t="shared" si="4"/>
        <v>7083</v>
      </c>
      <c r="V49" s="90">
        <f t="shared" si="8"/>
        <v>417</v>
      </c>
    </row>
    <row r="50" spans="1:256" ht="22.5">
      <c r="A50" s="34">
        <v>11</v>
      </c>
      <c r="B50" s="56" t="s">
        <v>26</v>
      </c>
      <c r="C50" s="228">
        <v>9000</v>
      </c>
      <c r="D50" s="228">
        <v>9000</v>
      </c>
      <c r="E50" s="213">
        <v>0</v>
      </c>
      <c r="F50" s="214">
        <v>1500</v>
      </c>
      <c r="G50" s="279">
        <v>750</v>
      </c>
      <c r="H50" s="86">
        <f t="shared" si="0"/>
        <v>2250</v>
      </c>
      <c r="I50" s="276">
        <v>750</v>
      </c>
      <c r="J50" s="214">
        <v>750</v>
      </c>
      <c r="K50" s="277">
        <v>750</v>
      </c>
      <c r="L50" s="89">
        <f t="shared" si="1"/>
        <v>2250</v>
      </c>
      <c r="M50" s="204">
        <v>750</v>
      </c>
      <c r="N50" s="88">
        <v>750</v>
      </c>
      <c r="O50" s="205">
        <v>750</v>
      </c>
      <c r="P50" s="89">
        <f t="shared" si="6"/>
        <v>2250</v>
      </c>
      <c r="Q50" s="204">
        <v>750</v>
      </c>
      <c r="R50" s="88">
        <v>750</v>
      </c>
      <c r="S50" s="205">
        <v>750</v>
      </c>
      <c r="T50" s="89">
        <f t="shared" si="7"/>
        <v>2250</v>
      </c>
      <c r="U50" s="39">
        <f t="shared" si="4"/>
        <v>9000</v>
      </c>
      <c r="V50" s="90">
        <f t="shared" si="8"/>
        <v>0</v>
      </c>
    </row>
    <row r="51" spans="1:256" ht="22.5">
      <c r="A51" s="34">
        <v>12</v>
      </c>
      <c r="B51" s="56" t="s">
        <v>27</v>
      </c>
      <c r="C51" s="228">
        <v>7500</v>
      </c>
      <c r="D51" s="228">
        <v>7500</v>
      </c>
      <c r="E51" s="213">
        <v>0</v>
      </c>
      <c r="F51" s="214">
        <v>0</v>
      </c>
      <c r="G51" s="279">
        <v>400</v>
      </c>
      <c r="H51" s="86">
        <f t="shared" si="0"/>
        <v>400</v>
      </c>
      <c r="I51" s="276">
        <v>750</v>
      </c>
      <c r="J51" s="214">
        <v>750</v>
      </c>
      <c r="K51" s="277">
        <v>750</v>
      </c>
      <c r="L51" s="89">
        <f t="shared" si="1"/>
        <v>2250</v>
      </c>
      <c r="M51" s="204">
        <v>750</v>
      </c>
      <c r="N51" s="88">
        <v>750</v>
      </c>
      <c r="O51" s="205">
        <v>750</v>
      </c>
      <c r="P51" s="89">
        <f t="shared" si="6"/>
        <v>2250</v>
      </c>
      <c r="Q51" s="204">
        <v>750</v>
      </c>
      <c r="R51" s="88">
        <v>750</v>
      </c>
      <c r="S51" s="205">
        <v>750</v>
      </c>
      <c r="T51" s="89">
        <f t="shared" si="7"/>
        <v>2250</v>
      </c>
      <c r="U51" s="39">
        <f t="shared" si="4"/>
        <v>7150</v>
      </c>
      <c r="V51" s="90">
        <f t="shared" si="8"/>
        <v>350</v>
      </c>
    </row>
    <row r="52" spans="1:256" ht="22.5">
      <c r="A52" s="34">
        <v>13</v>
      </c>
      <c r="B52" s="56" t="s">
        <v>28</v>
      </c>
      <c r="C52" s="228">
        <v>7500</v>
      </c>
      <c r="D52" s="228">
        <v>7500</v>
      </c>
      <c r="E52" s="213">
        <v>0</v>
      </c>
      <c r="F52" s="214">
        <v>0</v>
      </c>
      <c r="G52" s="310">
        <v>0</v>
      </c>
      <c r="H52" s="86">
        <f t="shared" si="0"/>
        <v>0</v>
      </c>
      <c r="I52" s="276">
        <v>0</v>
      </c>
      <c r="J52" s="214">
        <v>0</v>
      </c>
      <c r="K52" s="277">
        <v>0</v>
      </c>
      <c r="L52" s="89">
        <f t="shared" si="1"/>
        <v>0</v>
      </c>
      <c r="M52" s="204">
        <v>0</v>
      </c>
      <c r="N52" s="88">
        <v>0</v>
      </c>
      <c r="O52" s="205">
        <v>750</v>
      </c>
      <c r="P52" s="89">
        <f t="shared" si="6"/>
        <v>750</v>
      </c>
      <c r="Q52" s="204">
        <v>750</v>
      </c>
      <c r="R52" s="88">
        <v>750</v>
      </c>
      <c r="S52" s="205">
        <v>750</v>
      </c>
      <c r="T52" s="89">
        <f t="shared" si="7"/>
        <v>2250</v>
      </c>
      <c r="U52" s="39">
        <f t="shared" si="4"/>
        <v>3000</v>
      </c>
      <c r="V52" s="90">
        <f t="shared" si="8"/>
        <v>4500</v>
      </c>
    </row>
    <row r="53" spans="1:256" ht="22.5">
      <c r="A53" s="34">
        <v>14</v>
      </c>
      <c r="B53" s="56" t="s">
        <v>75</v>
      </c>
      <c r="C53" s="228">
        <v>7500</v>
      </c>
      <c r="D53" s="228">
        <v>7500</v>
      </c>
      <c r="E53" s="213">
        <v>0</v>
      </c>
      <c r="F53" s="214">
        <v>0</v>
      </c>
      <c r="G53" s="310">
        <v>0</v>
      </c>
      <c r="H53" s="86">
        <f t="shared" si="0"/>
        <v>0</v>
      </c>
      <c r="I53" s="276">
        <v>0</v>
      </c>
      <c r="J53" s="214">
        <v>0</v>
      </c>
      <c r="K53" s="277">
        <v>0</v>
      </c>
      <c r="L53" s="89">
        <f t="shared" si="1"/>
        <v>0</v>
      </c>
      <c r="M53" s="204">
        <v>0</v>
      </c>
      <c r="N53" s="88">
        <v>0</v>
      </c>
      <c r="O53" s="205">
        <v>750</v>
      </c>
      <c r="P53" s="89">
        <f t="shared" si="6"/>
        <v>750</v>
      </c>
      <c r="Q53" s="204">
        <v>750</v>
      </c>
      <c r="R53" s="88">
        <v>750</v>
      </c>
      <c r="S53" s="205">
        <v>750</v>
      </c>
      <c r="T53" s="89">
        <f t="shared" si="7"/>
        <v>2250</v>
      </c>
      <c r="U53" s="39">
        <f t="shared" si="4"/>
        <v>3000</v>
      </c>
      <c r="V53" s="90">
        <f t="shared" si="8"/>
        <v>4500</v>
      </c>
    </row>
    <row r="54" spans="1:256" ht="22.5">
      <c r="A54" s="34">
        <v>15</v>
      </c>
      <c r="B54" s="56" t="s">
        <v>73</v>
      </c>
      <c r="C54" s="228">
        <v>7500</v>
      </c>
      <c r="D54" s="228">
        <v>7500</v>
      </c>
      <c r="E54" s="213">
        <v>0</v>
      </c>
      <c r="F54" s="214">
        <v>0</v>
      </c>
      <c r="G54" s="310">
        <v>0</v>
      </c>
      <c r="H54" s="86">
        <f t="shared" si="0"/>
        <v>0</v>
      </c>
      <c r="I54" s="276">
        <v>0</v>
      </c>
      <c r="J54" s="214">
        <v>0</v>
      </c>
      <c r="K54" s="277">
        <v>0</v>
      </c>
      <c r="L54" s="89">
        <f t="shared" si="1"/>
        <v>0</v>
      </c>
      <c r="M54" s="204">
        <v>0</v>
      </c>
      <c r="N54" s="88">
        <v>0</v>
      </c>
      <c r="O54" s="205">
        <v>750</v>
      </c>
      <c r="P54" s="89">
        <f t="shared" si="6"/>
        <v>750</v>
      </c>
      <c r="Q54" s="204">
        <v>750</v>
      </c>
      <c r="R54" s="88">
        <v>750</v>
      </c>
      <c r="S54" s="205">
        <v>750</v>
      </c>
      <c r="T54" s="89">
        <f t="shared" si="7"/>
        <v>2250</v>
      </c>
      <c r="U54" s="39">
        <f t="shared" si="4"/>
        <v>3000</v>
      </c>
      <c r="V54" s="90">
        <f t="shared" si="8"/>
        <v>4500</v>
      </c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  <c r="AJ54" s="94"/>
      <c r="AK54" s="94"/>
      <c r="AL54" s="94"/>
      <c r="AM54" s="94"/>
      <c r="AN54" s="94"/>
      <c r="AO54" s="94"/>
      <c r="AP54" s="94"/>
      <c r="AQ54" s="94"/>
      <c r="AR54" s="94"/>
      <c r="AS54" s="94"/>
      <c r="AT54" s="94"/>
      <c r="AU54" s="94"/>
      <c r="AV54" s="94"/>
      <c r="AW54" s="94"/>
      <c r="AX54" s="94"/>
      <c r="AY54" s="94"/>
      <c r="AZ54" s="94"/>
      <c r="BA54" s="94"/>
      <c r="BB54" s="94"/>
      <c r="BC54" s="94"/>
      <c r="BD54" s="94"/>
      <c r="BE54" s="94"/>
      <c r="BF54" s="94"/>
      <c r="BG54" s="94"/>
      <c r="BH54" s="94"/>
      <c r="BI54" s="94"/>
      <c r="BJ54" s="94"/>
      <c r="BK54" s="94"/>
      <c r="BL54" s="94"/>
      <c r="BM54" s="94"/>
      <c r="BN54" s="94"/>
      <c r="BO54" s="94"/>
      <c r="BP54" s="94"/>
      <c r="BQ54" s="94"/>
      <c r="BR54" s="94"/>
      <c r="BS54" s="94"/>
      <c r="BT54" s="94"/>
      <c r="BU54" s="94"/>
      <c r="BV54" s="94"/>
      <c r="BW54" s="94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4"/>
      <c r="DG54" s="94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4"/>
      <c r="DS54" s="94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4"/>
      <c r="EE54" s="94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4"/>
      <c r="EQ54" s="94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4"/>
      <c r="FC54" s="94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4"/>
      <c r="FO54" s="94"/>
      <c r="FP54" s="94"/>
      <c r="FQ54" s="94"/>
      <c r="FR54" s="94"/>
      <c r="FS54" s="94"/>
      <c r="FT54" s="94"/>
      <c r="FU54" s="94"/>
      <c r="FV54" s="94"/>
      <c r="FW54" s="94"/>
      <c r="FX54" s="94"/>
      <c r="FY54" s="94"/>
      <c r="FZ54" s="94"/>
      <c r="GA54" s="94"/>
      <c r="GB54" s="94"/>
      <c r="GC54" s="94"/>
      <c r="GD54" s="94"/>
      <c r="GE54" s="94"/>
      <c r="GF54" s="94"/>
      <c r="GG54" s="94"/>
      <c r="GH54" s="94"/>
      <c r="GI54" s="94"/>
      <c r="GJ54" s="94"/>
      <c r="GK54" s="94"/>
      <c r="GL54" s="94"/>
      <c r="GM54" s="94"/>
      <c r="GN54" s="94"/>
      <c r="GO54" s="94"/>
      <c r="GP54" s="94"/>
      <c r="GQ54" s="94"/>
      <c r="GR54" s="94"/>
      <c r="GS54" s="94"/>
      <c r="GT54" s="94"/>
      <c r="GU54" s="94"/>
      <c r="GV54" s="94"/>
      <c r="GW54" s="94"/>
      <c r="GX54" s="94"/>
      <c r="GY54" s="94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4"/>
      <c r="HK54" s="94"/>
      <c r="HL54" s="94"/>
      <c r="HM54" s="94"/>
      <c r="HN54" s="94"/>
      <c r="HO54" s="94"/>
      <c r="HP54" s="94"/>
      <c r="HQ54" s="94"/>
      <c r="HR54" s="94"/>
      <c r="HS54" s="94"/>
      <c r="HT54" s="94"/>
      <c r="HU54" s="94"/>
      <c r="HV54" s="94"/>
      <c r="HW54" s="94"/>
      <c r="HX54" s="94"/>
      <c r="HY54" s="94"/>
      <c r="HZ54" s="94"/>
      <c r="IA54" s="94"/>
      <c r="IB54" s="94"/>
      <c r="IC54" s="94"/>
      <c r="ID54" s="94"/>
      <c r="IE54" s="94"/>
      <c r="IF54" s="94"/>
      <c r="IG54" s="94"/>
      <c r="IH54" s="94"/>
      <c r="II54" s="94"/>
      <c r="IJ54" s="94"/>
      <c r="IK54" s="94"/>
      <c r="IL54" s="94"/>
      <c r="IM54" s="94"/>
      <c r="IN54" s="94"/>
      <c r="IO54" s="94"/>
      <c r="IP54" s="94"/>
      <c r="IQ54" s="94"/>
      <c r="IR54" s="94"/>
      <c r="IS54" s="94"/>
      <c r="IT54" s="94"/>
      <c r="IU54" s="94"/>
      <c r="IV54" s="94"/>
    </row>
    <row r="55" spans="1:256" ht="22.5">
      <c r="A55" s="34">
        <v>16</v>
      </c>
      <c r="B55" s="56" t="s">
        <v>74</v>
      </c>
      <c r="C55" s="228">
        <v>7500</v>
      </c>
      <c r="D55" s="228">
        <v>7500</v>
      </c>
      <c r="E55" s="213">
        <v>0</v>
      </c>
      <c r="F55" s="214">
        <v>0</v>
      </c>
      <c r="G55" s="310">
        <v>0</v>
      </c>
      <c r="H55" s="86">
        <f t="shared" si="0"/>
        <v>0</v>
      </c>
      <c r="I55" s="276">
        <v>0</v>
      </c>
      <c r="J55" s="214">
        <v>0</v>
      </c>
      <c r="K55" s="277">
        <v>0</v>
      </c>
      <c r="L55" s="89">
        <f t="shared" si="1"/>
        <v>0</v>
      </c>
      <c r="M55" s="204">
        <v>0</v>
      </c>
      <c r="N55" s="88">
        <v>0</v>
      </c>
      <c r="O55" s="205">
        <v>750</v>
      </c>
      <c r="P55" s="89">
        <f t="shared" si="6"/>
        <v>750</v>
      </c>
      <c r="Q55" s="204">
        <v>750</v>
      </c>
      <c r="R55" s="88">
        <v>750</v>
      </c>
      <c r="S55" s="205">
        <v>750</v>
      </c>
      <c r="T55" s="89">
        <f t="shared" si="7"/>
        <v>2250</v>
      </c>
      <c r="U55" s="39">
        <f t="shared" si="4"/>
        <v>3000</v>
      </c>
      <c r="V55" s="90">
        <f t="shared" si="8"/>
        <v>4500</v>
      </c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  <c r="AJ55" s="94"/>
      <c r="AK55" s="94"/>
      <c r="AL55" s="94"/>
      <c r="AM55" s="94"/>
      <c r="AN55" s="94"/>
      <c r="AO55" s="94"/>
      <c r="AP55" s="94"/>
      <c r="AQ55" s="94"/>
      <c r="AR55" s="94"/>
      <c r="AS55" s="9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94"/>
      <c r="DB55" s="94"/>
      <c r="DC55" s="94"/>
      <c r="DD55" s="94"/>
      <c r="DE55" s="94"/>
      <c r="DF55" s="94"/>
      <c r="DG55" s="94"/>
      <c r="DH55" s="94"/>
      <c r="DI55" s="94"/>
      <c r="DJ55" s="94"/>
      <c r="DK55" s="94"/>
      <c r="DL55" s="94"/>
      <c r="DM55" s="94"/>
      <c r="DN55" s="94"/>
      <c r="DO55" s="94"/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B55" s="94"/>
      <c r="EC55" s="94"/>
      <c r="ED55" s="94"/>
      <c r="EE55" s="94"/>
      <c r="EF55" s="94"/>
      <c r="EG55" s="94"/>
      <c r="EH55" s="94"/>
      <c r="EI55" s="94"/>
      <c r="EJ55" s="94"/>
      <c r="EK55" s="94"/>
      <c r="EL55" s="94"/>
      <c r="EM55" s="94"/>
      <c r="EN55" s="94"/>
      <c r="EO55" s="94"/>
      <c r="EP55" s="94"/>
      <c r="EQ55" s="94"/>
      <c r="ER55" s="94"/>
      <c r="ES55" s="94"/>
      <c r="ET55" s="94"/>
      <c r="EU55" s="94"/>
      <c r="EV55" s="94"/>
      <c r="EW55" s="94"/>
      <c r="EX55" s="94"/>
      <c r="EY55" s="94"/>
      <c r="EZ55" s="94"/>
      <c r="FA55" s="94"/>
      <c r="FB55" s="94"/>
      <c r="FC55" s="94"/>
      <c r="FD55" s="94"/>
      <c r="FE55" s="94"/>
      <c r="FF55" s="94"/>
      <c r="FG55" s="94"/>
      <c r="FH55" s="94"/>
      <c r="FI55" s="94"/>
      <c r="FJ55" s="94"/>
      <c r="FK55" s="94"/>
      <c r="FL55" s="94"/>
      <c r="FM55" s="94"/>
      <c r="FN55" s="94"/>
      <c r="FO55" s="94"/>
      <c r="FP55" s="94"/>
      <c r="FQ55" s="94"/>
      <c r="FR55" s="94"/>
      <c r="FS55" s="94"/>
      <c r="FT55" s="94"/>
      <c r="FU55" s="94"/>
      <c r="FV55" s="94"/>
      <c r="FW55" s="94"/>
      <c r="FX55" s="94"/>
      <c r="FY55" s="94"/>
      <c r="FZ55" s="94"/>
      <c r="GA55" s="94"/>
      <c r="GB55" s="94"/>
      <c r="GC55" s="94"/>
      <c r="GD55" s="94"/>
      <c r="GE55" s="94"/>
      <c r="GF55" s="94"/>
      <c r="GG55" s="94"/>
      <c r="GH55" s="94"/>
      <c r="GI55" s="94"/>
      <c r="GJ55" s="94"/>
      <c r="GK55" s="94"/>
      <c r="GL55" s="94"/>
      <c r="GM55" s="94"/>
      <c r="GN55" s="94"/>
      <c r="GO55" s="94"/>
      <c r="GP55" s="94"/>
      <c r="GQ55" s="94"/>
      <c r="GR55" s="94"/>
      <c r="GS55" s="94"/>
      <c r="GT55" s="94"/>
      <c r="GU55" s="94"/>
      <c r="GV55" s="94"/>
      <c r="GW55" s="94"/>
      <c r="GX55" s="94"/>
      <c r="GY55" s="94"/>
      <c r="GZ55" s="94"/>
      <c r="HA55" s="94"/>
      <c r="HB55" s="94"/>
      <c r="HC55" s="94"/>
      <c r="HD55" s="94"/>
      <c r="HE55" s="94"/>
      <c r="HF55" s="94"/>
      <c r="HG55" s="94"/>
      <c r="HH55" s="94"/>
      <c r="HI55" s="94"/>
      <c r="HJ55" s="94"/>
      <c r="HK55" s="94"/>
      <c r="HL55" s="94"/>
      <c r="HM55" s="94"/>
      <c r="HN55" s="94"/>
      <c r="HO55" s="94"/>
      <c r="HP55" s="94"/>
      <c r="HQ55" s="94"/>
      <c r="HR55" s="94"/>
      <c r="HS55" s="94"/>
      <c r="HT55" s="94"/>
      <c r="HU55" s="94"/>
      <c r="HV55" s="94"/>
      <c r="HW55" s="94"/>
      <c r="HX55" s="94"/>
      <c r="HY55" s="94"/>
      <c r="HZ55" s="94"/>
      <c r="IA55" s="94"/>
      <c r="IB55" s="94"/>
      <c r="IC55" s="94"/>
      <c r="ID55" s="94"/>
      <c r="IE55" s="94"/>
      <c r="IF55" s="94"/>
      <c r="IG55" s="94"/>
      <c r="IH55" s="94"/>
      <c r="II55" s="94"/>
      <c r="IJ55" s="94"/>
      <c r="IK55" s="94"/>
      <c r="IL55" s="94"/>
      <c r="IM55" s="94"/>
      <c r="IN55" s="94"/>
      <c r="IO55" s="94"/>
      <c r="IP55" s="94"/>
      <c r="IQ55" s="94"/>
      <c r="IR55" s="94"/>
      <c r="IS55" s="94"/>
      <c r="IT55" s="94"/>
      <c r="IU55" s="94"/>
      <c r="IV55" s="94"/>
    </row>
    <row r="56" spans="1:256" s="95" customFormat="1" ht="22.5">
      <c r="A56" s="34">
        <v>17</v>
      </c>
      <c r="B56" s="56" t="s">
        <v>29</v>
      </c>
      <c r="C56" s="228">
        <v>9000</v>
      </c>
      <c r="D56" s="228">
        <v>9000</v>
      </c>
      <c r="E56" s="213">
        <v>0</v>
      </c>
      <c r="F56" s="214">
        <v>1500</v>
      </c>
      <c r="G56" s="279">
        <v>750</v>
      </c>
      <c r="H56" s="86">
        <f t="shared" si="0"/>
        <v>2250</v>
      </c>
      <c r="I56" s="276">
        <v>750</v>
      </c>
      <c r="J56" s="214">
        <v>750</v>
      </c>
      <c r="K56" s="277">
        <v>750</v>
      </c>
      <c r="L56" s="89">
        <f t="shared" si="1"/>
        <v>2250</v>
      </c>
      <c r="M56" s="204">
        <v>750</v>
      </c>
      <c r="N56" s="88">
        <v>750</v>
      </c>
      <c r="O56" s="205">
        <v>750</v>
      </c>
      <c r="P56" s="89">
        <f t="shared" si="6"/>
        <v>2250</v>
      </c>
      <c r="Q56" s="204">
        <v>750</v>
      </c>
      <c r="R56" s="88">
        <v>750</v>
      </c>
      <c r="S56" s="205">
        <v>750</v>
      </c>
      <c r="T56" s="89">
        <f t="shared" si="7"/>
        <v>2250</v>
      </c>
      <c r="U56" s="39">
        <f t="shared" si="4"/>
        <v>9000</v>
      </c>
      <c r="V56" s="90">
        <f t="shared" si="8"/>
        <v>0</v>
      </c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94"/>
      <c r="AL56" s="94"/>
      <c r="AM56" s="94"/>
      <c r="AN56" s="94"/>
      <c r="AO56" s="94"/>
      <c r="AP56" s="94"/>
      <c r="AQ56" s="94"/>
      <c r="AR56" s="94"/>
      <c r="AS56" s="94"/>
      <c r="AT56" s="94"/>
      <c r="AU56" s="94"/>
      <c r="AV56" s="94"/>
      <c r="AW56" s="94"/>
      <c r="AX56" s="94"/>
      <c r="AY56" s="94"/>
      <c r="AZ56" s="94"/>
      <c r="BA56" s="94"/>
      <c r="BB56" s="94"/>
      <c r="BC56" s="94"/>
      <c r="BD56" s="94"/>
      <c r="BE56" s="94"/>
      <c r="BF56" s="94"/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4"/>
      <c r="DG56" s="94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4"/>
      <c r="EE56" s="94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4"/>
      <c r="EQ56" s="94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4"/>
      <c r="FC56" s="94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4"/>
      <c r="FO56" s="94"/>
      <c r="FP56" s="94"/>
      <c r="FQ56" s="94"/>
      <c r="FR56" s="94"/>
      <c r="FS56" s="94"/>
      <c r="FT56" s="94"/>
      <c r="FU56" s="94"/>
      <c r="FV56" s="94"/>
      <c r="FW56" s="94"/>
      <c r="FX56" s="94"/>
      <c r="FY56" s="94"/>
      <c r="FZ56" s="94"/>
      <c r="GA56" s="94"/>
      <c r="GB56" s="94"/>
      <c r="GC56" s="94"/>
      <c r="GD56" s="94"/>
      <c r="GE56" s="94"/>
      <c r="GF56" s="94"/>
      <c r="GG56" s="94"/>
      <c r="GH56" s="94"/>
      <c r="GI56" s="94"/>
      <c r="GJ56" s="94"/>
      <c r="GK56" s="94"/>
      <c r="GL56" s="94"/>
      <c r="GM56" s="94"/>
      <c r="GN56" s="94"/>
      <c r="GO56" s="94"/>
      <c r="GP56" s="94"/>
      <c r="GQ56" s="94"/>
      <c r="GR56" s="94"/>
      <c r="GS56" s="94"/>
      <c r="GT56" s="94"/>
      <c r="GU56" s="94"/>
      <c r="GV56" s="94"/>
      <c r="GW56" s="94"/>
      <c r="GX56" s="94"/>
      <c r="GY56" s="94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4"/>
      <c r="HK56" s="94"/>
      <c r="HL56" s="94"/>
      <c r="HM56" s="94"/>
      <c r="HN56" s="94"/>
      <c r="HO56" s="94"/>
      <c r="HP56" s="94"/>
      <c r="HQ56" s="94"/>
      <c r="HR56" s="94"/>
      <c r="HS56" s="94"/>
      <c r="HT56" s="94"/>
      <c r="HU56" s="94"/>
      <c r="HV56" s="94"/>
      <c r="HW56" s="94"/>
      <c r="HX56" s="94"/>
      <c r="HY56" s="94"/>
      <c r="HZ56" s="94"/>
      <c r="IA56" s="94"/>
      <c r="IB56" s="94"/>
      <c r="IC56" s="94"/>
      <c r="ID56" s="94"/>
      <c r="IE56" s="94"/>
      <c r="IF56" s="94"/>
      <c r="IG56" s="94"/>
      <c r="IH56" s="94"/>
      <c r="II56" s="94"/>
      <c r="IJ56" s="94"/>
      <c r="IK56" s="94"/>
      <c r="IL56" s="94"/>
      <c r="IM56" s="94"/>
      <c r="IN56" s="94"/>
      <c r="IO56" s="94"/>
      <c r="IP56" s="94"/>
      <c r="IQ56" s="94"/>
      <c r="IR56" s="94"/>
      <c r="IS56" s="94"/>
      <c r="IT56" s="94"/>
      <c r="IU56" s="94"/>
      <c r="IV56" s="94"/>
    </row>
    <row r="57" spans="1:256" s="95" customFormat="1" ht="22.5">
      <c r="A57" s="34">
        <v>18</v>
      </c>
      <c r="B57" s="56" t="s">
        <v>30</v>
      </c>
      <c r="C57" s="228">
        <v>7500</v>
      </c>
      <c r="D57" s="228">
        <v>7500</v>
      </c>
      <c r="E57" s="213">
        <v>0</v>
      </c>
      <c r="F57" s="214">
        <v>0</v>
      </c>
      <c r="G57" s="279">
        <v>367</v>
      </c>
      <c r="H57" s="86">
        <f t="shared" si="0"/>
        <v>367</v>
      </c>
      <c r="I57" s="276">
        <v>750</v>
      </c>
      <c r="J57" s="214">
        <v>750</v>
      </c>
      <c r="K57" s="277">
        <v>750</v>
      </c>
      <c r="L57" s="89">
        <f t="shared" si="1"/>
        <v>2250</v>
      </c>
      <c r="M57" s="204">
        <v>750</v>
      </c>
      <c r="N57" s="88">
        <v>750</v>
      </c>
      <c r="O57" s="205">
        <v>750</v>
      </c>
      <c r="P57" s="89">
        <f t="shared" si="6"/>
        <v>2250</v>
      </c>
      <c r="Q57" s="204">
        <v>750</v>
      </c>
      <c r="R57" s="88">
        <v>750</v>
      </c>
      <c r="S57" s="205">
        <v>750</v>
      </c>
      <c r="T57" s="89">
        <f t="shared" si="7"/>
        <v>2250</v>
      </c>
      <c r="U57" s="39">
        <f t="shared" si="4"/>
        <v>7117</v>
      </c>
      <c r="V57" s="90">
        <f t="shared" si="8"/>
        <v>383</v>
      </c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94"/>
      <c r="AL57" s="94"/>
      <c r="AM57" s="94"/>
      <c r="AN57" s="94"/>
      <c r="AO57" s="94"/>
      <c r="AP57" s="94"/>
      <c r="AQ57" s="94"/>
      <c r="AR57" s="94"/>
      <c r="AS57" s="9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94"/>
      <c r="DB57" s="94"/>
      <c r="DC57" s="94"/>
      <c r="DD57" s="94"/>
      <c r="DE57" s="94"/>
      <c r="DF57" s="94"/>
      <c r="DG57" s="94"/>
      <c r="DH57" s="94"/>
      <c r="DI57" s="94"/>
      <c r="DJ57" s="94"/>
      <c r="DK57" s="94"/>
      <c r="DL57" s="94"/>
      <c r="DM57" s="94"/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B57" s="94"/>
      <c r="EC57" s="94"/>
      <c r="ED57" s="94"/>
      <c r="EE57" s="94"/>
      <c r="EF57" s="94"/>
      <c r="EG57" s="94"/>
      <c r="EH57" s="94"/>
      <c r="EI57" s="94"/>
      <c r="EJ57" s="94"/>
      <c r="EK57" s="94"/>
      <c r="EL57" s="94"/>
      <c r="EM57" s="94"/>
      <c r="EN57" s="94"/>
      <c r="EO57" s="94"/>
      <c r="EP57" s="94"/>
      <c r="EQ57" s="94"/>
      <c r="ER57" s="94"/>
      <c r="ES57" s="94"/>
      <c r="ET57" s="94"/>
      <c r="EU57" s="94"/>
      <c r="EV57" s="94"/>
      <c r="EW57" s="94"/>
      <c r="EX57" s="94"/>
      <c r="EY57" s="94"/>
      <c r="EZ57" s="94"/>
      <c r="FA57" s="94"/>
      <c r="FB57" s="94"/>
      <c r="FC57" s="94"/>
      <c r="FD57" s="94"/>
      <c r="FE57" s="94"/>
      <c r="FF57" s="94"/>
      <c r="FG57" s="94"/>
      <c r="FH57" s="94"/>
      <c r="FI57" s="94"/>
      <c r="FJ57" s="94"/>
      <c r="FK57" s="94"/>
      <c r="FL57" s="94"/>
      <c r="FM57" s="94"/>
      <c r="FN57" s="94"/>
      <c r="FO57" s="94"/>
      <c r="FP57" s="94"/>
      <c r="FQ57" s="94"/>
      <c r="FR57" s="94"/>
      <c r="FS57" s="94"/>
      <c r="FT57" s="94"/>
      <c r="FU57" s="94"/>
      <c r="FV57" s="94"/>
      <c r="FW57" s="94"/>
      <c r="FX57" s="94"/>
      <c r="FY57" s="94"/>
      <c r="FZ57" s="94"/>
      <c r="GA57" s="94"/>
      <c r="GB57" s="94"/>
      <c r="GC57" s="94"/>
      <c r="GD57" s="94"/>
      <c r="GE57" s="94"/>
      <c r="GF57" s="94"/>
      <c r="GG57" s="94"/>
      <c r="GH57" s="94"/>
      <c r="GI57" s="94"/>
      <c r="GJ57" s="94"/>
      <c r="GK57" s="94"/>
      <c r="GL57" s="94"/>
      <c r="GM57" s="94"/>
      <c r="GN57" s="94"/>
      <c r="GO57" s="94"/>
      <c r="GP57" s="94"/>
      <c r="GQ57" s="94"/>
      <c r="GR57" s="94"/>
      <c r="GS57" s="94"/>
      <c r="GT57" s="94"/>
      <c r="GU57" s="94"/>
      <c r="GV57" s="94"/>
      <c r="GW57" s="94"/>
      <c r="GX57" s="94"/>
      <c r="GY57" s="94"/>
      <c r="GZ57" s="94"/>
      <c r="HA57" s="94"/>
      <c r="HB57" s="94"/>
      <c r="HC57" s="94"/>
      <c r="HD57" s="94"/>
      <c r="HE57" s="94"/>
      <c r="HF57" s="94"/>
      <c r="HG57" s="94"/>
      <c r="HH57" s="94"/>
      <c r="HI57" s="94"/>
      <c r="HJ57" s="94"/>
      <c r="HK57" s="94"/>
      <c r="HL57" s="94"/>
      <c r="HM57" s="94"/>
      <c r="HN57" s="94"/>
      <c r="HO57" s="94"/>
      <c r="HP57" s="94"/>
      <c r="HQ57" s="94"/>
      <c r="HR57" s="94"/>
      <c r="HS57" s="94"/>
      <c r="HT57" s="94"/>
      <c r="HU57" s="94"/>
      <c r="HV57" s="94"/>
      <c r="HW57" s="94"/>
      <c r="HX57" s="94"/>
      <c r="HY57" s="94"/>
      <c r="HZ57" s="94"/>
      <c r="IA57" s="94"/>
      <c r="IB57" s="94"/>
      <c r="IC57" s="94"/>
      <c r="ID57" s="94"/>
      <c r="IE57" s="94"/>
      <c r="IF57" s="94"/>
      <c r="IG57" s="94"/>
      <c r="IH57" s="94"/>
      <c r="II57" s="94"/>
      <c r="IJ57" s="94"/>
      <c r="IK57" s="94"/>
      <c r="IL57" s="94"/>
      <c r="IM57" s="94"/>
      <c r="IN57" s="94"/>
      <c r="IO57" s="94"/>
      <c r="IP57" s="94"/>
      <c r="IQ57" s="94"/>
      <c r="IR57" s="94"/>
      <c r="IS57" s="94"/>
      <c r="IT57" s="94"/>
      <c r="IU57" s="94"/>
      <c r="IV57" s="94"/>
    </row>
    <row r="58" spans="1:256" s="95" customFormat="1" ht="22.5">
      <c r="A58" s="34">
        <v>19</v>
      </c>
      <c r="B58" s="56" t="s">
        <v>31</v>
      </c>
      <c r="C58" s="228">
        <v>7500</v>
      </c>
      <c r="D58" s="228">
        <v>7500</v>
      </c>
      <c r="E58" s="213">
        <v>0</v>
      </c>
      <c r="F58" s="214">
        <v>0</v>
      </c>
      <c r="G58" s="279">
        <v>367</v>
      </c>
      <c r="H58" s="86">
        <f t="shared" si="0"/>
        <v>367</v>
      </c>
      <c r="I58" s="276">
        <v>750</v>
      </c>
      <c r="J58" s="214">
        <v>750</v>
      </c>
      <c r="K58" s="277">
        <v>750</v>
      </c>
      <c r="L58" s="89">
        <f t="shared" si="1"/>
        <v>2250</v>
      </c>
      <c r="M58" s="204">
        <v>750</v>
      </c>
      <c r="N58" s="88">
        <v>750</v>
      </c>
      <c r="O58" s="205">
        <v>750</v>
      </c>
      <c r="P58" s="89">
        <f t="shared" si="6"/>
        <v>2250</v>
      </c>
      <c r="Q58" s="204">
        <v>750</v>
      </c>
      <c r="R58" s="88">
        <v>750</v>
      </c>
      <c r="S58" s="205">
        <v>750</v>
      </c>
      <c r="T58" s="89">
        <f t="shared" si="7"/>
        <v>2250</v>
      </c>
      <c r="U58" s="39">
        <f t="shared" si="4"/>
        <v>7117</v>
      </c>
      <c r="V58" s="90">
        <f t="shared" si="8"/>
        <v>383</v>
      </c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  <c r="AJ58" s="94"/>
      <c r="AK58" s="94"/>
      <c r="AL58" s="94"/>
      <c r="AM58" s="94"/>
      <c r="AN58" s="94"/>
      <c r="AO58" s="94"/>
      <c r="AP58" s="94"/>
      <c r="AQ58" s="94"/>
      <c r="AR58" s="94"/>
      <c r="AS58" s="94"/>
      <c r="AT58" s="94"/>
      <c r="AU58" s="94"/>
      <c r="AV58" s="94"/>
      <c r="AW58" s="94"/>
      <c r="AX58" s="94"/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4"/>
      <c r="DG58" s="94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4"/>
      <c r="EE58" s="94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4"/>
      <c r="EQ58" s="94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4"/>
      <c r="FC58" s="94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4"/>
      <c r="FO58" s="94"/>
      <c r="FP58" s="94"/>
      <c r="FQ58" s="94"/>
      <c r="FR58" s="94"/>
      <c r="FS58" s="94"/>
      <c r="FT58" s="94"/>
      <c r="FU58" s="94"/>
      <c r="FV58" s="94"/>
      <c r="FW58" s="94"/>
      <c r="FX58" s="94"/>
      <c r="FY58" s="94"/>
      <c r="FZ58" s="94"/>
      <c r="GA58" s="94"/>
      <c r="GB58" s="94"/>
      <c r="GC58" s="94"/>
      <c r="GD58" s="94"/>
      <c r="GE58" s="94"/>
      <c r="GF58" s="94"/>
      <c r="GG58" s="94"/>
      <c r="GH58" s="94"/>
      <c r="GI58" s="94"/>
      <c r="GJ58" s="94"/>
      <c r="GK58" s="94"/>
      <c r="GL58" s="94"/>
      <c r="GM58" s="94"/>
      <c r="GN58" s="94"/>
      <c r="GO58" s="94"/>
      <c r="GP58" s="94"/>
      <c r="GQ58" s="94"/>
      <c r="GR58" s="94"/>
      <c r="GS58" s="94"/>
      <c r="GT58" s="94"/>
      <c r="GU58" s="94"/>
      <c r="GV58" s="94"/>
      <c r="GW58" s="94"/>
      <c r="GX58" s="94"/>
      <c r="GY58" s="94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4"/>
      <c r="HK58" s="94"/>
      <c r="HL58" s="94"/>
      <c r="HM58" s="94"/>
      <c r="HN58" s="94"/>
      <c r="HO58" s="94"/>
      <c r="HP58" s="94"/>
      <c r="HQ58" s="94"/>
      <c r="HR58" s="94"/>
      <c r="HS58" s="94"/>
      <c r="HT58" s="94"/>
      <c r="HU58" s="94"/>
      <c r="HV58" s="94"/>
      <c r="HW58" s="94"/>
      <c r="HX58" s="94"/>
      <c r="HY58" s="94"/>
      <c r="HZ58" s="94"/>
      <c r="IA58" s="94"/>
      <c r="IB58" s="94"/>
      <c r="IC58" s="94"/>
      <c r="ID58" s="94"/>
      <c r="IE58" s="94"/>
      <c r="IF58" s="94"/>
      <c r="IG58" s="94"/>
      <c r="IH58" s="94"/>
      <c r="II58" s="94"/>
      <c r="IJ58" s="94"/>
      <c r="IK58" s="94"/>
      <c r="IL58" s="94"/>
      <c r="IM58" s="94"/>
      <c r="IN58" s="94"/>
      <c r="IO58" s="94"/>
      <c r="IP58" s="94"/>
      <c r="IQ58" s="94"/>
      <c r="IR58" s="94"/>
      <c r="IS58" s="94"/>
      <c r="IT58" s="94"/>
      <c r="IU58" s="94"/>
      <c r="IV58" s="94"/>
    </row>
    <row r="59" spans="1:256" s="95" customFormat="1" ht="22.5">
      <c r="A59" s="34">
        <v>20</v>
      </c>
      <c r="B59" s="56" t="s">
        <v>32</v>
      </c>
      <c r="C59" s="228">
        <v>7500</v>
      </c>
      <c r="D59" s="228">
        <v>7500</v>
      </c>
      <c r="E59" s="213">
        <v>0</v>
      </c>
      <c r="F59" s="214">
        <v>0</v>
      </c>
      <c r="G59" s="279">
        <v>367</v>
      </c>
      <c r="H59" s="86">
        <f t="shared" si="0"/>
        <v>367</v>
      </c>
      <c r="I59" s="276">
        <v>750</v>
      </c>
      <c r="J59" s="214">
        <v>750</v>
      </c>
      <c r="K59" s="277">
        <v>750</v>
      </c>
      <c r="L59" s="89">
        <f t="shared" si="1"/>
        <v>2250</v>
      </c>
      <c r="M59" s="204">
        <v>750</v>
      </c>
      <c r="N59" s="88">
        <v>750</v>
      </c>
      <c r="O59" s="205">
        <v>750</v>
      </c>
      <c r="P59" s="89">
        <f t="shared" si="6"/>
        <v>2250</v>
      </c>
      <c r="Q59" s="204">
        <v>750</v>
      </c>
      <c r="R59" s="88">
        <v>750</v>
      </c>
      <c r="S59" s="205">
        <v>750</v>
      </c>
      <c r="T59" s="89">
        <f t="shared" si="7"/>
        <v>2250</v>
      </c>
      <c r="U59" s="39">
        <f t="shared" si="4"/>
        <v>7117</v>
      </c>
      <c r="V59" s="90">
        <f t="shared" si="8"/>
        <v>383</v>
      </c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  <c r="AJ59" s="94"/>
      <c r="AK59" s="94"/>
      <c r="AL59" s="94"/>
      <c r="AM59" s="94"/>
      <c r="AN59" s="94"/>
      <c r="AO59" s="94"/>
      <c r="AP59" s="94"/>
      <c r="AQ59" s="94"/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94"/>
      <c r="DB59" s="94"/>
      <c r="DC59" s="94"/>
      <c r="DD59" s="94"/>
      <c r="DE59" s="94"/>
      <c r="DF59" s="94"/>
      <c r="DG59" s="94"/>
      <c r="DH59" s="94"/>
      <c r="DI59" s="94"/>
      <c r="DJ59" s="94"/>
      <c r="DK59" s="94"/>
      <c r="DL59" s="94"/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B59" s="94"/>
      <c r="EC59" s="94"/>
      <c r="ED59" s="94"/>
      <c r="EE59" s="94"/>
      <c r="EF59" s="94"/>
      <c r="EG59" s="94"/>
      <c r="EH59" s="94"/>
      <c r="EI59" s="94"/>
      <c r="EJ59" s="94"/>
      <c r="EK59" s="94"/>
      <c r="EL59" s="94"/>
      <c r="EM59" s="94"/>
      <c r="EN59" s="94"/>
      <c r="EO59" s="94"/>
      <c r="EP59" s="94"/>
      <c r="EQ59" s="94"/>
      <c r="ER59" s="94"/>
      <c r="ES59" s="94"/>
      <c r="ET59" s="94"/>
      <c r="EU59" s="94"/>
      <c r="EV59" s="94"/>
      <c r="EW59" s="94"/>
      <c r="EX59" s="94"/>
      <c r="EY59" s="94"/>
      <c r="EZ59" s="94"/>
      <c r="FA59" s="94"/>
      <c r="FB59" s="94"/>
      <c r="FC59" s="94"/>
      <c r="FD59" s="94"/>
      <c r="FE59" s="94"/>
      <c r="FF59" s="94"/>
      <c r="FG59" s="94"/>
      <c r="FH59" s="94"/>
      <c r="FI59" s="94"/>
      <c r="FJ59" s="94"/>
      <c r="FK59" s="94"/>
      <c r="FL59" s="94"/>
      <c r="FM59" s="94"/>
      <c r="FN59" s="94"/>
      <c r="FO59" s="94"/>
      <c r="FP59" s="94"/>
      <c r="FQ59" s="94"/>
      <c r="FR59" s="94"/>
      <c r="FS59" s="94"/>
      <c r="FT59" s="94"/>
      <c r="FU59" s="94"/>
      <c r="FV59" s="94"/>
      <c r="FW59" s="94"/>
      <c r="FX59" s="94"/>
      <c r="FY59" s="94"/>
      <c r="FZ59" s="94"/>
      <c r="GA59" s="94"/>
      <c r="GB59" s="94"/>
      <c r="GC59" s="94"/>
      <c r="GD59" s="94"/>
      <c r="GE59" s="94"/>
      <c r="GF59" s="94"/>
      <c r="GG59" s="94"/>
      <c r="GH59" s="94"/>
      <c r="GI59" s="94"/>
      <c r="GJ59" s="94"/>
      <c r="GK59" s="94"/>
      <c r="GL59" s="94"/>
      <c r="GM59" s="94"/>
      <c r="GN59" s="94"/>
      <c r="GO59" s="94"/>
      <c r="GP59" s="94"/>
      <c r="GQ59" s="94"/>
      <c r="GR59" s="94"/>
      <c r="GS59" s="94"/>
      <c r="GT59" s="94"/>
      <c r="GU59" s="94"/>
      <c r="GV59" s="94"/>
      <c r="GW59" s="94"/>
      <c r="GX59" s="94"/>
      <c r="GY59" s="94"/>
      <c r="GZ59" s="94"/>
      <c r="HA59" s="94"/>
      <c r="HB59" s="94"/>
      <c r="HC59" s="94"/>
      <c r="HD59" s="94"/>
      <c r="HE59" s="94"/>
      <c r="HF59" s="94"/>
      <c r="HG59" s="94"/>
      <c r="HH59" s="94"/>
      <c r="HI59" s="94"/>
      <c r="HJ59" s="94"/>
      <c r="HK59" s="94"/>
      <c r="HL59" s="94"/>
      <c r="HM59" s="94"/>
      <c r="HN59" s="94"/>
      <c r="HO59" s="94"/>
      <c r="HP59" s="94"/>
      <c r="HQ59" s="94"/>
      <c r="HR59" s="94"/>
      <c r="HS59" s="94"/>
      <c r="HT59" s="94"/>
      <c r="HU59" s="94"/>
      <c r="HV59" s="94"/>
      <c r="HW59" s="94"/>
      <c r="HX59" s="94"/>
      <c r="HY59" s="94"/>
      <c r="HZ59" s="94"/>
      <c r="IA59" s="94"/>
      <c r="IB59" s="94"/>
      <c r="IC59" s="94"/>
      <c r="ID59" s="94"/>
      <c r="IE59" s="94"/>
      <c r="IF59" s="94"/>
      <c r="IG59" s="94"/>
      <c r="IH59" s="94"/>
      <c r="II59" s="94"/>
      <c r="IJ59" s="94"/>
      <c r="IK59" s="94"/>
      <c r="IL59" s="94"/>
      <c r="IM59" s="94"/>
      <c r="IN59" s="94"/>
      <c r="IO59" s="94"/>
      <c r="IP59" s="94"/>
      <c r="IQ59" s="94"/>
      <c r="IR59" s="94"/>
      <c r="IS59" s="94"/>
      <c r="IT59" s="94"/>
      <c r="IU59" s="94"/>
      <c r="IV59" s="94"/>
    </row>
    <row r="60" spans="1:256" s="95" customFormat="1" ht="22.5">
      <c r="A60" s="34">
        <v>21</v>
      </c>
      <c r="B60" s="56" t="s">
        <v>33</v>
      </c>
      <c r="C60" s="228">
        <v>7500</v>
      </c>
      <c r="D60" s="228">
        <v>7500</v>
      </c>
      <c r="E60" s="213">
        <v>0</v>
      </c>
      <c r="F60" s="214">
        <v>0</v>
      </c>
      <c r="G60" s="279">
        <v>0</v>
      </c>
      <c r="H60" s="86">
        <f t="shared" si="0"/>
        <v>0</v>
      </c>
      <c r="I60" s="276">
        <v>0</v>
      </c>
      <c r="J60" s="214">
        <v>750</v>
      </c>
      <c r="K60" s="277">
        <v>750</v>
      </c>
      <c r="L60" s="89">
        <f t="shared" si="1"/>
        <v>1500</v>
      </c>
      <c r="M60" s="204">
        <v>750</v>
      </c>
      <c r="N60" s="88">
        <v>750</v>
      </c>
      <c r="O60" s="205">
        <v>750</v>
      </c>
      <c r="P60" s="89">
        <f t="shared" si="6"/>
        <v>2250</v>
      </c>
      <c r="Q60" s="204">
        <v>750</v>
      </c>
      <c r="R60" s="88">
        <v>750</v>
      </c>
      <c r="S60" s="205">
        <v>750</v>
      </c>
      <c r="T60" s="89">
        <f t="shared" si="7"/>
        <v>2250</v>
      </c>
      <c r="U60" s="39">
        <f t="shared" si="4"/>
        <v>6000</v>
      </c>
      <c r="V60" s="90">
        <f t="shared" si="8"/>
        <v>1500</v>
      </c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  <c r="AJ60" s="94"/>
      <c r="AK60" s="94"/>
      <c r="AL60" s="94"/>
      <c r="AM60" s="94"/>
      <c r="AN60" s="94"/>
      <c r="AO60" s="94"/>
      <c r="AP60" s="94"/>
      <c r="AQ60" s="94"/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94"/>
      <c r="DB60" s="94"/>
      <c r="DC60" s="94"/>
      <c r="DD60" s="94"/>
      <c r="DE60" s="94"/>
      <c r="DF60" s="94"/>
      <c r="DG60" s="94"/>
      <c r="DH60" s="94"/>
      <c r="DI60" s="94"/>
      <c r="DJ60" s="94"/>
      <c r="DK60" s="94"/>
      <c r="DL60" s="94"/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B60" s="94"/>
      <c r="EC60" s="94"/>
      <c r="ED60" s="94"/>
      <c r="EE60" s="94"/>
      <c r="EF60" s="94"/>
      <c r="EG60" s="94"/>
      <c r="EH60" s="94"/>
      <c r="EI60" s="94"/>
      <c r="EJ60" s="94"/>
      <c r="EK60" s="94"/>
      <c r="EL60" s="94"/>
      <c r="EM60" s="94"/>
      <c r="EN60" s="94"/>
      <c r="EO60" s="94"/>
      <c r="EP60" s="94"/>
      <c r="EQ60" s="94"/>
      <c r="ER60" s="94"/>
      <c r="ES60" s="94"/>
      <c r="ET60" s="94"/>
      <c r="EU60" s="94"/>
      <c r="EV60" s="94"/>
      <c r="EW60" s="94"/>
      <c r="EX60" s="94"/>
      <c r="EY60" s="94"/>
      <c r="EZ60" s="94"/>
      <c r="FA60" s="94"/>
      <c r="FB60" s="94"/>
      <c r="FC60" s="94"/>
      <c r="FD60" s="94"/>
      <c r="FE60" s="94"/>
      <c r="FF60" s="94"/>
      <c r="FG60" s="94"/>
      <c r="FH60" s="94"/>
      <c r="FI60" s="94"/>
      <c r="FJ60" s="94"/>
      <c r="FK60" s="94"/>
      <c r="FL60" s="94"/>
      <c r="FM60" s="94"/>
      <c r="FN60" s="94"/>
      <c r="FO60" s="94"/>
      <c r="FP60" s="94"/>
      <c r="FQ60" s="94"/>
      <c r="FR60" s="94"/>
      <c r="FS60" s="94"/>
      <c r="FT60" s="94"/>
      <c r="FU60" s="94"/>
      <c r="FV60" s="94"/>
      <c r="FW60" s="94"/>
      <c r="FX60" s="94"/>
      <c r="FY60" s="94"/>
      <c r="FZ60" s="94"/>
      <c r="GA60" s="94"/>
      <c r="GB60" s="94"/>
      <c r="GC60" s="94"/>
      <c r="GD60" s="94"/>
      <c r="GE60" s="94"/>
      <c r="GF60" s="94"/>
      <c r="GG60" s="94"/>
      <c r="GH60" s="94"/>
      <c r="GI60" s="94"/>
      <c r="GJ60" s="94"/>
      <c r="GK60" s="94"/>
      <c r="GL60" s="94"/>
      <c r="GM60" s="94"/>
      <c r="GN60" s="94"/>
      <c r="GO60" s="94"/>
      <c r="GP60" s="94"/>
      <c r="GQ60" s="94"/>
      <c r="GR60" s="94"/>
      <c r="GS60" s="94"/>
      <c r="GT60" s="94"/>
      <c r="GU60" s="94"/>
      <c r="GV60" s="94"/>
      <c r="GW60" s="94"/>
      <c r="GX60" s="94"/>
      <c r="GY60" s="94"/>
      <c r="GZ60" s="94"/>
      <c r="HA60" s="94"/>
      <c r="HB60" s="94"/>
      <c r="HC60" s="94"/>
      <c r="HD60" s="94"/>
      <c r="HE60" s="94"/>
      <c r="HF60" s="94"/>
      <c r="HG60" s="94"/>
      <c r="HH60" s="94"/>
      <c r="HI60" s="94"/>
      <c r="HJ60" s="94"/>
      <c r="HK60" s="94"/>
      <c r="HL60" s="94"/>
      <c r="HM60" s="94"/>
      <c r="HN60" s="94"/>
      <c r="HO60" s="94"/>
      <c r="HP60" s="94"/>
      <c r="HQ60" s="94"/>
      <c r="HR60" s="94"/>
      <c r="HS60" s="94"/>
      <c r="HT60" s="94"/>
      <c r="HU60" s="94"/>
      <c r="HV60" s="94"/>
      <c r="HW60" s="94"/>
      <c r="HX60" s="94"/>
      <c r="HY60" s="94"/>
      <c r="HZ60" s="94"/>
      <c r="IA60" s="94"/>
      <c r="IB60" s="94"/>
      <c r="IC60" s="94"/>
      <c r="ID60" s="94"/>
      <c r="IE60" s="94"/>
      <c r="IF60" s="94"/>
      <c r="IG60" s="94"/>
      <c r="IH60" s="94"/>
      <c r="II60" s="94"/>
      <c r="IJ60" s="94"/>
      <c r="IK60" s="94"/>
      <c r="IL60" s="94"/>
      <c r="IM60" s="94"/>
      <c r="IN60" s="94"/>
      <c r="IO60" s="94"/>
      <c r="IP60" s="94"/>
      <c r="IQ60" s="94"/>
      <c r="IR60" s="94"/>
      <c r="IS60" s="94"/>
      <c r="IT60" s="94"/>
      <c r="IU60" s="94"/>
      <c r="IV60" s="94"/>
    </row>
    <row r="61" spans="1:256" s="95" customFormat="1" ht="22.5">
      <c r="A61" s="34">
        <v>22</v>
      </c>
      <c r="B61" s="35" t="s">
        <v>78</v>
      </c>
      <c r="C61" s="230">
        <v>7500</v>
      </c>
      <c r="D61" s="230">
        <v>7500</v>
      </c>
      <c r="E61" s="213">
        <v>0</v>
      </c>
      <c r="F61" s="214">
        <v>0</v>
      </c>
      <c r="G61" s="279">
        <v>0</v>
      </c>
      <c r="H61" s="86">
        <f t="shared" si="0"/>
        <v>0</v>
      </c>
      <c r="I61" s="276">
        <v>568</v>
      </c>
      <c r="J61" s="214">
        <v>750</v>
      </c>
      <c r="K61" s="277">
        <v>750</v>
      </c>
      <c r="L61" s="89">
        <f t="shared" si="1"/>
        <v>2068</v>
      </c>
      <c r="M61" s="204">
        <v>750</v>
      </c>
      <c r="N61" s="88">
        <v>750</v>
      </c>
      <c r="O61" s="205">
        <v>750</v>
      </c>
      <c r="P61" s="89">
        <f t="shared" si="6"/>
        <v>2250</v>
      </c>
      <c r="Q61" s="204">
        <v>750</v>
      </c>
      <c r="R61" s="88">
        <v>750</v>
      </c>
      <c r="S61" s="205">
        <v>750</v>
      </c>
      <c r="T61" s="89">
        <f t="shared" si="7"/>
        <v>2250</v>
      </c>
      <c r="U61" s="39">
        <f t="shared" si="4"/>
        <v>6568</v>
      </c>
      <c r="V61" s="90">
        <f t="shared" si="8"/>
        <v>932</v>
      </c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4"/>
      <c r="AL61" s="94"/>
      <c r="AM61" s="94"/>
      <c r="AN61" s="94"/>
      <c r="AO61" s="94"/>
      <c r="AP61" s="94"/>
      <c r="AQ61" s="94"/>
      <c r="AR61" s="94"/>
      <c r="AS61" s="9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94"/>
      <c r="DB61" s="94"/>
      <c r="DC61" s="94"/>
      <c r="DD61" s="94"/>
      <c r="DE61" s="94"/>
      <c r="DF61" s="94"/>
      <c r="DG61" s="94"/>
      <c r="DH61" s="94"/>
      <c r="DI61" s="94"/>
      <c r="DJ61" s="94"/>
      <c r="DK61" s="94"/>
      <c r="DL61" s="94"/>
      <c r="DM61" s="94"/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B61" s="94"/>
      <c r="EC61" s="94"/>
      <c r="ED61" s="94"/>
      <c r="EE61" s="94"/>
      <c r="EF61" s="94"/>
      <c r="EG61" s="94"/>
      <c r="EH61" s="94"/>
      <c r="EI61" s="94"/>
      <c r="EJ61" s="94"/>
      <c r="EK61" s="94"/>
      <c r="EL61" s="94"/>
      <c r="EM61" s="94"/>
      <c r="EN61" s="94"/>
      <c r="EO61" s="94"/>
      <c r="EP61" s="94"/>
      <c r="EQ61" s="94"/>
      <c r="ER61" s="94"/>
      <c r="ES61" s="94"/>
      <c r="ET61" s="94"/>
      <c r="EU61" s="94"/>
      <c r="EV61" s="94"/>
      <c r="EW61" s="94"/>
      <c r="EX61" s="94"/>
      <c r="EY61" s="94"/>
      <c r="EZ61" s="94"/>
      <c r="FA61" s="94"/>
      <c r="FB61" s="94"/>
      <c r="FC61" s="94"/>
      <c r="FD61" s="94"/>
      <c r="FE61" s="94"/>
      <c r="FF61" s="94"/>
      <c r="FG61" s="94"/>
      <c r="FH61" s="94"/>
      <c r="FI61" s="94"/>
      <c r="FJ61" s="94"/>
      <c r="FK61" s="94"/>
      <c r="FL61" s="94"/>
      <c r="FM61" s="94"/>
      <c r="FN61" s="94"/>
      <c r="FO61" s="94"/>
      <c r="FP61" s="94"/>
      <c r="FQ61" s="94"/>
      <c r="FR61" s="94"/>
      <c r="FS61" s="94"/>
      <c r="FT61" s="94"/>
      <c r="FU61" s="94"/>
      <c r="FV61" s="94"/>
      <c r="FW61" s="94"/>
      <c r="FX61" s="94"/>
      <c r="FY61" s="94"/>
      <c r="FZ61" s="94"/>
      <c r="GA61" s="94"/>
      <c r="GB61" s="94"/>
      <c r="GC61" s="94"/>
      <c r="GD61" s="94"/>
      <c r="GE61" s="94"/>
      <c r="GF61" s="94"/>
      <c r="GG61" s="94"/>
      <c r="GH61" s="94"/>
      <c r="GI61" s="94"/>
      <c r="GJ61" s="94"/>
      <c r="GK61" s="94"/>
      <c r="GL61" s="94"/>
      <c r="GM61" s="94"/>
      <c r="GN61" s="94"/>
      <c r="GO61" s="94"/>
      <c r="GP61" s="94"/>
      <c r="GQ61" s="94"/>
      <c r="GR61" s="94"/>
      <c r="GS61" s="94"/>
      <c r="GT61" s="94"/>
      <c r="GU61" s="94"/>
      <c r="GV61" s="94"/>
      <c r="GW61" s="94"/>
      <c r="GX61" s="94"/>
      <c r="GY61" s="94"/>
      <c r="GZ61" s="94"/>
      <c r="HA61" s="94"/>
      <c r="HB61" s="94"/>
      <c r="HC61" s="94"/>
      <c r="HD61" s="94"/>
      <c r="HE61" s="94"/>
      <c r="HF61" s="94"/>
      <c r="HG61" s="94"/>
      <c r="HH61" s="94"/>
      <c r="HI61" s="94"/>
      <c r="HJ61" s="94"/>
      <c r="HK61" s="94"/>
      <c r="HL61" s="94"/>
      <c r="HM61" s="94"/>
      <c r="HN61" s="94"/>
      <c r="HO61" s="94"/>
      <c r="HP61" s="94"/>
      <c r="HQ61" s="94"/>
      <c r="HR61" s="94"/>
      <c r="HS61" s="94"/>
      <c r="HT61" s="94"/>
      <c r="HU61" s="94"/>
      <c r="HV61" s="94"/>
      <c r="HW61" s="94"/>
      <c r="HX61" s="94"/>
      <c r="HY61" s="94"/>
      <c r="HZ61" s="94"/>
      <c r="IA61" s="94"/>
      <c r="IB61" s="94"/>
      <c r="IC61" s="94"/>
      <c r="ID61" s="94"/>
      <c r="IE61" s="94"/>
      <c r="IF61" s="94"/>
      <c r="IG61" s="94"/>
      <c r="IH61" s="94"/>
      <c r="II61" s="94"/>
      <c r="IJ61" s="94"/>
      <c r="IK61" s="94"/>
      <c r="IL61" s="94"/>
      <c r="IM61" s="94"/>
      <c r="IN61" s="94"/>
      <c r="IO61" s="94"/>
      <c r="IP61" s="94"/>
      <c r="IQ61" s="94"/>
      <c r="IR61" s="94"/>
      <c r="IS61" s="94"/>
      <c r="IT61" s="94"/>
      <c r="IU61" s="94"/>
      <c r="IV61" s="94"/>
    </row>
    <row r="62" spans="1:256" s="95" customFormat="1" ht="23.25" thickBot="1">
      <c r="A62" s="62">
        <v>23</v>
      </c>
      <c r="B62" s="96" t="s">
        <v>40</v>
      </c>
      <c r="C62" s="231">
        <v>42000</v>
      </c>
      <c r="D62" s="231">
        <v>42000</v>
      </c>
      <c r="E62" s="403">
        <v>0</v>
      </c>
      <c r="F62" s="401">
        <v>0</v>
      </c>
      <c r="G62" s="404">
        <v>0</v>
      </c>
      <c r="H62" s="97">
        <f t="shared" si="0"/>
        <v>0</v>
      </c>
      <c r="I62" s="390">
        <v>0</v>
      </c>
      <c r="J62" s="401">
        <v>0</v>
      </c>
      <c r="K62" s="402">
        <v>0</v>
      </c>
      <c r="L62" s="99">
        <f t="shared" si="1"/>
        <v>0</v>
      </c>
      <c r="M62" s="207">
        <v>0</v>
      </c>
      <c r="N62" s="98">
        <v>0</v>
      </c>
      <c r="O62" s="209">
        <v>0</v>
      </c>
      <c r="P62" s="99">
        <f t="shared" si="6"/>
        <v>0</v>
      </c>
      <c r="Q62" s="207">
        <v>42000</v>
      </c>
      <c r="R62" s="98">
        <v>0</v>
      </c>
      <c r="S62" s="209">
        <v>0</v>
      </c>
      <c r="T62" s="99">
        <f t="shared" si="7"/>
        <v>42000</v>
      </c>
      <c r="U62" s="69">
        <f t="shared" si="4"/>
        <v>42000</v>
      </c>
      <c r="V62" s="100">
        <f t="shared" si="8"/>
        <v>0</v>
      </c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  <c r="AJ62" s="94"/>
      <c r="AK62" s="94"/>
      <c r="AL62" s="94"/>
      <c r="AM62" s="94"/>
      <c r="AN62" s="94"/>
      <c r="AO62" s="94"/>
      <c r="AP62" s="94"/>
      <c r="AQ62" s="94"/>
      <c r="AR62" s="94"/>
      <c r="AS62" s="94"/>
      <c r="AT62" s="94"/>
      <c r="AU62" s="94"/>
      <c r="AV62" s="94"/>
      <c r="AW62" s="94"/>
      <c r="AX62" s="94"/>
      <c r="AY62" s="94"/>
      <c r="AZ62" s="94"/>
      <c r="BA62" s="94"/>
      <c r="BB62" s="94"/>
      <c r="BC62" s="94"/>
      <c r="BD62" s="94"/>
      <c r="BE62" s="94"/>
      <c r="BF62" s="94"/>
      <c r="BG62" s="94"/>
      <c r="BH62" s="94"/>
      <c r="BI62" s="94"/>
      <c r="BJ62" s="94"/>
      <c r="BK62" s="94"/>
      <c r="BL62" s="94"/>
      <c r="BM62" s="94"/>
      <c r="BN62" s="94"/>
      <c r="BO62" s="94"/>
      <c r="BP62" s="94"/>
      <c r="BQ62" s="94"/>
      <c r="BR62" s="94"/>
      <c r="BS62" s="94"/>
      <c r="BT62" s="94"/>
      <c r="BU62" s="94"/>
      <c r="BV62" s="94"/>
      <c r="BW62" s="94"/>
      <c r="BX62" s="94"/>
      <c r="BY62" s="94"/>
      <c r="BZ62" s="94"/>
      <c r="CA62" s="94"/>
      <c r="CB62" s="94"/>
      <c r="CC62" s="94"/>
      <c r="CD62" s="94"/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94"/>
      <c r="DB62" s="94"/>
      <c r="DC62" s="94"/>
      <c r="DD62" s="94"/>
      <c r="DE62" s="94"/>
      <c r="DF62" s="94"/>
      <c r="DG62" s="94"/>
      <c r="DH62" s="94"/>
      <c r="DI62" s="94"/>
      <c r="DJ62" s="94"/>
      <c r="DK62" s="94"/>
      <c r="DL62" s="94"/>
      <c r="DM62" s="94"/>
      <c r="DN62" s="94"/>
      <c r="DO62" s="94"/>
      <c r="DP62" s="94"/>
      <c r="DQ62" s="94"/>
      <c r="DR62" s="94"/>
      <c r="DS62" s="94"/>
      <c r="DT62" s="94"/>
      <c r="DU62" s="94"/>
      <c r="DV62" s="94"/>
      <c r="DW62" s="94"/>
      <c r="DX62" s="94"/>
      <c r="DY62" s="94"/>
      <c r="DZ62" s="94"/>
      <c r="EA62" s="94"/>
      <c r="EB62" s="94"/>
      <c r="EC62" s="94"/>
      <c r="ED62" s="94"/>
      <c r="EE62" s="94"/>
      <c r="EF62" s="94"/>
      <c r="EG62" s="94"/>
      <c r="EH62" s="94"/>
      <c r="EI62" s="94"/>
      <c r="EJ62" s="94"/>
      <c r="EK62" s="94"/>
      <c r="EL62" s="94"/>
      <c r="EM62" s="94"/>
      <c r="EN62" s="94"/>
      <c r="EO62" s="94"/>
      <c r="EP62" s="94"/>
      <c r="EQ62" s="94"/>
      <c r="ER62" s="94"/>
      <c r="ES62" s="94"/>
      <c r="ET62" s="94"/>
      <c r="EU62" s="94"/>
      <c r="EV62" s="94"/>
      <c r="EW62" s="94"/>
      <c r="EX62" s="94"/>
      <c r="EY62" s="94"/>
      <c r="EZ62" s="94"/>
      <c r="FA62" s="94"/>
      <c r="FB62" s="94"/>
      <c r="FC62" s="94"/>
      <c r="FD62" s="94"/>
      <c r="FE62" s="94"/>
      <c r="FF62" s="94"/>
      <c r="FG62" s="94"/>
      <c r="FH62" s="94"/>
      <c r="FI62" s="94"/>
      <c r="FJ62" s="94"/>
      <c r="FK62" s="94"/>
      <c r="FL62" s="94"/>
      <c r="FM62" s="94"/>
      <c r="FN62" s="94"/>
      <c r="FO62" s="94"/>
      <c r="FP62" s="94"/>
      <c r="FQ62" s="94"/>
      <c r="FR62" s="94"/>
      <c r="FS62" s="94"/>
      <c r="FT62" s="94"/>
      <c r="FU62" s="94"/>
      <c r="FV62" s="94"/>
      <c r="FW62" s="94"/>
      <c r="FX62" s="94"/>
      <c r="FY62" s="94"/>
      <c r="FZ62" s="94"/>
      <c r="GA62" s="94"/>
      <c r="GB62" s="94"/>
      <c r="GC62" s="94"/>
      <c r="GD62" s="94"/>
      <c r="GE62" s="94"/>
      <c r="GF62" s="94"/>
      <c r="GG62" s="94"/>
      <c r="GH62" s="94"/>
      <c r="GI62" s="94"/>
      <c r="GJ62" s="94"/>
      <c r="GK62" s="94"/>
      <c r="GL62" s="94"/>
      <c r="GM62" s="94"/>
      <c r="GN62" s="94"/>
      <c r="GO62" s="94"/>
      <c r="GP62" s="94"/>
      <c r="GQ62" s="94"/>
      <c r="GR62" s="94"/>
      <c r="GS62" s="94"/>
      <c r="GT62" s="94"/>
      <c r="GU62" s="94"/>
      <c r="GV62" s="94"/>
      <c r="GW62" s="94"/>
      <c r="GX62" s="94"/>
      <c r="GY62" s="94"/>
      <c r="GZ62" s="94"/>
      <c r="HA62" s="94"/>
      <c r="HB62" s="94"/>
      <c r="HC62" s="94"/>
      <c r="HD62" s="94"/>
      <c r="HE62" s="94"/>
      <c r="HF62" s="94"/>
      <c r="HG62" s="94"/>
      <c r="HH62" s="94"/>
      <c r="HI62" s="94"/>
      <c r="HJ62" s="94"/>
      <c r="HK62" s="94"/>
      <c r="HL62" s="94"/>
      <c r="HM62" s="94"/>
      <c r="HN62" s="94"/>
      <c r="HO62" s="94"/>
      <c r="HP62" s="94"/>
      <c r="HQ62" s="94"/>
      <c r="HR62" s="94"/>
      <c r="HS62" s="94"/>
      <c r="HT62" s="94"/>
      <c r="HU62" s="94"/>
      <c r="HV62" s="94"/>
      <c r="HW62" s="94"/>
      <c r="HX62" s="94"/>
      <c r="HY62" s="94"/>
      <c r="HZ62" s="94"/>
      <c r="IA62" s="94"/>
      <c r="IB62" s="94"/>
      <c r="IC62" s="94"/>
      <c r="ID62" s="94"/>
      <c r="IE62" s="94"/>
      <c r="IF62" s="94"/>
      <c r="IG62" s="94"/>
      <c r="IH62" s="94"/>
      <c r="II62" s="94"/>
      <c r="IJ62" s="94"/>
      <c r="IK62" s="94"/>
      <c r="IL62" s="94"/>
      <c r="IM62" s="94"/>
      <c r="IN62" s="94"/>
      <c r="IO62" s="94"/>
      <c r="IP62" s="94"/>
      <c r="IQ62" s="94"/>
      <c r="IR62" s="94"/>
      <c r="IS62" s="94"/>
      <c r="IT62" s="94"/>
      <c r="IU62" s="94"/>
      <c r="IV62" s="94"/>
    </row>
    <row r="63" spans="1:256" s="95" customFormat="1" ht="24.75" customHeight="1" thickBot="1">
      <c r="A63" s="1280" t="s">
        <v>41</v>
      </c>
      <c r="B63" s="1281"/>
      <c r="C63" s="13">
        <f>SUM(C64:C67)</f>
        <v>555000</v>
      </c>
      <c r="D63" s="232">
        <f>SUM(D64:D67)</f>
        <v>494000</v>
      </c>
      <c r="E63" s="102">
        <f>SUM(E64:E66)</f>
        <v>0</v>
      </c>
      <c r="F63" s="103">
        <f>SUM(F64:F66)</f>
        <v>0</v>
      </c>
      <c r="G63" s="104">
        <f>SUM(G64:G66)</f>
        <v>0</v>
      </c>
      <c r="H63" s="101">
        <f t="shared" ref="H63:H96" si="9">SUM(E63:G63)</f>
        <v>0</v>
      </c>
      <c r="I63" s="102">
        <f>SUM(I64:I67)</f>
        <v>0</v>
      </c>
      <c r="J63" s="103">
        <f>SUM(J64:J67)</f>
        <v>18800</v>
      </c>
      <c r="K63" s="104">
        <f>SUM(K64:K67)</f>
        <v>9100</v>
      </c>
      <c r="L63" s="21">
        <f t="shared" ref="L63:L93" si="10">SUM(I63:K63)</f>
        <v>27900</v>
      </c>
      <c r="M63" s="105">
        <f>SUM(M64:M67)</f>
        <v>128000</v>
      </c>
      <c r="N63" s="106">
        <f>SUM(N64:N66)</f>
        <v>8000</v>
      </c>
      <c r="O63" s="107">
        <f>SUM(O64:O66)</f>
        <v>8000</v>
      </c>
      <c r="P63" s="21">
        <f t="shared" ref="P63:P96" si="11">SUM(M63:O63)</f>
        <v>144000</v>
      </c>
      <c r="Q63" s="105">
        <f>SUM(Q64:Q66)</f>
        <v>8000</v>
      </c>
      <c r="R63" s="106">
        <f>SUM(R64:R66)</f>
        <v>63000</v>
      </c>
      <c r="S63" s="107">
        <f>SUM(S64:S66)</f>
        <v>73000</v>
      </c>
      <c r="T63" s="21">
        <f t="shared" ref="T63:T93" si="12">SUM(Q63:S63)</f>
        <v>144000</v>
      </c>
      <c r="U63" s="108">
        <f t="shared" si="4"/>
        <v>315900</v>
      </c>
      <c r="V63" s="109">
        <f t="shared" si="8"/>
        <v>178100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  <c r="HZ63" s="3"/>
      <c r="IA63" s="3"/>
      <c r="IB63" s="3"/>
      <c r="IC63" s="3"/>
      <c r="ID63" s="3"/>
      <c r="IE63" s="3"/>
      <c r="IF63" s="3"/>
      <c r="IG63" s="3"/>
      <c r="IH63" s="3"/>
      <c r="II63" s="3"/>
      <c r="IJ63" s="3"/>
      <c r="IK63" s="3"/>
      <c r="IL63" s="3"/>
      <c r="IM63" s="3"/>
      <c r="IN63" s="3"/>
      <c r="IO63" s="3"/>
      <c r="IP63" s="3"/>
      <c r="IQ63" s="3"/>
      <c r="IR63" s="3"/>
      <c r="IS63" s="3"/>
      <c r="IT63" s="3"/>
      <c r="IU63" s="3"/>
      <c r="IV63" s="3"/>
    </row>
    <row r="64" spans="1:256" s="95" customFormat="1" ht="57" thickTop="1">
      <c r="A64" s="210">
        <v>1</v>
      </c>
      <c r="B64" s="220" t="s">
        <v>79</v>
      </c>
      <c r="C64" s="233">
        <v>195000</v>
      </c>
      <c r="D64" s="233">
        <v>195000</v>
      </c>
      <c r="E64" s="211">
        <v>0</v>
      </c>
      <c r="F64" s="212">
        <v>0</v>
      </c>
      <c r="G64" s="333">
        <v>0</v>
      </c>
      <c r="H64" s="110">
        <f t="shared" si="9"/>
        <v>0</v>
      </c>
      <c r="I64" s="211">
        <v>0</v>
      </c>
      <c r="J64" s="212">
        <v>17900</v>
      </c>
      <c r="K64" s="305">
        <v>6000</v>
      </c>
      <c r="L64" s="111">
        <f t="shared" si="10"/>
        <v>23900</v>
      </c>
      <c r="M64" s="234">
        <v>4000</v>
      </c>
      <c r="N64" s="84">
        <v>0</v>
      </c>
      <c r="O64" s="235">
        <v>0</v>
      </c>
      <c r="P64" s="111">
        <f t="shared" si="11"/>
        <v>4000</v>
      </c>
      <c r="Q64" s="83">
        <v>0</v>
      </c>
      <c r="R64" s="84">
        <v>0</v>
      </c>
      <c r="S64" s="85">
        <v>65000</v>
      </c>
      <c r="T64" s="111">
        <f t="shared" si="12"/>
        <v>65000</v>
      </c>
      <c r="U64" s="112">
        <f t="shared" si="4"/>
        <v>92900</v>
      </c>
      <c r="V64" s="33">
        <f t="shared" si="8"/>
        <v>102100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  <c r="HZ64" s="3"/>
      <c r="IA64" s="3"/>
      <c r="IB64" s="3"/>
      <c r="IC64" s="3"/>
      <c r="ID64" s="3"/>
      <c r="IE64" s="3"/>
      <c r="IF64" s="3"/>
      <c r="IG64" s="3"/>
      <c r="IH64" s="3"/>
      <c r="II64" s="3"/>
      <c r="IJ64" s="3"/>
      <c r="IK64" s="3"/>
      <c r="IL64" s="3"/>
      <c r="IM64" s="3"/>
      <c r="IN64" s="3"/>
      <c r="IO64" s="3"/>
      <c r="IP64" s="3"/>
      <c r="IQ64" s="3"/>
      <c r="IR64" s="3"/>
      <c r="IS64" s="3"/>
      <c r="IT64" s="3"/>
      <c r="IU64" s="3"/>
      <c r="IV64" s="3"/>
    </row>
    <row r="65" spans="1:22" ht="33.75">
      <c r="A65" s="130">
        <v>2</v>
      </c>
      <c r="B65" s="236" t="s">
        <v>80</v>
      </c>
      <c r="C65" s="228">
        <v>264000</v>
      </c>
      <c r="D65" s="229">
        <v>55000</v>
      </c>
      <c r="E65" s="213">
        <v>0</v>
      </c>
      <c r="F65" s="214">
        <v>0</v>
      </c>
      <c r="G65" s="310">
        <v>0</v>
      </c>
      <c r="H65" s="113">
        <f t="shared" si="9"/>
        <v>0</v>
      </c>
      <c r="I65" s="213">
        <v>0</v>
      </c>
      <c r="J65" s="214">
        <v>0</v>
      </c>
      <c r="K65" s="279">
        <v>0</v>
      </c>
      <c r="L65" s="38">
        <f t="shared" si="10"/>
        <v>0</v>
      </c>
      <c r="M65" s="43">
        <v>0</v>
      </c>
      <c r="N65" s="44">
        <v>0</v>
      </c>
      <c r="O65" s="42">
        <v>0</v>
      </c>
      <c r="P65" s="38">
        <f t="shared" si="11"/>
        <v>0</v>
      </c>
      <c r="Q65" s="48">
        <v>0</v>
      </c>
      <c r="R65" s="44">
        <v>55000</v>
      </c>
      <c r="S65" s="50">
        <v>0</v>
      </c>
      <c r="T65" s="38">
        <f t="shared" si="12"/>
        <v>55000</v>
      </c>
      <c r="U65" s="39">
        <f t="shared" si="4"/>
        <v>55000</v>
      </c>
      <c r="V65" s="90">
        <f t="shared" si="8"/>
        <v>0</v>
      </c>
    </row>
    <row r="66" spans="1:22" ht="33.75">
      <c r="A66" s="237">
        <v>3</v>
      </c>
      <c r="B66" s="238" t="s">
        <v>42</v>
      </c>
      <c r="C66" s="228">
        <v>96000</v>
      </c>
      <c r="D66" s="229">
        <v>64000</v>
      </c>
      <c r="E66" s="213">
        <v>0</v>
      </c>
      <c r="F66" s="214">
        <v>0</v>
      </c>
      <c r="G66" s="310">
        <v>0</v>
      </c>
      <c r="H66" s="113">
        <f t="shared" si="9"/>
        <v>0</v>
      </c>
      <c r="I66" s="213">
        <v>0</v>
      </c>
      <c r="J66" s="214">
        <v>900</v>
      </c>
      <c r="K66" s="279">
        <v>3100</v>
      </c>
      <c r="L66" s="38">
        <f t="shared" si="10"/>
        <v>4000</v>
      </c>
      <c r="M66" s="204">
        <v>8000</v>
      </c>
      <c r="N66" s="88">
        <v>8000</v>
      </c>
      <c r="O66" s="205">
        <v>8000</v>
      </c>
      <c r="P66" s="38">
        <f t="shared" si="11"/>
        <v>24000</v>
      </c>
      <c r="Q66" s="87">
        <v>8000</v>
      </c>
      <c r="R66" s="88">
        <v>8000</v>
      </c>
      <c r="S66" s="47">
        <v>8000</v>
      </c>
      <c r="T66" s="38">
        <f t="shared" si="12"/>
        <v>24000</v>
      </c>
      <c r="U66" s="39">
        <f t="shared" si="4"/>
        <v>52000</v>
      </c>
      <c r="V66" s="90">
        <f t="shared" si="8"/>
        <v>12000</v>
      </c>
    </row>
    <row r="67" spans="1:22" ht="45.75" thickBot="1">
      <c r="A67" s="266">
        <v>4</v>
      </c>
      <c r="B67" s="267" t="s">
        <v>81</v>
      </c>
      <c r="C67" s="239">
        <v>0</v>
      </c>
      <c r="D67" s="406">
        <v>180000</v>
      </c>
      <c r="E67" s="390">
        <v>0</v>
      </c>
      <c r="F67" s="355">
        <v>0</v>
      </c>
      <c r="G67" s="363">
        <v>0</v>
      </c>
      <c r="H67" s="97">
        <f t="shared" si="9"/>
        <v>0</v>
      </c>
      <c r="I67" s="390">
        <v>0</v>
      </c>
      <c r="J67" s="355">
        <v>0</v>
      </c>
      <c r="K67" s="396">
        <v>0</v>
      </c>
      <c r="L67" s="118">
        <f t="shared" si="10"/>
        <v>0</v>
      </c>
      <c r="M67" s="240">
        <v>116000</v>
      </c>
      <c r="N67" s="66">
        <v>0</v>
      </c>
      <c r="O67" s="241">
        <v>0</v>
      </c>
      <c r="P67" s="118">
        <f t="shared" si="11"/>
        <v>116000</v>
      </c>
      <c r="Q67" s="240">
        <v>0</v>
      </c>
      <c r="R67" s="66">
        <v>0</v>
      </c>
      <c r="S67" s="117">
        <v>0</v>
      </c>
      <c r="T67" s="38">
        <f t="shared" si="12"/>
        <v>0</v>
      </c>
      <c r="U67" s="39">
        <f t="shared" si="4"/>
        <v>116000</v>
      </c>
      <c r="V67" s="100">
        <f t="shared" si="8"/>
        <v>64000</v>
      </c>
    </row>
    <row r="68" spans="1:22" ht="24.75" customHeight="1" thickBot="1">
      <c r="A68" s="1280" t="s">
        <v>43</v>
      </c>
      <c r="B68" s="1281"/>
      <c r="C68" s="13">
        <f>SUM(C69:C71)</f>
        <v>2065000</v>
      </c>
      <c r="D68" s="13">
        <f>SUM(D69:D71)</f>
        <v>2065000</v>
      </c>
      <c r="E68" s="122">
        <f>SUM(E69:E71)</f>
        <v>0</v>
      </c>
      <c r="F68" s="72">
        <f>SUM(F69:F71)</f>
        <v>0</v>
      </c>
      <c r="G68" s="123">
        <f>SUM(G69:G71)</f>
        <v>0</v>
      </c>
      <c r="H68" s="121">
        <f t="shared" si="9"/>
        <v>0</v>
      </c>
      <c r="I68" s="122">
        <f>SUM(I69:I71)</f>
        <v>0</v>
      </c>
      <c r="J68" s="72">
        <f>SUM(J69:J71)</f>
        <v>0</v>
      </c>
      <c r="K68" s="123">
        <f>SUM(K69:K71)</f>
        <v>0</v>
      </c>
      <c r="L68" s="124">
        <f t="shared" si="10"/>
        <v>0</v>
      </c>
      <c r="M68" s="125">
        <f>SUM(M69:M71)</f>
        <v>0</v>
      </c>
      <c r="N68" s="19">
        <f>SUM(N69:N71)</f>
        <v>1860000</v>
      </c>
      <c r="O68" s="126">
        <f>SUM(O69:O71)</f>
        <v>170000</v>
      </c>
      <c r="P68" s="124">
        <f t="shared" si="11"/>
        <v>2030000</v>
      </c>
      <c r="Q68" s="125">
        <f>SUM(Q69:Q71)</f>
        <v>35000</v>
      </c>
      <c r="R68" s="19">
        <f>SUM(R69:R71)</f>
        <v>0</v>
      </c>
      <c r="S68" s="126">
        <f>SUM(S69:S71)</f>
        <v>0</v>
      </c>
      <c r="T68" s="124">
        <f t="shared" si="12"/>
        <v>35000</v>
      </c>
      <c r="U68" s="108">
        <f t="shared" si="4"/>
        <v>2065000</v>
      </c>
      <c r="V68" s="109">
        <f t="shared" si="8"/>
        <v>0</v>
      </c>
    </row>
    <row r="69" spans="1:22" ht="24.95" customHeight="1" thickTop="1">
      <c r="A69" s="127">
        <v>1</v>
      </c>
      <c r="B69" s="128" t="s">
        <v>44</v>
      </c>
      <c r="C69" s="226">
        <v>1935000</v>
      </c>
      <c r="D69" s="226">
        <v>1935000</v>
      </c>
      <c r="E69" s="211">
        <v>0</v>
      </c>
      <c r="F69" s="212">
        <v>0</v>
      </c>
      <c r="G69" s="347">
        <v>0</v>
      </c>
      <c r="H69" s="27">
        <f t="shared" si="9"/>
        <v>0</v>
      </c>
      <c r="I69" s="211">
        <v>0</v>
      </c>
      <c r="J69" s="212">
        <v>0</v>
      </c>
      <c r="K69" s="305">
        <v>0</v>
      </c>
      <c r="L69" s="111">
        <f t="shared" si="10"/>
        <v>0</v>
      </c>
      <c r="M69" s="83">
        <v>0</v>
      </c>
      <c r="N69" s="84">
        <v>1800000</v>
      </c>
      <c r="O69" s="85">
        <v>135000</v>
      </c>
      <c r="P69" s="111">
        <f t="shared" si="11"/>
        <v>1935000</v>
      </c>
      <c r="Q69" s="83">
        <v>0</v>
      </c>
      <c r="R69" s="84">
        <v>0</v>
      </c>
      <c r="S69" s="85">
        <v>0</v>
      </c>
      <c r="T69" s="111">
        <f t="shared" si="12"/>
        <v>0</v>
      </c>
      <c r="U69" s="32">
        <f t="shared" si="4"/>
        <v>1935000</v>
      </c>
      <c r="V69" s="33">
        <f t="shared" si="8"/>
        <v>0</v>
      </c>
    </row>
    <row r="70" spans="1:22" ht="24.95" customHeight="1">
      <c r="A70" s="130">
        <v>2</v>
      </c>
      <c r="B70" s="131" t="s">
        <v>45</v>
      </c>
      <c r="C70" s="228">
        <v>70000</v>
      </c>
      <c r="D70" s="228">
        <v>70000</v>
      </c>
      <c r="E70" s="213">
        <v>0</v>
      </c>
      <c r="F70" s="214">
        <v>0</v>
      </c>
      <c r="G70" s="310">
        <v>0</v>
      </c>
      <c r="H70" s="37">
        <f t="shared" si="9"/>
        <v>0</v>
      </c>
      <c r="I70" s="213">
        <v>0</v>
      </c>
      <c r="J70" s="214">
        <v>0</v>
      </c>
      <c r="K70" s="279">
        <v>0</v>
      </c>
      <c r="L70" s="38">
        <f t="shared" si="10"/>
        <v>0</v>
      </c>
      <c r="M70" s="48">
        <v>0</v>
      </c>
      <c r="N70" s="44">
        <v>0</v>
      </c>
      <c r="O70" s="50">
        <v>35000</v>
      </c>
      <c r="P70" s="38">
        <f t="shared" si="11"/>
        <v>35000</v>
      </c>
      <c r="Q70" s="48">
        <v>35000</v>
      </c>
      <c r="R70" s="44">
        <v>0</v>
      </c>
      <c r="S70" s="50">
        <v>0</v>
      </c>
      <c r="T70" s="38">
        <f t="shared" si="12"/>
        <v>35000</v>
      </c>
      <c r="U70" s="39">
        <f t="shared" si="4"/>
        <v>70000</v>
      </c>
      <c r="V70" s="90">
        <f t="shared" si="8"/>
        <v>0</v>
      </c>
    </row>
    <row r="71" spans="1:22" ht="24.75" customHeight="1" thickBot="1">
      <c r="A71" s="114">
        <v>3</v>
      </c>
      <c r="B71" s="115" t="s">
        <v>46</v>
      </c>
      <c r="C71" s="242">
        <v>60000</v>
      </c>
      <c r="D71" s="242">
        <v>60000</v>
      </c>
      <c r="E71" s="354">
        <v>0</v>
      </c>
      <c r="F71" s="355">
        <v>0</v>
      </c>
      <c r="G71" s="363">
        <v>0</v>
      </c>
      <c r="H71" s="132">
        <f>SUM(E71:G71)</f>
        <v>0</v>
      </c>
      <c r="I71" s="354">
        <v>0</v>
      </c>
      <c r="J71" s="355">
        <v>0</v>
      </c>
      <c r="K71" s="396">
        <v>0</v>
      </c>
      <c r="L71" s="118">
        <f>SUM(I71:K71)</f>
        <v>0</v>
      </c>
      <c r="M71" s="119">
        <v>0</v>
      </c>
      <c r="N71" s="68">
        <v>60000</v>
      </c>
      <c r="O71" s="120">
        <v>0</v>
      </c>
      <c r="P71" s="118">
        <f t="shared" si="11"/>
        <v>60000</v>
      </c>
      <c r="Q71" s="119">
        <v>0</v>
      </c>
      <c r="R71" s="68">
        <v>0</v>
      </c>
      <c r="S71" s="120">
        <v>0</v>
      </c>
      <c r="T71" s="118">
        <f t="shared" si="12"/>
        <v>0</v>
      </c>
      <c r="U71" s="69">
        <f t="shared" si="4"/>
        <v>60000</v>
      </c>
      <c r="V71" s="100">
        <f t="shared" si="8"/>
        <v>0</v>
      </c>
    </row>
    <row r="72" spans="1:22" ht="24.95" customHeight="1" thickBot="1">
      <c r="A72" s="1282" t="s">
        <v>47</v>
      </c>
      <c r="B72" s="1283"/>
      <c r="C72" s="133">
        <f>SUM(C73:C76)</f>
        <v>591000</v>
      </c>
      <c r="D72" s="133">
        <f>SUM(D73:D76)</f>
        <v>591000</v>
      </c>
      <c r="E72" s="135">
        <f>SUM(E73:E76)</f>
        <v>0</v>
      </c>
      <c r="F72" s="72">
        <f>SUM(F73:F76)</f>
        <v>0</v>
      </c>
      <c r="G72" s="136">
        <f>SUM(G73:G76)</f>
        <v>0</v>
      </c>
      <c r="H72" s="134">
        <f t="shared" si="9"/>
        <v>0</v>
      </c>
      <c r="I72" s="135">
        <f>SUM(I73:I76)</f>
        <v>0</v>
      </c>
      <c r="J72" s="72">
        <f>SUM(J73:J76)</f>
        <v>0</v>
      </c>
      <c r="K72" s="136">
        <f>SUM(K73:K76)</f>
        <v>9500.3700000000008</v>
      </c>
      <c r="L72" s="137">
        <f t="shared" si="10"/>
        <v>9500.3700000000008</v>
      </c>
      <c r="M72" s="138">
        <f>SUM(M73:M76)</f>
        <v>8000</v>
      </c>
      <c r="N72" s="19">
        <f>SUM(N73:N76)</f>
        <v>105500</v>
      </c>
      <c r="O72" s="139">
        <f>SUM(O73:O76)</f>
        <v>228500</v>
      </c>
      <c r="P72" s="137">
        <f t="shared" si="11"/>
        <v>342000</v>
      </c>
      <c r="Q72" s="138">
        <f>SUM(Q73:Q76)</f>
        <v>126500</v>
      </c>
      <c r="R72" s="19">
        <f>SUM(R73:R76)</f>
        <v>112500</v>
      </c>
      <c r="S72" s="139">
        <f>SUM(S73:S76)</f>
        <v>0</v>
      </c>
      <c r="T72" s="137">
        <f t="shared" si="12"/>
        <v>239000</v>
      </c>
      <c r="U72" s="140">
        <f t="shared" ref="U72:U96" si="13">H72+L72+P72+T72</f>
        <v>590500.37</v>
      </c>
      <c r="V72" s="109">
        <f t="shared" si="8"/>
        <v>499.63000000000466</v>
      </c>
    </row>
    <row r="73" spans="1:22" ht="24.95" customHeight="1" thickTop="1">
      <c r="A73" s="127">
        <v>1</v>
      </c>
      <c r="B73" s="128" t="s">
        <v>82</v>
      </c>
      <c r="C73" s="226">
        <v>48000</v>
      </c>
      <c r="D73" s="226">
        <v>48000</v>
      </c>
      <c r="E73" s="360" t="s">
        <v>48</v>
      </c>
      <c r="F73" s="212">
        <v>0</v>
      </c>
      <c r="G73" s="333">
        <v>0</v>
      </c>
      <c r="H73" s="27">
        <f t="shared" si="9"/>
        <v>0</v>
      </c>
      <c r="I73" s="211">
        <v>0</v>
      </c>
      <c r="J73" s="212">
        <v>0</v>
      </c>
      <c r="K73" s="212">
        <v>9500.3700000000008</v>
      </c>
      <c r="L73" s="27">
        <f t="shared" si="10"/>
        <v>9500.3700000000008</v>
      </c>
      <c r="M73" s="83">
        <v>8000</v>
      </c>
      <c r="N73" s="84">
        <v>8000</v>
      </c>
      <c r="O73" s="143">
        <v>8000</v>
      </c>
      <c r="P73" s="27">
        <f t="shared" si="11"/>
        <v>24000</v>
      </c>
      <c r="Q73" s="83">
        <v>14000</v>
      </c>
      <c r="R73" s="84"/>
      <c r="S73" s="143">
        <v>0</v>
      </c>
      <c r="T73" s="27">
        <f t="shared" si="12"/>
        <v>14000</v>
      </c>
      <c r="U73" s="243">
        <f t="shared" si="13"/>
        <v>47500.37</v>
      </c>
      <c r="V73" s="33">
        <f t="shared" si="8"/>
        <v>499.62999999999738</v>
      </c>
    </row>
    <row r="74" spans="1:22" ht="24.95" customHeight="1">
      <c r="A74" s="130">
        <v>2</v>
      </c>
      <c r="B74" s="131" t="s">
        <v>49</v>
      </c>
      <c r="C74" s="228">
        <v>210000</v>
      </c>
      <c r="D74" s="228">
        <v>210000</v>
      </c>
      <c r="E74" s="361" t="s">
        <v>48</v>
      </c>
      <c r="F74" s="214">
        <v>0</v>
      </c>
      <c r="G74" s="310">
        <v>0</v>
      </c>
      <c r="H74" s="37">
        <f t="shared" si="9"/>
        <v>0</v>
      </c>
      <c r="I74" s="213">
        <v>0</v>
      </c>
      <c r="J74" s="214">
        <v>0</v>
      </c>
      <c r="K74" s="279">
        <v>0</v>
      </c>
      <c r="L74" s="37">
        <f t="shared" si="10"/>
        <v>0</v>
      </c>
      <c r="M74" s="48">
        <v>0</v>
      </c>
      <c r="N74" s="44">
        <v>52500</v>
      </c>
      <c r="O74" s="49">
        <v>52500</v>
      </c>
      <c r="P74" s="37">
        <f t="shared" si="11"/>
        <v>105000</v>
      </c>
      <c r="Q74" s="48">
        <v>52500</v>
      </c>
      <c r="R74" s="44">
        <v>52500</v>
      </c>
      <c r="S74" s="49">
        <v>0</v>
      </c>
      <c r="T74" s="37">
        <f t="shared" si="12"/>
        <v>105000</v>
      </c>
      <c r="U74" s="244">
        <f t="shared" si="13"/>
        <v>210000</v>
      </c>
      <c r="V74" s="90">
        <f t="shared" si="8"/>
        <v>0</v>
      </c>
    </row>
    <row r="75" spans="1:22" ht="33.75">
      <c r="A75" s="130">
        <v>3</v>
      </c>
      <c r="B75" s="131" t="s">
        <v>50</v>
      </c>
      <c r="C75" s="228">
        <v>265000</v>
      </c>
      <c r="D75" s="228">
        <v>265000</v>
      </c>
      <c r="E75" s="361" t="s">
        <v>48</v>
      </c>
      <c r="F75" s="214">
        <v>0</v>
      </c>
      <c r="G75" s="310">
        <v>0</v>
      </c>
      <c r="H75" s="37">
        <f t="shared" si="9"/>
        <v>0</v>
      </c>
      <c r="I75" s="213">
        <v>0</v>
      </c>
      <c r="J75" s="214">
        <v>0</v>
      </c>
      <c r="K75" s="279">
        <v>0</v>
      </c>
      <c r="L75" s="37">
        <f t="shared" si="10"/>
        <v>0</v>
      </c>
      <c r="M75" s="48">
        <v>0</v>
      </c>
      <c r="N75" s="44">
        <v>45000</v>
      </c>
      <c r="O75" s="49">
        <v>100000</v>
      </c>
      <c r="P75" s="37">
        <f t="shared" si="11"/>
        <v>145000</v>
      </c>
      <c r="Q75" s="48">
        <v>60000</v>
      </c>
      <c r="R75" s="44">
        <v>60000</v>
      </c>
      <c r="S75" s="49">
        <v>0</v>
      </c>
      <c r="T75" s="37">
        <f t="shared" si="12"/>
        <v>120000</v>
      </c>
      <c r="U75" s="244">
        <f t="shared" si="13"/>
        <v>265000</v>
      </c>
      <c r="V75" s="90">
        <f t="shared" si="8"/>
        <v>0</v>
      </c>
    </row>
    <row r="76" spans="1:22" ht="23.25" thickBot="1">
      <c r="A76" s="114">
        <v>4</v>
      </c>
      <c r="B76" s="115" t="s">
        <v>51</v>
      </c>
      <c r="C76" s="239">
        <v>68000</v>
      </c>
      <c r="D76" s="239">
        <v>68000</v>
      </c>
      <c r="E76" s="362" t="s">
        <v>48</v>
      </c>
      <c r="F76" s="355">
        <v>0</v>
      </c>
      <c r="G76" s="363">
        <v>0</v>
      </c>
      <c r="H76" s="132">
        <f t="shared" si="9"/>
        <v>0</v>
      </c>
      <c r="I76" s="354">
        <v>0</v>
      </c>
      <c r="J76" s="355">
        <v>0</v>
      </c>
      <c r="K76" s="396">
        <v>0</v>
      </c>
      <c r="L76" s="132">
        <f t="shared" si="10"/>
        <v>0</v>
      </c>
      <c r="M76" s="119">
        <v>0</v>
      </c>
      <c r="N76" s="68">
        <v>0</v>
      </c>
      <c r="O76" s="149">
        <v>68000</v>
      </c>
      <c r="P76" s="132">
        <f t="shared" si="11"/>
        <v>68000</v>
      </c>
      <c r="Q76" s="119">
        <v>0</v>
      </c>
      <c r="R76" s="68">
        <v>0</v>
      </c>
      <c r="S76" s="149">
        <v>0</v>
      </c>
      <c r="T76" s="132">
        <f t="shared" si="12"/>
        <v>0</v>
      </c>
      <c r="U76" s="245">
        <f t="shared" si="13"/>
        <v>68000</v>
      </c>
      <c r="V76" s="100">
        <f t="shared" si="8"/>
        <v>0</v>
      </c>
    </row>
    <row r="77" spans="1:22" ht="24.75" customHeight="1" thickBot="1">
      <c r="A77" s="1280" t="s">
        <v>52</v>
      </c>
      <c r="B77" s="1281"/>
      <c r="C77" s="13">
        <v>500000</v>
      </c>
      <c r="D77" s="13">
        <v>500000</v>
      </c>
      <c r="E77" s="122">
        <f>E78</f>
        <v>0</v>
      </c>
      <c r="F77" s="72">
        <f>F78</f>
        <v>0</v>
      </c>
      <c r="G77" s="151">
        <f>G78</f>
        <v>0</v>
      </c>
      <c r="H77" s="101">
        <f t="shared" si="9"/>
        <v>0</v>
      </c>
      <c r="I77" s="122">
        <f>I78</f>
        <v>0</v>
      </c>
      <c r="J77" s="72">
        <f>J78</f>
        <v>0</v>
      </c>
      <c r="K77" s="151">
        <f>K78</f>
        <v>0</v>
      </c>
      <c r="L77" s="21">
        <f t="shared" si="10"/>
        <v>0</v>
      </c>
      <c r="M77" s="125">
        <f>M78</f>
        <v>0</v>
      </c>
      <c r="N77" s="19">
        <f>N78</f>
        <v>50000</v>
      </c>
      <c r="O77" s="152">
        <f>O78</f>
        <v>50000</v>
      </c>
      <c r="P77" s="21">
        <f t="shared" si="11"/>
        <v>100000</v>
      </c>
      <c r="Q77" s="125">
        <f>Q78</f>
        <v>50000</v>
      </c>
      <c r="R77" s="19">
        <f>R78</f>
        <v>50000</v>
      </c>
      <c r="S77" s="152">
        <f>S78</f>
        <v>50000</v>
      </c>
      <c r="T77" s="21">
        <f t="shared" si="12"/>
        <v>150000</v>
      </c>
      <c r="U77" s="108">
        <f t="shared" si="13"/>
        <v>250000</v>
      </c>
      <c r="V77" s="246">
        <f t="shared" si="8"/>
        <v>250000</v>
      </c>
    </row>
    <row r="78" spans="1:22" ht="46.5" thickTop="1" thickBot="1">
      <c r="A78" s="153">
        <v>1</v>
      </c>
      <c r="B78" s="154" t="s">
        <v>53</v>
      </c>
      <c r="C78" s="247">
        <v>500000</v>
      </c>
      <c r="D78" s="247">
        <v>500000</v>
      </c>
      <c r="E78" s="365">
        <v>0</v>
      </c>
      <c r="F78" s="217">
        <v>0</v>
      </c>
      <c r="G78" s="366">
        <v>0</v>
      </c>
      <c r="H78" s="155">
        <f t="shared" si="9"/>
        <v>0</v>
      </c>
      <c r="I78" s="365">
        <v>0</v>
      </c>
      <c r="J78" s="217">
        <v>0</v>
      </c>
      <c r="K78" s="367">
        <v>0</v>
      </c>
      <c r="L78" s="155">
        <f t="shared" si="10"/>
        <v>0</v>
      </c>
      <c r="M78" s="157">
        <v>0</v>
      </c>
      <c r="N78" s="158">
        <v>50000</v>
      </c>
      <c r="O78" s="159">
        <v>50000</v>
      </c>
      <c r="P78" s="155">
        <f t="shared" si="11"/>
        <v>100000</v>
      </c>
      <c r="Q78" s="157">
        <v>50000</v>
      </c>
      <c r="R78" s="158">
        <v>50000</v>
      </c>
      <c r="S78" s="159">
        <v>50000</v>
      </c>
      <c r="T78" s="155">
        <f t="shared" si="12"/>
        <v>150000</v>
      </c>
      <c r="U78" s="248">
        <f t="shared" si="13"/>
        <v>250000</v>
      </c>
      <c r="V78" s="249">
        <f t="shared" si="8"/>
        <v>250000</v>
      </c>
    </row>
    <row r="79" spans="1:22" ht="24.95" customHeight="1" thickBot="1">
      <c r="A79" s="1284" t="s">
        <v>54</v>
      </c>
      <c r="B79" s="1285"/>
      <c r="C79" s="162">
        <v>0</v>
      </c>
      <c r="D79" s="250"/>
      <c r="E79" s="163">
        <v>0</v>
      </c>
      <c r="F79" s="164">
        <v>0</v>
      </c>
      <c r="G79" s="165">
        <v>0</v>
      </c>
      <c r="H79" s="166">
        <v>0</v>
      </c>
      <c r="I79" s="163">
        <v>0</v>
      </c>
      <c r="J79" s="164">
        <v>0</v>
      </c>
      <c r="K79" s="167">
        <v>0</v>
      </c>
      <c r="L79" s="166">
        <v>0</v>
      </c>
      <c r="M79" s="168">
        <v>0</v>
      </c>
      <c r="N79" s="169">
        <v>0</v>
      </c>
      <c r="O79" s="170">
        <v>0</v>
      </c>
      <c r="P79" s="166">
        <v>0</v>
      </c>
      <c r="Q79" s="168">
        <v>0</v>
      </c>
      <c r="R79" s="169">
        <v>0</v>
      </c>
      <c r="S79" s="170">
        <v>0</v>
      </c>
      <c r="T79" s="166">
        <v>0</v>
      </c>
      <c r="U79" s="171">
        <v>0</v>
      </c>
      <c r="V79" s="251">
        <f t="shared" si="8"/>
        <v>0</v>
      </c>
    </row>
    <row r="80" spans="1:22" ht="24.75" customHeight="1" thickBot="1">
      <c r="A80" s="1280" t="s">
        <v>55</v>
      </c>
      <c r="B80" s="1281"/>
      <c r="C80" s="13">
        <f>SUM(C81:C98)</f>
        <v>1847976</v>
      </c>
      <c r="D80" s="252">
        <f>SUM(D81:D98)</f>
        <v>1908976</v>
      </c>
      <c r="E80" s="122">
        <f>SUM(E81:E98)</f>
        <v>0</v>
      </c>
      <c r="F80" s="72">
        <f>SUM(F81:F98)</f>
        <v>0</v>
      </c>
      <c r="G80" s="151">
        <f>SUM(G81:G98)</f>
        <v>10000</v>
      </c>
      <c r="H80" s="101">
        <f t="shared" si="9"/>
        <v>10000</v>
      </c>
      <c r="I80" s="122">
        <f>SUM(I81:I98)</f>
        <v>9423</v>
      </c>
      <c r="J80" s="72">
        <f>SUM(J81:J98)</f>
        <v>21923</v>
      </c>
      <c r="K80" s="151">
        <f>SUM(K81:K98)</f>
        <v>65390</v>
      </c>
      <c r="L80" s="21">
        <f>SUM(I80:K80)</f>
        <v>96736</v>
      </c>
      <c r="M80" s="122">
        <f>SUM(M81:M98)</f>
        <v>60000</v>
      </c>
      <c r="N80" s="72">
        <f>SUM(N81:N98)</f>
        <v>224888</v>
      </c>
      <c r="O80" s="151">
        <f>SUM(O81:O98)</f>
        <v>209600</v>
      </c>
      <c r="P80" s="21">
        <f t="shared" ref="P80:P85" si="14">SUM(M80:O80)</f>
        <v>494488</v>
      </c>
      <c r="Q80" s="122">
        <f>SUM(Q81:Q98)</f>
        <v>172200</v>
      </c>
      <c r="R80" s="72">
        <f>SUM(R81:R98)</f>
        <v>257600</v>
      </c>
      <c r="S80" s="151">
        <f>SUM(S81:S98)</f>
        <v>179888</v>
      </c>
      <c r="T80" s="21">
        <f t="shared" ref="T80:T85" si="15">SUM(Q80:S80)</f>
        <v>609688</v>
      </c>
      <c r="U80" s="108">
        <f t="shared" si="13"/>
        <v>1210912</v>
      </c>
      <c r="V80" s="109">
        <f t="shared" si="8"/>
        <v>698064</v>
      </c>
    </row>
    <row r="81" spans="1:22" ht="23.25" thickTop="1">
      <c r="A81" s="127">
        <v>1</v>
      </c>
      <c r="B81" s="218" t="s">
        <v>83</v>
      </c>
      <c r="C81" s="253">
        <v>50000</v>
      </c>
      <c r="D81" s="253">
        <v>50000</v>
      </c>
      <c r="E81" s="211">
        <v>0</v>
      </c>
      <c r="F81" s="212">
        <v>0</v>
      </c>
      <c r="G81" s="305">
        <v>0</v>
      </c>
      <c r="H81" s="27">
        <f t="shared" si="9"/>
        <v>0</v>
      </c>
      <c r="I81" s="211">
        <v>0</v>
      </c>
      <c r="J81" s="212">
        <v>0</v>
      </c>
      <c r="K81" s="305">
        <v>0</v>
      </c>
      <c r="L81" s="27">
        <f t="shared" si="10"/>
        <v>0</v>
      </c>
      <c r="M81" s="79">
        <v>0</v>
      </c>
      <c r="N81" s="80">
        <v>5000</v>
      </c>
      <c r="O81" s="81">
        <v>5000</v>
      </c>
      <c r="P81" s="27">
        <f t="shared" si="14"/>
        <v>10000</v>
      </c>
      <c r="Q81" s="79">
        <v>5000</v>
      </c>
      <c r="R81" s="80">
        <v>5000</v>
      </c>
      <c r="S81" s="81">
        <v>5000</v>
      </c>
      <c r="T81" s="27">
        <f t="shared" si="15"/>
        <v>15000</v>
      </c>
      <c r="U81" s="243">
        <f t="shared" si="13"/>
        <v>25000</v>
      </c>
      <c r="V81" s="33">
        <f t="shared" si="8"/>
        <v>25000</v>
      </c>
    </row>
    <row r="82" spans="1:22" ht="33.75">
      <c r="A82" s="130">
        <v>2</v>
      </c>
      <c r="B82" s="219" t="s">
        <v>84</v>
      </c>
      <c r="C82" s="228">
        <v>450000</v>
      </c>
      <c r="D82" s="228">
        <v>450000</v>
      </c>
      <c r="E82" s="213">
        <v>0</v>
      </c>
      <c r="F82" s="214">
        <v>0</v>
      </c>
      <c r="G82" s="279">
        <v>0</v>
      </c>
      <c r="H82" s="37">
        <f t="shared" si="9"/>
        <v>0</v>
      </c>
      <c r="I82" s="213">
        <v>0</v>
      </c>
      <c r="J82" s="214">
        <v>0</v>
      </c>
      <c r="K82" s="310">
        <v>35400</v>
      </c>
      <c r="L82" s="37">
        <f t="shared" si="10"/>
        <v>35400</v>
      </c>
      <c r="M82" s="87">
        <v>45000</v>
      </c>
      <c r="N82" s="88">
        <v>45000</v>
      </c>
      <c r="O82" s="47">
        <v>45000</v>
      </c>
      <c r="P82" s="37">
        <f t="shared" si="14"/>
        <v>135000</v>
      </c>
      <c r="Q82" s="87">
        <v>45000</v>
      </c>
      <c r="R82" s="88">
        <v>45000</v>
      </c>
      <c r="S82" s="47">
        <v>45000</v>
      </c>
      <c r="T82" s="37">
        <f t="shared" si="15"/>
        <v>135000</v>
      </c>
      <c r="U82" s="244">
        <f t="shared" si="13"/>
        <v>305400</v>
      </c>
      <c r="V82" s="90">
        <f t="shared" si="8"/>
        <v>144600</v>
      </c>
    </row>
    <row r="83" spans="1:22" ht="33.75">
      <c r="A83" s="130">
        <v>3</v>
      </c>
      <c r="B83" s="219" t="s">
        <v>85</v>
      </c>
      <c r="C83" s="228">
        <v>450000</v>
      </c>
      <c r="D83" s="228">
        <v>450000</v>
      </c>
      <c r="E83" s="213">
        <v>0</v>
      </c>
      <c r="F83" s="214">
        <v>0</v>
      </c>
      <c r="G83" s="279">
        <v>0</v>
      </c>
      <c r="H83" s="37">
        <f t="shared" si="9"/>
        <v>0</v>
      </c>
      <c r="I83" s="213">
        <v>0</v>
      </c>
      <c r="J83" s="214">
        <v>0</v>
      </c>
      <c r="K83" s="279">
        <v>0</v>
      </c>
      <c r="L83" s="37">
        <f>SUM(I83:K83)</f>
        <v>0</v>
      </c>
      <c r="M83" s="87">
        <v>0</v>
      </c>
      <c r="N83" s="88">
        <v>45000</v>
      </c>
      <c r="O83" s="47">
        <v>45000</v>
      </c>
      <c r="P83" s="37">
        <f t="shared" si="14"/>
        <v>90000</v>
      </c>
      <c r="Q83" s="87">
        <v>45000</v>
      </c>
      <c r="R83" s="88">
        <v>45000</v>
      </c>
      <c r="S83" s="47">
        <v>45000</v>
      </c>
      <c r="T83" s="37">
        <f t="shared" si="15"/>
        <v>135000</v>
      </c>
      <c r="U83" s="244">
        <f>H83+L83+P83+T83</f>
        <v>225000</v>
      </c>
      <c r="V83" s="90">
        <f t="shared" si="8"/>
        <v>225000</v>
      </c>
    </row>
    <row r="84" spans="1:22" ht="22.5">
      <c r="A84" s="130">
        <v>4</v>
      </c>
      <c r="B84" s="219" t="s">
        <v>86</v>
      </c>
      <c r="C84" s="228">
        <v>420000</v>
      </c>
      <c r="D84" s="228">
        <v>420000</v>
      </c>
      <c r="E84" s="213">
        <v>0</v>
      </c>
      <c r="F84" s="214">
        <v>0</v>
      </c>
      <c r="G84" s="279">
        <v>0</v>
      </c>
      <c r="H84" s="37">
        <f t="shared" si="9"/>
        <v>0</v>
      </c>
      <c r="I84" s="213">
        <v>0</v>
      </c>
      <c r="J84" s="214">
        <v>0</v>
      </c>
      <c r="K84" s="279">
        <v>0</v>
      </c>
      <c r="L84" s="37">
        <f t="shared" si="10"/>
        <v>0</v>
      </c>
      <c r="M84" s="213">
        <v>0</v>
      </c>
      <c r="N84" s="214">
        <v>42000</v>
      </c>
      <c r="O84" s="47">
        <v>42000</v>
      </c>
      <c r="P84" s="37">
        <f t="shared" si="14"/>
        <v>84000</v>
      </c>
      <c r="Q84" s="213">
        <v>42000</v>
      </c>
      <c r="R84" s="214">
        <v>42000</v>
      </c>
      <c r="S84" s="47">
        <v>42000</v>
      </c>
      <c r="T84" s="37">
        <f t="shared" si="15"/>
        <v>126000</v>
      </c>
      <c r="U84" s="244">
        <f t="shared" si="13"/>
        <v>210000</v>
      </c>
      <c r="V84" s="90">
        <f t="shared" si="8"/>
        <v>210000</v>
      </c>
    </row>
    <row r="85" spans="1:22" ht="22.5">
      <c r="A85" s="130">
        <v>5</v>
      </c>
      <c r="B85" s="219" t="s">
        <v>87</v>
      </c>
      <c r="C85" s="228">
        <v>36000</v>
      </c>
      <c r="D85" s="265">
        <v>36000</v>
      </c>
      <c r="E85" s="213">
        <v>0</v>
      </c>
      <c r="F85" s="214">
        <v>0</v>
      </c>
      <c r="G85" s="279">
        <v>0</v>
      </c>
      <c r="H85" s="37">
        <f t="shared" si="9"/>
        <v>0</v>
      </c>
      <c r="I85" s="213">
        <v>4423</v>
      </c>
      <c r="J85" s="214">
        <v>2369</v>
      </c>
      <c r="K85" s="279">
        <v>0</v>
      </c>
      <c r="L85" s="37">
        <f t="shared" si="10"/>
        <v>6792</v>
      </c>
      <c r="M85" s="87">
        <v>3000</v>
      </c>
      <c r="N85" s="88">
        <v>3000</v>
      </c>
      <c r="O85" s="47">
        <v>3000</v>
      </c>
      <c r="P85" s="37">
        <f t="shared" si="14"/>
        <v>9000</v>
      </c>
      <c r="Q85" s="87">
        <v>3000</v>
      </c>
      <c r="R85" s="88">
        <v>3000</v>
      </c>
      <c r="S85" s="47">
        <v>3000</v>
      </c>
      <c r="T85" s="37">
        <f t="shared" si="15"/>
        <v>9000</v>
      </c>
      <c r="U85" s="244">
        <f t="shared" si="13"/>
        <v>24792</v>
      </c>
      <c r="V85" s="90">
        <f t="shared" si="8"/>
        <v>11208</v>
      </c>
    </row>
    <row r="86" spans="1:22" ht="33.75">
      <c r="A86" s="130">
        <v>6</v>
      </c>
      <c r="B86" s="219" t="s">
        <v>88</v>
      </c>
      <c r="C86" s="228">
        <v>27000</v>
      </c>
      <c r="D86" s="228">
        <v>27000</v>
      </c>
      <c r="E86" s="213">
        <v>0</v>
      </c>
      <c r="F86" s="214">
        <v>0</v>
      </c>
      <c r="G86" s="279">
        <v>0</v>
      </c>
      <c r="H86" s="37">
        <f t="shared" si="9"/>
        <v>0</v>
      </c>
      <c r="I86" s="213">
        <v>0</v>
      </c>
      <c r="J86" s="214">
        <v>9200</v>
      </c>
      <c r="K86" s="279">
        <v>0</v>
      </c>
      <c r="L86" s="37">
        <f t="shared" si="10"/>
        <v>9200</v>
      </c>
      <c r="M86" s="48">
        <v>0</v>
      </c>
      <c r="N86" s="44">
        <v>0</v>
      </c>
      <c r="O86" s="49">
        <v>0</v>
      </c>
      <c r="P86" s="37">
        <f t="shared" si="11"/>
        <v>0</v>
      </c>
      <c r="Q86" s="48">
        <v>17800</v>
      </c>
      <c r="R86" s="44">
        <v>0</v>
      </c>
      <c r="S86" s="49">
        <v>0</v>
      </c>
      <c r="T86" s="37">
        <f t="shared" si="12"/>
        <v>17800</v>
      </c>
      <c r="U86" s="244">
        <f t="shared" si="13"/>
        <v>27000</v>
      </c>
      <c r="V86" s="90">
        <f t="shared" si="8"/>
        <v>0</v>
      </c>
    </row>
    <row r="87" spans="1:22" ht="33.75">
      <c r="A87" s="130">
        <v>7</v>
      </c>
      <c r="B87" s="219" t="s">
        <v>89</v>
      </c>
      <c r="C87" s="228">
        <v>60000</v>
      </c>
      <c r="D87" s="265">
        <v>60000</v>
      </c>
      <c r="E87" s="213">
        <v>0</v>
      </c>
      <c r="F87" s="214">
        <v>0</v>
      </c>
      <c r="G87" s="279">
        <v>0</v>
      </c>
      <c r="H87" s="37">
        <f t="shared" si="9"/>
        <v>0</v>
      </c>
      <c r="I87" s="213">
        <v>0</v>
      </c>
      <c r="J87" s="214">
        <v>0</v>
      </c>
      <c r="K87" s="279">
        <v>0</v>
      </c>
      <c r="L87" s="37">
        <f t="shared" si="10"/>
        <v>0</v>
      </c>
      <c r="M87" s="48">
        <v>0</v>
      </c>
      <c r="N87" s="44">
        <v>0</v>
      </c>
      <c r="O87" s="49">
        <v>0</v>
      </c>
      <c r="P87" s="37">
        <f t="shared" si="11"/>
        <v>0</v>
      </c>
      <c r="Q87" s="48">
        <v>0</v>
      </c>
      <c r="R87" s="408">
        <v>60000</v>
      </c>
      <c r="S87" s="49">
        <v>0</v>
      </c>
      <c r="T87" s="37">
        <f t="shared" si="12"/>
        <v>60000</v>
      </c>
      <c r="U87" s="244">
        <f t="shared" si="13"/>
        <v>60000</v>
      </c>
      <c r="V87" s="90">
        <f t="shared" si="8"/>
        <v>0</v>
      </c>
    </row>
    <row r="88" spans="1:22" ht="78.75">
      <c r="A88" s="130">
        <v>8</v>
      </c>
      <c r="B88" s="219" t="s">
        <v>90</v>
      </c>
      <c r="C88" s="228">
        <v>93600</v>
      </c>
      <c r="D88" s="228">
        <v>93600</v>
      </c>
      <c r="E88" s="213">
        <v>0</v>
      </c>
      <c r="F88" s="214">
        <v>0</v>
      </c>
      <c r="G88" s="279">
        <v>0</v>
      </c>
      <c r="H88" s="37">
        <f t="shared" si="9"/>
        <v>0</v>
      </c>
      <c r="I88" s="213">
        <v>0</v>
      </c>
      <c r="J88" s="214">
        <v>0</v>
      </c>
      <c r="K88" s="279">
        <v>0</v>
      </c>
      <c r="L88" s="37">
        <f t="shared" si="10"/>
        <v>0</v>
      </c>
      <c r="M88" s="48">
        <v>0</v>
      </c>
      <c r="N88" s="44">
        <v>0</v>
      </c>
      <c r="O88" s="49">
        <v>31200</v>
      </c>
      <c r="P88" s="37">
        <f t="shared" si="11"/>
        <v>31200</v>
      </c>
      <c r="Q88" s="48">
        <v>0</v>
      </c>
      <c r="R88" s="408">
        <v>31200</v>
      </c>
      <c r="S88" s="49">
        <v>0</v>
      </c>
      <c r="T88" s="37">
        <f t="shared" si="12"/>
        <v>31200</v>
      </c>
      <c r="U88" s="244">
        <f t="shared" si="13"/>
        <v>62400</v>
      </c>
      <c r="V88" s="90">
        <f t="shared" si="8"/>
        <v>31200</v>
      </c>
    </row>
    <row r="89" spans="1:22" ht="22.5">
      <c r="A89" s="130">
        <v>9</v>
      </c>
      <c r="B89" s="219" t="s">
        <v>91</v>
      </c>
      <c r="C89" s="228">
        <v>16000</v>
      </c>
      <c r="D89" s="228">
        <v>16000</v>
      </c>
      <c r="E89" s="213">
        <v>0</v>
      </c>
      <c r="F89" s="214">
        <v>0</v>
      </c>
      <c r="G89" s="279">
        <v>0</v>
      </c>
      <c r="H89" s="37">
        <f t="shared" si="9"/>
        <v>0</v>
      </c>
      <c r="I89" s="213">
        <v>0</v>
      </c>
      <c r="J89" s="214">
        <v>0</v>
      </c>
      <c r="K89" s="279">
        <v>0</v>
      </c>
      <c r="L89" s="37">
        <f t="shared" si="10"/>
        <v>0</v>
      </c>
      <c r="M89" s="48">
        <v>0</v>
      </c>
      <c r="N89" s="44">
        <v>0</v>
      </c>
      <c r="O89" s="49">
        <v>4000</v>
      </c>
      <c r="P89" s="37">
        <f t="shared" si="11"/>
        <v>4000</v>
      </c>
      <c r="Q89" s="48">
        <v>0</v>
      </c>
      <c r="R89" s="44">
        <v>12000</v>
      </c>
      <c r="S89" s="49">
        <v>0</v>
      </c>
      <c r="T89" s="37">
        <f t="shared" si="12"/>
        <v>12000</v>
      </c>
      <c r="U89" s="244">
        <f t="shared" si="13"/>
        <v>16000</v>
      </c>
      <c r="V89" s="90">
        <f t="shared" si="8"/>
        <v>0</v>
      </c>
    </row>
    <row r="90" spans="1:22" ht="22.5">
      <c r="A90" s="130">
        <v>10</v>
      </c>
      <c r="B90" s="219" t="s">
        <v>92</v>
      </c>
      <c r="C90" s="228">
        <v>60000</v>
      </c>
      <c r="D90" s="229">
        <v>56000</v>
      </c>
      <c r="E90" s="213">
        <v>0</v>
      </c>
      <c r="F90" s="214">
        <v>0</v>
      </c>
      <c r="G90" s="279">
        <v>0</v>
      </c>
      <c r="H90" s="37">
        <f t="shared" si="9"/>
        <v>0</v>
      </c>
      <c r="I90" s="213">
        <v>0</v>
      </c>
      <c r="J90" s="214">
        <v>5354</v>
      </c>
      <c r="K90" s="279">
        <v>0</v>
      </c>
      <c r="L90" s="37">
        <f t="shared" si="10"/>
        <v>5354</v>
      </c>
      <c r="M90" s="87">
        <v>7000</v>
      </c>
      <c r="N90" s="88">
        <v>7000</v>
      </c>
      <c r="O90" s="47">
        <v>7000</v>
      </c>
      <c r="P90" s="37">
        <f t="shared" si="11"/>
        <v>21000</v>
      </c>
      <c r="Q90" s="87">
        <v>7000</v>
      </c>
      <c r="R90" s="88">
        <v>7000</v>
      </c>
      <c r="S90" s="47">
        <v>7000</v>
      </c>
      <c r="T90" s="37">
        <f t="shared" si="12"/>
        <v>21000</v>
      </c>
      <c r="U90" s="244">
        <f t="shared" si="13"/>
        <v>47354</v>
      </c>
      <c r="V90" s="90">
        <f t="shared" si="8"/>
        <v>8646</v>
      </c>
    </row>
    <row r="91" spans="1:22" ht="33.75">
      <c r="A91" s="130">
        <v>11</v>
      </c>
      <c r="B91" s="219" t="s">
        <v>93</v>
      </c>
      <c r="C91" s="228">
        <v>50976</v>
      </c>
      <c r="D91" s="228">
        <v>50976</v>
      </c>
      <c r="E91" s="213">
        <v>0</v>
      </c>
      <c r="F91" s="214">
        <v>0</v>
      </c>
      <c r="G91" s="368" t="s">
        <v>48</v>
      </c>
      <c r="H91" s="37">
        <f t="shared" si="9"/>
        <v>0</v>
      </c>
      <c r="I91" s="213">
        <v>0</v>
      </c>
      <c r="J91" s="214">
        <v>0</v>
      </c>
      <c r="K91" s="279">
        <v>0</v>
      </c>
      <c r="L91" s="37">
        <f t="shared" si="10"/>
        <v>0</v>
      </c>
      <c r="M91" s="48">
        <v>0</v>
      </c>
      <c r="N91" s="44">
        <v>25488</v>
      </c>
      <c r="O91" s="49"/>
      <c r="P91" s="37">
        <f t="shared" si="11"/>
        <v>25488</v>
      </c>
      <c r="Q91" s="48"/>
      <c r="R91" s="44"/>
      <c r="S91" s="49">
        <v>25488</v>
      </c>
      <c r="T91" s="37">
        <f t="shared" si="12"/>
        <v>25488</v>
      </c>
      <c r="U91" s="244">
        <f t="shared" si="13"/>
        <v>50976</v>
      </c>
      <c r="V91" s="90">
        <f t="shared" si="8"/>
        <v>0</v>
      </c>
    </row>
    <row r="92" spans="1:22" ht="33.75">
      <c r="A92" s="130">
        <v>12</v>
      </c>
      <c r="B92" s="219" t="s">
        <v>94</v>
      </c>
      <c r="C92" s="228">
        <v>60000</v>
      </c>
      <c r="D92" s="265">
        <v>60000</v>
      </c>
      <c r="E92" s="213">
        <v>0</v>
      </c>
      <c r="F92" s="214">
        <v>0</v>
      </c>
      <c r="G92" s="279">
        <v>10000</v>
      </c>
      <c r="H92" s="37">
        <f t="shared" si="9"/>
        <v>10000</v>
      </c>
      <c r="I92" s="213">
        <v>5000</v>
      </c>
      <c r="J92" s="214">
        <v>5000</v>
      </c>
      <c r="K92" s="279">
        <v>5000</v>
      </c>
      <c r="L92" s="37">
        <f t="shared" si="10"/>
        <v>15000</v>
      </c>
      <c r="M92" s="87">
        <v>5000</v>
      </c>
      <c r="N92" s="88">
        <v>5000</v>
      </c>
      <c r="O92" s="47">
        <v>5000</v>
      </c>
      <c r="P92" s="37">
        <f t="shared" si="11"/>
        <v>15000</v>
      </c>
      <c r="Q92" s="87">
        <v>5000</v>
      </c>
      <c r="R92" s="88">
        <v>5000</v>
      </c>
      <c r="S92" s="47">
        <v>5000</v>
      </c>
      <c r="T92" s="37">
        <f t="shared" si="12"/>
        <v>15000</v>
      </c>
      <c r="U92" s="244">
        <f t="shared" si="13"/>
        <v>55000</v>
      </c>
      <c r="V92" s="90">
        <f t="shared" si="8"/>
        <v>5000</v>
      </c>
    </row>
    <row r="93" spans="1:22" ht="45">
      <c r="A93" s="130">
        <v>13</v>
      </c>
      <c r="B93" s="219" t="s">
        <v>69</v>
      </c>
      <c r="C93" s="228">
        <v>21600</v>
      </c>
      <c r="D93" s="265">
        <v>21600</v>
      </c>
      <c r="E93" s="213">
        <v>0</v>
      </c>
      <c r="F93" s="214">
        <v>0</v>
      </c>
      <c r="G93" s="279">
        <v>0</v>
      </c>
      <c r="H93" s="37">
        <f t="shared" si="9"/>
        <v>0</v>
      </c>
      <c r="I93" s="213">
        <v>0</v>
      </c>
      <c r="J93" s="214">
        <v>0</v>
      </c>
      <c r="K93" s="279">
        <v>0</v>
      </c>
      <c r="L93" s="37">
        <f t="shared" si="10"/>
        <v>0</v>
      </c>
      <c r="M93" s="87">
        <v>0</v>
      </c>
      <c r="N93" s="88">
        <v>2400</v>
      </c>
      <c r="O93" s="47">
        <v>2400</v>
      </c>
      <c r="P93" s="37">
        <f t="shared" si="11"/>
        <v>4800</v>
      </c>
      <c r="Q93" s="87">
        <v>2400</v>
      </c>
      <c r="R93" s="88">
        <v>2400</v>
      </c>
      <c r="S93" s="47">
        <v>2400</v>
      </c>
      <c r="T93" s="37">
        <f t="shared" si="12"/>
        <v>7200</v>
      </c>
      <c r="U93" s="244">
        <f t="shared" si="13"/>
        <v>12000</v>
      </c>
      <c r="V93" s="90">
        <f t="shared" si="8"/>
        <v>9600</v>
      </c>
    </row>
    <row r="94" spans="1:22" ht="24.75" customHeight="1">
      <c r="A94" s="254">
        <v>14</v>
      </c>
      <c r="B94" s="255" t="s">
        <v>57</v>
      </c>
      <c r="C94" s="256">
        <v>24000</v>
      </c>
      <c r="D94" s="256">
        <v>24000</v>
      </c>
      <c r="E94" s="215">
        <v>0</v>
      </c>
      <c r="F94" s="370">
        <v>0</v>
      </c>
      <c r="G94" s="290">
        <v>0</v>
      </c>
      <c r="H94" s="37">
        <f>SUM(E94:G94)</f>
        <v>0</v>
      </c>
      <c r="I94" s="215">
        <v>0</v>
      </c>
      <c r="J94" s="370">
        <v>0</v>
      </c>
      <c r="K94" s="290">
        <v>15990</v>
      </c>
      <c r="L94" s="37">
        <f>SUM(I94:K94)</f>
        <v>15990</v>
      </c>
      <c r="M94" s="60">
        <v>0</v>
      </c>
      <c r="N94" s="173">
        <v>0</v>
      </c>
      <c r="O94" s="61">
        <v>0</v>
      </c>
      <c r="P94" s="37">
        <f t="shared" si="11"/>
        <v>0</v>
      </c>
      <c r="Q94" s="60">
        <v>0</v>
      </c>
      <c r="R94" s="173">
        <v>0</v>
      </c>
      <c r="S94" s="61">
        <v>0</v>
      </c>
      <c r="T94" s="174">
        <v>0</v>
      </c>
      <c r="U94" s="244">
        <f t="shared" si="13"/>
        <v>15990</v>
      </c>
      <c r="V94" s="90">
        <f t="shared" si="8"/>
        <v>8010</v>
      </c>
    </row>
    <row r="95" spans="1:22" ht="24.75" customHeight="1">
      <c r="A95" s="254">
        <v>15</v>
      </c>
      <c r="B95" s="255" t="s">
        <v>58</v>
      </c>
      <c r="C95" s="256">
        <v>28800</v>
      </c>
      <c r="D95" s="256">
        <v>28800</v>
      </c>
      <c r="E95" s="215">
        <v>0</v>
      </c>
      <c r="F95" s="370">
        <v>0</v>
      </c>
      <c r="G95" s="290">
        <v>0</v>
      </c>
      <c r="H95" s="37">
        <f>SUM(E95:G95)</f>
        <v>0</v>
      </c>
      <c r="I95" s="215">
        <v>0</v>
      </c>
      <c r="J95" s="370">
        <v>0</v>
      </c>
      <c r="K95" s="290">
        <v>9000</v>
      </c>
      <c r="L95" s="37">
        <f>SUM(I95:K95)</f>
        <v>9000</v>
      </c>
      <c r="M95" s="60">
        <v>0</v>
      </c>
      <c r="N95" s="173">
        <v>0</v>
      </c>
      <c r="O95" s="61">
        <v>0</v>
      </c>
      <c r="P95" s="37">
        <f t="shared" si="11"/>
        <v>0</v>
      </c>
      <c r="Q95" s="60">
        <v>0</v>
      </c>
      <c r="R95" s="173">
        <v>0</v>
      </c>
      <c r="S95" s="61">
        <v>0</v>
      </c>
      <c r="T95" s="174">
        <v>0</v>
      </c>
      <c r="U95" s="244">
        <f t="shared" si="13"/>
        <v>9000</v>
      </c>
      <c r="V95" s="90">
        <f t="shared" si="8"/>
        <v>19800</v>
      </c>
    </row>
    <row r="96" spans="1:22" ht="33.75">
      <c r="A96" s="254">
        <v>18</v>
      </c>
      <c r="B96" s="219" t="s">
        <v>97</v>
      </c>
      <c r="C96" s="265">
        <v>0</v>
      </c>
      <c r="D96" s="265">
        <v>0</v>
      </c>
      <c r="E96" s="213">
        <v>0</v>
      </c>
      <c r="F96" s="214">
        <v>0</v>
      </c>
      <c r="G96" s="279">
        <v>0</v>
      </c>
      <c r="H96" s="37">
        <f t="shared" si="9"/>
        <v>0</v>
      </c>
      <c r="I96" s="213">
        <v>0</v>
      </c>
      <c r="J96" s="214">
        <v>0</v>
      </c>
      <c r="K96" s="279">
        <v>0</v>
      </c>
      <c r="L96" s="37">
        <f>SUM(I96:K96)</f>
        <v>0</v>
      </c>
      <c r="M96" s="48">
        <v>0</v>
      </c>
      <c r="N96" s="44">
        <v>0</v>
      </c>
      <c r="O96" s="49">
        <v>0</v>
      </c>
      <c r="P96" s="37">
        <f t="shared" si="11"/>
        <v>0</v>
      </c>
      <c r="Q96" s="48">
        <v>0</v>
      </c>
      <c r="R96" s="44">
        <v>0</v>
      </c>
      <c r="S96" s="49">
        <v>0</v>
      </c>
      <c r="T96" s="37">
        <v>0</v>
      </c>
      <c r="U96" s="244">
        <f t="shared" si="13"/>
        <v>0</v>
      </c>
      <c r="V96" s="90">
        <f t="shared" si="8"/>
        <v>0</v>
      </c>
    </row>
    <row r="97" spans="1:22" ht="24.75" customHeight="1">
      <c r="A97" s="268">
        <v>19</v>
      </c>
      <c r="B97" s="270" t="s">
        <v>95</v>
      </c>
      <c r="C97" s="260">
        <v>0</v>
      </c>
      <c r="D97" s="409">
        <v>20000</v>
      </c>
      <c r="E97" s="397">
        <v>0</v>
      </c>
      <c r="F97" s="398">
        <v>0</v>
      </c>
      <c r="G97" s="399">
        <v>0</v>
      </c>
      <c r="H97" s="261">
        <f>SUM(E97:G97)</f>
        <v>0</v>
      </c>
      <c r="I97" s="397">
        <v>0</v>
      </c>
      <c r="J97" s="398">
        <v>0</v>
      </c>
      <c r="K97" s="399">
        <v>0</v>
      </c>
      <c r="L97" s="261">
        <f>SUM(I97:K97)</f>
        <v>0</v>
      </c>
      <c r="M97" s="262">
        <v>0</v>
      </c>
      <c r="N97" s="259">
        <v>0</v>
      </c>
      <c r="O97" s="263">
        <v>20000</v>
      </c>
      <c r="P97" s="261">
        <f>SUM(M97:O97)</f>
        <v>20000</v>
      </c>
      <c r="Q97" s="262">
        <v>0</v>
      </c>
      <c r="R97" s="259">
        <v>0</v>
      </c>
      <c r="S97" s="263">
        <v>0</v>
      </c>
      <c r="T97" s="137">
        <v>0</v>
      </c>
      <c r="U97" s="264">
        <f>H97+L97+P97+T97</f>
        <v>20000</v>
      </c>
      <c r="V97" s="33">
        <f>D97-U97</f>
        <v>0</v>
      </c>
    </row>
    <row r="98" spans="1:22" ht="24.75" thickBot="1">
      <c r="A98" s="268">
        <v>20</v>
      </c>
      <c r="B98" s="269" t="s">
        <v>96</v>
      </c>
      <c r="C98" s="256">
        <v>0</v>
      </c>
      <c r="D98" s="410">
        <v>45000</v>
      </c>
      <c r="E98" s="215">
        <v>0</v>
      </c>
      <c r="F98" s="370">
        <v>0</v>
      </c>
      <c r="G98" s="290">
        <v>0</v>
      </c>
      <c r="H98" s="37">
        <f>SUM(E98:G98)</f>
        <v>0</v>
      </c>
      <c r="I98" s="215">
        <v>0</v>
      </c>
      <c r="J98" s="370">
        <v>0</v>
      </c>
      <c r="K98" s="290">
        <v>0</v>
      </c>
      <c r="L98" s="37">
        <f>SUM(I98:K98)</f>
        <v>0</v>
      </c>
      <c r="M98" s="60">
        <v>0</v>
      </c>
      <c r="N98" s="173">
        <v>45000</v>
      </c>
      <c r="O98" s="61">
        <v>0</v>
      </c>
      <c r="P98" s="37">
        <f>SUM(M98:O98)</f>
        <v>45000</v>
      </c>
      <c r="Q98" s="60">
        <v>0</v>
      </c>
      <c r="R98" s="173">
        <v>0</v>
      </c>
      <c r="S98" s="61">
        <v>0</v>
      </c>
      <c r="T98" s="174">
        <v>0</v>
      </c>
      <c r="U98" s="244">
        <f>H98+L98+P98+T98</f>
        <v>45000</v>
      </c>
      <c r="V98" s="90">
        <f>D98-U98</f>
        <v>0</v>
      </c>
    </row>
    <row r="99" spans="1:22" ht="18.75" customHeight="1" thickBot="1">
      <c r="A99" s="1278" t="s">
        <v>60</v>
      </c>
      <c r="B99" s="1279"/>
      <c r="C99" s="175">
        <f t="shared" ref="C99:U99" si="16">C6+C39+C63+C68+C72+C77+C79+C80</f>
        <v>12602576</v>
      </c>
      <c r="D99" s="175">
        <f t="shared" si="16"/>
        <v>12602576</v>
      </c>
      <c r="E99" s="176">
        <f t="shared" si="16"/>
        <v>0</v>
      </c>
      <c r="F99" s="177">
        <f t="shared" si="16"/>
        <v>330500</v>
      </c>
      <c r="G99" s="178">
        <f t="shared" si="16"/>
        <v>223750</v>
      </c>
      <c r="H99" s="179">
        <f t="shared" si="16"/>
        <v>554250</v>
      </c>
      <c r="I99" s="176">
        <f t="shared" si="16"/>
        <v>414028</v>
      </c>
      <c r="J99" s="180">
        <f t="shared" si="16"/>
        <v>442473</v>
      </c>
      <c r="K99" s="181">
        <f t="shared" si="16"/>
        <v>485740.37</v>
      </c>
      <c r="L99" s="182">
        <f t="shared" si="16"/>
        <v>1342241.37</v>
      </c>
      <c r="M99" s="183">
        <f t="shared" si="16"/>
        <v>696030</v>
      </c>
      <c r="N99" s="184">
        <f t="shared" si="16"/>
        <v>2778178</v>
      </c>
      <c r="O99" s="185">
        <f t="shared" si="16"/>
        <v>1308330</v>
      </c>
      <c r="P99" s="186">
        <f t="shared" si="16"/>
        <v>4782538</v>
      </c>
      <c r="Q99" s="183">
        <f t="shared" si="16"/>
        <v>1075930</v>
      </c>
      <c r="R99" s="184">
        <f t="shared" si="16"/>
        <v>1125330</v>
      </c>
      <c r="S99" s="185">
        <f t="shared" si="16"/>
        <v>931678</v>
      </c>
      <c r="T99" s="186">
        <f t="shared" si="16"/>
        <v>3132938</v>
      </c>
      <c r="U99" s="186">
        <f t="shared" si="16"/>
        <v>9811967.370000001</v>
      </c>
      <c r="V99" s="257">
        <f>C99-U99</f>
        <v>2790608.629999999</v>
      </c>
    </row>
    <row r="100" spans="1:22">
      <c r="H100" s="188"/>
      <c r="L100" s="188"/>
    </row>
    <row r="101" spans="1:22" ht="24.95" customHeight="1">
      <c r="C101" s="189"/>
      <c r="D101" s="189"/>
      <c r="H101" s="188"/>
      <c r="L101" s="188"/>
      <c r="V101" s="407">
        <v>1125000</v>
      </c>
    </row>
    <row r="102" spans="1:22" ht="24.95" customHeight="1">
      <c r="C102" s="189"/>
      <c r="D102" s="189"/>
      <c r="U102" s="411">
        <f>U99+V101</f>
        <v>10936967.370000001</v>
      </c>
      <c r="V102" s="384">
        <f>V99-V101</f>
        <v>1665608.629999999</v>
      </c>
    </row>
    <row r="103" spans="1:22" ht="24.95" hidden="1" customHeight="1">
      <c r="B103" s="190" t="s">
        <v>63</v>
      </c>
      <c r="C103" s="191">
        <f>C104+C105</f>
        <v>2582045.4000000004</v>
      </c>
      <c r="D103" s="197"/>
    </row>
    <row r="104" spans="1:22" ht="24.95" hidden="1" customHeight="1">
      <c r="B104" s="192" t="s">
        <v>64</v>
      </c>
      <c r="C104" s="193">
        <v>2520515.2000000002</v>
      </c>
      <c r="D104" s="197"/>
    </row>
    <row r="105" spans="1:22" ht="24.95" hidden="1" customHeight="1">
      <c r="B105" s="194" t="s">
        <v>65</v>
      </c>
      <c r="C105" s="195">
        <v>61530.2</v>
      </c>
      <c r="D105" s="197"/>
    </row>
    <row r="106" spans="1:22" ht="24.95" hidden="1" customHeight="1">
      <c r="B106" s="196"/>
      <c r="C106" s="197"/>
      <c r="D106" s="197"/>
    </row>
    <row r="107" spans="1:22" ht="24.95" hidden="1" customHeight="1">
      <c r="B107" s="198" t="s">
        <v>66</v>
      </c>
      <c r="C107" s="199">
        <v>330500</v>
      </c>
      <c r="D107" s="258"/>
      <c r="H107" s="200"/>
      <c r="I107" s="201"/>
      <c r="J107" s="201"/>
    </row>
    <row r="108" spans="1:22" ht="24.95" hidden="1" customHeight="1">
      <c r="B108" s="202" t="s">
        <v>67</v>
      </c>
      <c r="C108" s="203">
        <v>320000</v>
      </c>
      <c r="D108" s="197"/>
      <c r="I108" s="201"/>
      <c r="J108" s="201"/>
    </row>
    <row r="109" spans="1:22" ht="24.95" hidden="1" customHeight="1">
      <c r="B109" s="194" t="s">
        <v>68</v>
      </c>
      <c r="C109" s="195">
        <v>10500</v>
      </c>
      <c r="D109" s="197"/>
      <c r="I109" s="201"/>
      <c r="J109" s="201"/>
    </row>
    <row r="110" spans="1:22" ht="24.95" hidden="1" customHeight="1">
      <c r="I110" s="187"/>
      <c r="J110" s="187"/>
    </row>
    <row r="111" spans="1:22" ht="24.95" hidden="1" customHeight="1"/>
    <row r="112" spans="1:22">
      <c r="V112" s="384">
        <f>U102+V102</f>
        <v>12602576</v>
      </c>
    </row>
  </sheetData>
  <mergeCells count="19">
    <mergeCell ref="A39:B39"/>
    <mergeCell ref="A4:A5"/>
    <mergeCell ref="B4:B5"/>
    <mergeCell ref="C4:C5"/>
    <mergeCell ref="D4:D5"/>
    <mergeCell ref="M4:P4"/>
    <mergeCell ref="Q4:T4"/>
    <mergeCell ref="U4:U5"/>
    <mergeCell ref="V4:V5"/>
    <mergeCell ref="A6:B6"/>
    <mergeCell ref="E4:H4"/>
    <mergeCell ref="I4:L4"/>
    <mergeCell ref="A99:B99"/>
    <mergeCell ref="A63:B63"/>
    <mergeCell ref="A68:B68"/>
    <mergeCell ref="A72:B72"/>
    <mergeCell ref="A77:B77"/>
    <mergeCell ref="A79:B79"/>
    <mergeCell ref="A80:B80"/>
  </mergeCells>
  <pageMargins left="0.23622047244094491" right="0.15748031496062992" top="0.44" bottom="0.4" header="0.28000000000000003" footer="0.17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BP_FY18_Approve Proposed</vt:lpstr>
      <vt:lpstr>BP_FY18_Revised_Aprove7Dec17</vt:lpstr>
      <vt:lpstr>BP18_Add C.O.</vt:lpstr>
      <vt:lpstr>Expended_approved</vt:lpstr>
      <vt:lpstr>BP18_Add C.O. releaseUnofficial</vt:lpstr>
      <vt:lpstr>BP_1st_Re_S Approved</vt:lpstr>
      <vt:lpstr>BP_2nd Re_M</vt:lpstr>
      <vt:lpstr>เอาBP_Mมาใส่ด้วย รออนุมัติ (2)</vt:lpstr>
      <vt:lpstr>BP_1stSmall re Approved (2)</vt:lpstr>
      <vt:lpstr>'BP_1st_Re_S Approved'!Print_Titles</vt:lpstr>
      <vt:lpstr>'BP_1stSmall re Approved (2)'!Print_Titles</vt:lpstr>
      <vt:lpstr>'BP_FY18_Approve Proposed'!Print_Titles</vt:lpstr>
      <vt:lpstr>BP_FY18_Revised_Aprove7Dec17!Print_Titles</vt:lpstr>
      <vt:lpstr>'เอาBP_Mมาใส่ด้วย รออนุมัติ (2)'!Print_Titles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Project Manager</dc:creator>
  <cp:lastModifiedBy>GAP3</cp:lastModifiedBy>
  <cp:lastPrinted>2017-12-15T06:29:25Z</cp:lastPrinted>
  <dcterms:created xsi:type="dcterms:W3CDTF">2016-12-07T05:19:38Z</dcterms:created>
  <dcterms:modified xsi:type="dcterms:W3CDTF">2017-12-15T06:33:11Z</dcterms:modified>
</cp:coreProperties>
</file>