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570" windowHeight="9975" tabRatio="624"/>
  </bookViews>
  <sheets>
    <sheet name=" HSRP-MTN026 (3rd Revised)" sheetId="6" r:id="rId1"/>
  </sheets>
  <definedNames>
    <definedName name="_xlnm.Print_Area" localSheetId="0">' HSRP-MTN026 (3rd Revised)'!$A$1:$U$32</definedName>
    <definedName name="_xlnm.Print_Titles" localSheetId="0">' HSRP-MTN026 (3rd Revised)'!$1:$4</definedName>
  </definedNames>
  <calcPr calcId="125725"/>
</workbook>
</file>

<file path=xl/calcChain.xml><?xml version="1.0" encoding="utf-8"?>
<calcChain xmlns="http://schemas.openxmlformats.org/spreadsheetml/2006/main">
  <c r="Q23" i="6"/>
  <c r="R23"/>
  <c r="S23" s="1"/>
  <c r="P23"/>
  <c r="M23"/>
  <c r="N23"/>
  <c r="L23"/>
  <c r="I23"/>
  <c r="J23"/>
  <c r="H23"/>
  <c r="D23"/>
  <c r="K23"/>
  <c r="U25"/>
  <c r="U26"/>
  <c r="U27"/>
  <c r="U28"/>
  <c r="U29"/>
  <c r="U30"/>
  <c r="S30"/>
  <c r="S31"/>
  <c r="T31" s="1"/>
  <c r="U31" s="1"/>
  <c r="O30"/>
  <c r="O31"/>
  <c r="K30"/>
  <c r="K31"/>
  <c r="G30"/>
  <c r="G31"/>
  <c r="C23"/>
  <c r="T5"/>
  <c r="H32"/>
  <c r="F32"/>
  <c r="E32"/>
  <c r="C32"/>
  <c r="C5"/>
  <c r="S7"/>
  <c r="S6"/>
  <c r="O6"/>
  <c r="O7"/>
  <c r="M5"/>
  <c r="N5"/>
  <c r="O5"/>
  <c r="L5"/>
  <c r="R5"/>
  <c r="Q5"/>
  <c r="P5"/>
  <c r="K7"/>
  <c r="K6"/>
  <c r="J5"/>
  <c r="I5"/>
  <c r="H5"/>
  <c r="G7"/>
  <c r="G6"/>
  <c r="G5"/>
  <c r="F5"/>
  <c r="E5"/>
  <c r="D5"/>
  <c r="G12"/>
  <c r="G16"/>
  <c r="K16"/>
  <c r="O16"/>
  <c r="S16"/>
  <c r="G17"/>
  <c r="K17"/>
  <c r="O17"/>
  <c r="S17"/>
  <c r="G18"/>
  <c r="K18"/>
  <c r="O18"/>
  <c r="S18"/>
  <c r="O23" l="1"/>
  <c r="S5"/>
  <c r="K5"/>
  <c r="T6"/>
  <c r="U6" s="1"/>
  <c r="T7"/>
  <c r="U7" s="1"/>
  <c r="T18"/>
  <c r="U18" s="1"/>
  <c r="T17"/>
  <c r="U17" s="1"/>
  <c r="T16"/>
  <c r="U16" s="1"/>
  <c r="Q14" l="1"/>
  <c r="R14"/>
  <c r="P14"/>
  <c r="M14"/>
  <c r="N14"/>
  <c r="L14"/>
  <c r="I14"/>
  <c r="J14"/>
  <c r="H14"/>
  <c r="E14"/>
  <c r="F14"/>
  <c r="D14"/>
  <c r="K15"/>
  <c r="K14" s="1"/>
  <c r="C14"/>
  <c r="C8"/>
  <c r="C10"/>
  <c r="C12"/>
  <c r="C19"/>
  <c r="C21"/>
  <c r="S29"/>
  <c r="K20"/>
  <c r="G15"/>
  <c r="G14" s="1"/>
  <c r="O15"/>
  <c r="O14" s="1"/>
  <c r="S15"/>
  <c r="S14" s="1"/>
  <c r="G13"/>
  <c r="O13"/>
  <c r="S13"/>
  <c r="T15" l="1"/>
  <c r="U15" s="1"/>
  <c r="T13"/>
  <c r="U13" s="1"/>
  <c r="F23" l="1"/>
  <c r="E23"/>
  <c r="H10"/>
  <c r="R10"/>
  <c r="Q10"/>
  <c r="P10"/>
  <c r="N10"/>
  <c r="M10"/>
  <c r="L10"/>
  <c r="J10"/>
  <c r="I10"/>
  <c r="F10"/>
  <c r="E10"/>
  <c r="D10"/>
  <c r="R19" l="1"/>
  <c r="Q19"/>
  <c r="P19"/>
  <c r="N19"/>
  <c r="M19"/>
  <c r="L19"/>
  <c r="J19"/>
  <c r="I19"/>
  <c r="H19"/>
  <c r="F19"/>
  <c r="E19"/>
  <c r="D19"/>
  <c r="S20"/>
  <c r="O20"/>
  <c r="G20"/>
  <c r="R12"/>
  <c r="Q12"/>
  <c r="P12"/>
  <c r="N12"/>
  <c r="M12"/>
  <c r="L12"/>
  <c r="J12"/>
  <c r="I12"/>
  <c r="H12"/>
  <c r="F12"/>
  <c r="E12"/>
  <c r="D12"/>
  <c r="S12"/>
  <c r="K12"/>
  <c r="K11"/>
  <c r="S11"/>
  <c r="O11"/>
  <c r="G11"/>
  <c r="O10" l="1"/>
  <c r="G10"/>
  <c r="O19"/>
  <c r="K10"/>
  <c r="S10"/>
  <c r="S19"/>
  <c r="K19"/>
  <c r="O12"/>
  <c r="T20"/>
  <c r="U20" s="1"/>
  <c r="G19"/>
  <c r="T11"/>
  <c r="U11" s="1"/>
  <c r="S25"/>
  <c r="S26"/>
  <c r="S27"/>
  <c r="S28"/>
  <c r="S24"/>
  <c r="O25"/>
  <c r="O26"/>
  <c r="O27"/>
  <c r="O28"/>
  <c r="O29"/>
  <c r="O24"/>
  <c r="K29"/>
  <c r="K25"/>
  <c r="K26"/>
  <c r="K27"/>
  <c r="K28"/>
  <c r="K24"/>
  <c r="G25"/>
  <c r="G26"/>
  <c r="G27"/>
  <c r="G28"/>
  <c r="G29"/>
  <c r="G24"/>
  <c r="S9"/>
  <c r="O9"/>
  <c r="K9"/>
  <c r="G9"/>
  <c r="Q8"/>
  <c r="R8"/>
  <c r="P8"/>
  <c r="M8"/>
  <c r="N8"/>
  <c r="L8"/>
  <c r="J8"/>
  <c r="H8"/>
  <c r="E8"/>
  <c r="F8"/>
  <c r="D8"/>
  <c r="V19"/>
  <c r="V14"/>
  <c r="U5" l="1"/>
  <c r="T12"/>
  <c r="U12" s="1"/>
  <c r="G8"/>
  <c r="G23"/>
  <c r="T19"/>
  <c r="U19" s="1"/>
  <c r="T10"/>
  <c r="U10" s="1"/>
  <c r="T26"/>
  <c r="O8"/>
  <c r="S8"/>
  <c r="T28"/>
  <c r="T14"/>
  <c r="U14" s="1"/>
  <c r="T9"/>
  <c r="U9" s="1"/>
  <c r="T29"/>
  <c r="T27"/>
  <c r="T30"/>
  <c r="T25"/>
  <c r="T24"/>
  <c r="U24" s="1"/>
  <c r="K8"/>
  <c r="T23" l="1"/>
  <c r="U23" s="1"/>
  <c r="T8"/>
  <c r="V23" l="1"/>
  <c r="S22"/>
  <c r="S21" s="1"/>
  <c r="O22"/>
  <c r="O21" s="1"/>
  <c r="K22"/>
  <c r="K21" s="1"/>
  <c r="G22"/>
  <c r="V21"/>
  <c r="R21"/>
  <c r="R32" s="1"/>
  <c r="Q21"/>
  <c r="Q32" s="1"/>
  <c r="P21"/>
  <c r="P32" s="1"/>
  <c r="N21"/>
  <c r="N32" s="1"/>
  <c r="M21"/>
  <c r="M32" s="1"/>
  <c r="L21"/>
  <c r="L32" s="1"/>
  <c r="J21"/>
  <c r="J32" s="1"/>
  <c r="I21"/>
  <c r="I32" s="1"/>
  <c r="H21"/>
  <c r="F21"/>
  <c r="E21"/>
  <c r="D21"/>
  <c r="V12"/>
  <c r="V10"/>
  <c r="V8"/>
  <c r="V5"/>
  <c r="K32" l="1"/>
  <c r="T22"/>
  <c r="U22" s="1"/>
  <c r="V32"/>
  <c r="G21"/>
  <c r="T21" s="1"/>
  <c r="U21" s="1"/>
  <c r="U8" l="1"/>
  <c r="O32"/>
  <c r="S32"/>
  <c r="D32"/>
  <c r="G32" s="1"/>
  <c r="C33" l="1"/>
  <c r="C35" s="1"/>
  <c r="T32" l="1"/>
  <c r="U32" s="1"/>
</calcChain>
</file>

<file path=xl/sharedStrings.xml><?xml version="1.0" encoding="utf-8"?>
<sst xmlns="http://schemas.openxmlformats.org/spreadsheetml/2006/main" count="65" uniqueCount="63">
  <si>
    <t>Total</t>
  </si>
  <si>
    <t>5</t>
  </si>
  <si>
    <t>4</t>
  </si>
  <si>
    <t>3</t>
  </si>
  <si>
    <t>2</t>
  </si>
  <si>
    <t>1</t>
  </si>
  <si>
    <t>Other</t>
  </si>
  <si>
    <t>Supplies</t>
  </si>
  <si>
    <t>Equipment</t>
  </si>
  <si>
    <t>Fringe Benefits</t>
  </si>
  <si>
    <t>Object Classes</t>
  </si>
  <si>
    <t>Original Budget</t>
  </si>
  <si>
    <t>Quarter 1</t>
  </si>
  <si>
    <t>Quarter 2</t>
  </si>
  <si>
    <t>Quarter 3</t>
  </si>
  <si>
    <t>Quarter 4</t>
  </si>
  <si>
    <t>Expected expenses</t>
  </si>
  <si>
    <t xml:space="preserve">Balance </t>
  </si>
  <si>
    <t>Leftover</t>
  </si>
  <si>
    <t>Sep.</t>
  </si>
  <si>
    <t>Oct.</t>
  </si>
  <si>
    <t>Nov.</t>
  </si>
  <si>
    <t xml:space="preserve">Dec. </t>
  </si>
  <si>
    <t>Jan.</t>
  </si>
  <si>
    <t>Feb.</t>
  </si>
  <si>
    <t>Mar.</t>
  </si>
  <si>
    <t>Apr.</t>
  </si>
  <si>
    <t>May.</t>
  </si>
  <si>
    <t xml:space="preserve">Total </t>
  </si>
  <si>
    <t>Jun.</t>
  </si>
  <si>
    <t>Jul.</t>
  </si>
  <si>
    <t>Aug.</t>
  </si>
  <si>
    <t>Personnel</t>
  </si>
  <si>
    <t>Travel</t>
  </si>
  <si>
    <t>Contractual</t>
  </si>
  <si>
    <t>Sep 2014 - Jun 2015</t>
  </si>
  <si>
    <t>Obligated in CoAgFin</t>
  </si>
  <si>
    <t>ค่าใช้จ่ายจริงที่ลงใน CoAgFin</t>
  </si>
  <si>
    <t>เพิ่มกิจกรรม other :participantscompensation for HPTN 067</t>
  </si>
  <si>
    <t>Construction</t>
  </si>
  <si>
    <t>Microbicides Trial Network (MTN) annual meeting in Bethesda, Maryland, USA in March 2018</t>
  </si>
  <si>
    <t>Office supplies</t>
  </si>
  <si>
    <t>Lab supplies (Bag for study gel)</t>
  </si>
  <si>
    <t>Clinical trials liability insurance</t>
  </si>
  <si>
    <t>6</t>
  </si>
  <si>
    <t>Communication expense, telephone and fax</t>
  </si>
  <si>
    <t>7</t>
  </si>
  <si>
    <t>Research Cooperative Agreement Year 2  (2018)</t>
  </si>
  <si>
    <t>IT software licenses</t>
  </si>
  <si>
    <t>IT supplies</t>
  </si>
  <si>
    <t>Total Budget for FY 2018</t>
  </si>
  <si>
    <t xml:space="preserve"> </t>
  </si>
  <si>
    <t>Scheduled visit compensation (1,000 THB * 156 visits)</t>
  </si>
  <si>
    <t>Extra Sample group compensation (3,000 THB * 60 visits)</t>
  </si>
  <si>
    <t>Flex Sig lab procedures test by Bamrasnaradura Hospital (10,000 THB * 84 visits)</t>
  </si>
  <si>
    <t xml:space="preserve">                             </t>
  </si>
  <si>
    <t>Compensation for Physicians (TBD)</t>
  </si>
  <si>
    <t>Compensation for Nurses (TBD)</t>
  </si>
  <si>
    <r>
      <t xml:space="preserve">Replacement for participants missing single dose or 7 daily doses
</t>
    </r>
    <r>
      <rPr>
        <i/>
        <sz val="7"/>
        <rFont val="Arial"/>
        <family val="2"/>
      </rPr>
      <t>(V1 screen fail 1,000 THB * 4 visits) + (V2 D1 screen fail  2,000 THB * 4 visits) + (V3 missed5,000 THB * 6 visits) + (V7-13 missed 13,000 THB * 6 visits)</t>
    </r>
  </si>
  <si>
    <r>
      <t xml:space="preserve">Compensation for meical services
</t>
    </r>
    <r>
      <rPr>
        <i/>
        <sz val="7"/>
        <rFont val="Arial"/>
        <family val="2"/>
      </rPr>
      <t>(50% cost share with HSRP-Main) 1,000 THB * 72 hrs * 6 months</t>
    </r>
  </si>
  <si>
    <t>Exchange rate management</t>
  </si>
  <si>
    <r>
      <rPr>
        <b/>
        <sz val="12"/>
        <color rgb="FFFF0000"/>
        <rFont val="Arial"/>
        <family val="2"/>
      </rPr>
      <t>HSRP-MTN026</t>
    </r>
    <r>
      <rPr>
        <b/>
        <sz val="12"/>
        <rFont val="Arial"/>
        <family val="2"/>
      </rPr>
      <t xml:space="preserve">; A Randomized, Double Bilnd, Placebo-Controlled, Phase 1 Safety and Pharmacokinetic Study of Dapivirine Gel (0.05%) Administered Rectally to HIV-1 Seronegative Adults: </t>
    </r>
  </si>
  <si>
    <t>After revised budget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</si>
</sst>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#,##0.00_ ;[Red]\-#,##0.00\ "/>
  </numFmts>
  <fonts count="1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Cordia New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i/>
      <sz val="7"/>
      <color rgb="FFFF0000"/>
      <name val="Arial"/>
      <family val="2"/>
    </font>
    <font>
      <b/>
      <sz val="7"/>
      <color rgb="FF000099"/>
      <name val="Arial"/>
      <family val="2"/>
    </font>
    <font>
      <sz val="7"/>
      <color rgb="FF000099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165">
    <xf numFmtId="0" fontId="0" fillId="0" borderId="0" xfId="0"/>
    <xf numFmtId="43" fontId="6" fillId="0" borderId="0" xfId="1" applyFont="1" applyFill="1" applyBorder="1" applyAlignment="1">
      <alignment horizontal="right" vertical="center" wrapText="1"/>
    </xf>
    <xf numFmtId="0" fontId="7" fillId="0" borderId="0" xfId="4" applyFont="1" applyFill="1" applyBorder="1" applyAlignment="1">
      <alignment vertical="center" wrapText="1"/>
    </xf>
    <xf numFmtId="4" fontId="7" fillId="0" borderId="0" xfId="4" applyNumberFormat="1" applyFont="1" applyFill="1" applyBorder="1" applyAlignment="1">
      <alignment vertical="center" wrapText="1"/>
    </xf>
    <xf numFmtId="4" fontId="6" fillId="0" borderId="0" xfId="4" applyNumberFormat="1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43" fontId="8" fillId="3" borderId="36" xfId="1" applyFont="1" applyFill="1" applyBorder="1" applyAlignment="1" applyProtection="1">
      <alignment horizontal="center" vertical="center" wrapText="1"/>
    </xf>
    <xf numFmtId="43" fontId="8" fillId="3" borderId="3" xfId="1" applyFont="1" applyFill="1" applyBorder="1" applyAlignment="1" applyProtection="1">
      <alignment horizontal="center" vertical="center" wrapText="1"/>
    </xf>
    <xf numFmtId="43" fontId="8" fillId="3" borderId="33" xfId="1" applyFont="1" applyFill="1" applyBorder="1" applyAlignment="1" applyProtection="1">
      <alignment horizontal="center" vertical="center" wrapText="1"/>
    </xf>
    <xf numFmtId="43" fontId="8" fillId="3" borderId="35" xfId="1" applyFont="1" applyFill="1" applyBorder="1" applyAlignment="1" applyProtection="1">
      <alignment horizontal="center" vertical="center" wrapText="1"/>
    </xf>
    <xf numFmtId="4" fontId="7" fillId="6" borderId="1" xfId="3" applyNumberFormat="1" applyFont="1" applyFill="1" applyBorder="1" applyAlignment="1" applyProtection="1">
      <alignment horizontal="right" vertical="center" wrapText="1"/>
    </xf>
    <xf numFmtId="43" fontId="6" fillId="0" borderId="31" xfId="1" applyFont="1" applyFill="1" applyBorder="1" applyAlignment="1" applyProtection="1">
      <alignment horizontal="right" vertical="center" wrapText="1"/>
      <protection locked="0"/>
    </xf>
    <xf numFmtId="43" fontId="6" fillId="0" borderId="41" xfId="1" applyFont="1" applyFill="1" applyBorder="1" applyAlignment="1" applyProtection="1">
      <alignment horizontal="right" vertical="center" wrapText="1"/>
      <protection locked="0"/>
    </xf>
    <xf numFmtId="43" fontId="6" fillId="0" borderId="40" xfId="1" applyFont="1" applyFill="1" applyBorder="1" applyAlignment="1" applyProtection="1">
      <alignment horizontal="right" vertical="center" wrapText="1"/>
      <protection locked="0"/>
    </xf>
    <xf numFmtId="4" fontId="6" fillId="0" borderId="18" xfId="3" applyNumberFormat="1" applyFont="1" applyFill="1" applyBorder="1" applyAlignment="1" applyProtection="1">
      <alignment horizontal="right" vertical="center" wrapText="1"/>
      <protection locked="0"/>
    </xf>
    <xf numFmtId="43" fontId="6" fillId="0" borderId="42" xfId="1" applyFont="1" applyFill="1" applyBorder="1" applyAlignment="1" applyProtection="1">
      <alignment horizontal="right" vertical="center" wrapText="1"/>
      <protection locked="0"/>
    </xf>
    <xf numFmtId="43" fontId="6" fillId="0" borderId="11" xfId="1" applyFont="1" applyFill="1" applyBorder="1" applyAlignment="1" applyProtection="1">
      <alignment horizontal="right" vertical="center" wrapText="1"/>
      <protection locked="0"/>
    </xf>
    <xf numFmtId="43" fontId="6" fillId="0" borderId="12" xfId="1" applyFont="1" applyFill="1" applyBorder="1" applyAlignment="1" applyProtection="1">
      <alignment horizontal="right" vertical="center" wrapText="1"/>
      <protection locked="0"/>
    </xf>
    <xf numFmtId="4" fontId="7" fillId="6" borderId="1" xfId="4" applyNumberFormat="1" applyFont="1" applyFill="1" applyBorder="1" applyAlignment="1" applyProtection="1">
      <alignment horizontal="right" vertical="center" wrapText="1"/>
    </xf>
    <xf numFmtId="4" fontId="6" fillId="0" borderId="1" xfId="3" applyNumberFormat="1" applyFont="1" applyFill="1" applyBorder="1" applyAlignment="1" applyProtection="1">
      <alignment horizontal="right" vertical="center" wrapText="1"/>
      <protection locked="0"/>
    </xf>
    <xf numFmtId="4" fontId="6" fillId="0" borderId="13" xfId="3" applyNumberFormat="1" applyFont="1" applyFill="1" applyBorder="1" applyAlignment="1" applyProtection="1">
      <alignment horizontal="right" vertical="center" wrapText="1"/>
      <protection locked="0"/>
    </xf>
    <xf numFmtId="4" fontId="6" fillId="0" borderId="16" xfId="3" applyNumberFormat="1" applyFont="1" applyFill="1" applyBorder="1" applyAlignment="1" applyProtection="1">
      <alignment horizontal="right" vertical="center" wrapText="1"/>
      <protection locked="0"/>
    </xf>
    <xf numFmtId="4" fontId="7" fillId="10" borderId="2" xfId="4" applyNumberFormat="1" applyFont="1" applyFill="1" applyBorder="1" applyAlignment="1" applyProtection="1">
      <alignment horizontal="right" vertical="center" wrapText="1"/>
    </xf>
    <xf numFmtId="0" fontId="6" fillId="0" borderId="21" xfId="4" applyFont="1" applyFill="1" applyBorder="1" applyAlignment="1">
      <alignment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left" vertical="center" wrapText="1"/>
    </xf>
    <xf numFmtId="43" fontId="6" fillId="2" borderId="0" xfId="1" applyFont="1" applyFill="1" applyBorder="1" applyAlignment="1">
      <alignment horizontal="right" vertical="center" wrapText="1"/>
    </xf>
    <xf numFmtId="4" fontId="6" fillId="0" borderId="0" xfId="4" applyNumberFormat="1" applyFont="1" applyFill="1" applyBorder="1" applyAlignment="1">
      <alignment horizontal="right" vertical="center" wrapText="1"/>
    </xf>
    <xf numFmtId="0" fontId="6" fillId="11" borderId="0" xfId="4" applyFont="1" applyFill="1" applyBorder="1" applyAlignment="1">
      <alignment horizontal="left" vertical="center" wrapText="1"/>
    </xf>
    <xf numFmtId="0" fontId="6" fillId="12" borderId="0" xfId="4" applyFont="1" applyFill="1" applyBorder="1" applyAlignment="1">
      <alignment horizontal="left" vertical="center" wrapText="1"/>
    </xf>
    <xf numFmtId="43" fontId="6" fillId="2" borderId="0" xfId="1" applyFont="1" applyFill="1" applyBorder="1" applyAlignment="1">
      <alignment vertical="center" wrapText="1"/>
    </xf>
    <xf numFmtId="43" fontId="6" fillId="0" borderId="0" xfId="4" applyNumberFormat="1" applyFont="1" applyFill="1" applyBorder="1" applyAlignment="1">
      <alignment vertical="center" wrapText="1"/>
    </xf>
    <xf numFmtId="187" fontId="6" fillId="0" borderId="0" xfId="4" applyNumberFormat="1" applyFont="1" applyFill="1" applyBorder="1" applyAlignment="1">
      <alignment vertical="center" wrapText="1"/>
    </xf>
    <xf numFmtId="0" fontId="6" fillId="0" borderId="22" xfId="2" quotePrefix="1" applyFont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6" xfId="2" quotePrefix="1" applyFont="1" applyBorder="1" applyAlignment="1">
      <alignment horizontal="center" vertical="center"/>
    </xf>
    <xf numFmtId="0" fontId="6" fillId="0" borderId="26" xfId="2" applyFont="1" applyFill="1" applyBorder="1" applyAlignment="1">
      <alignment vertical="center"/>
    </xf>
    <xf numFmtId="0" fontId="6" fillId="0" borderId="27" xfId="2" quotePrefix="1" applyFont="1" applyFill="1" applyBorder="1" applyAlignment="1">
      <alignment horizontal="center" vertical="center" wrapText="1"/>
    </xf>
    <xf numFmtId="0" fontId="6" fillId="0" borderId="23" xfId="2" applyFont="1" applyFill="1" applyBorder="1" applyAlignment="1">
      <alignment horizontal="left" vertical="center" wrapText="1"/>
    </xf>
    <xf numFmtId="0" fontId="6" fillId="0" borderId="16" xfId="4" quotePrefix="1" applyNumberFormat="1" applyFont="1" applyFill="1" applyBorder="1" applyAlignment="1">
      <alignment horizontal="center" vertical="center" wrapText="1"/>
    </xf>
    <xf numFmtId="0" fontId="6" fillId="0" borderId="21" xfId="2" quotePrefix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2" xfId="2" quotePrefix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6" xfId="2" quotePrefix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4" applyNumberFormat="1" applyFont="1" applyFill="1" applyBorder="1" applyAlignment="1">
      <alignment horizontal="center" vertical="center" wrapText="1"/>
    </xf>
    <xf numFmtId="0" fontId="6" fillId="0" borderId="10" xfId="2" applyNumberFormat="1" applyFont="1" applyFill="1" applyBorder="1" applyAlignment="1">
      <alignment vertical="center" wrapText="1"/>
    </xf>
    <xf numFmtId="0" fontId="6" fillId="0" borderId="17" xfId="2" applyFont="1" applyFill="1" applyBorder="1" applyAlignment="1">
      <alignment vertical="center" wrapText="1"/>
    </xf>
    <xf numFmtId="43" fontId="6" fillId="0" borderId="0" xfId="1" applyFont="1" applyFill="1" applyBorder="1" applyAlignment="1">
      <alignment vertical="center" wrapText="1"/>
    </xf>
    <xf numFmtId="43" fontId="6" fillId="0" borderId="0" xfId="1" applyFont="1" applyFill="1" applyBorder="1" applyAlignment="1">
      <alignment horizontal="left" vertical="center" wrapText="1"/>
    </xf>
    <xf numFmtId="43" fontId="11" fillId="0" borderId="0" xfId="1" applyFont="1" applyFill="1" applyBorder="1" applyAlignment="1">
      <alignment vertical="center" wrapText="1"/>
    </xf>
    <xf numFmtId="43" fontId="11" fillId="0" borderId="0" xfId="1" applyFont="1" applyFill="1" applyBorder="1" applyAlignment="1">
      <alignment horizontal="left" vertical="center" wrapText="1"/>
    </xf>
    <xf numFmtId="43" fontId="11" fillId="0" borderId="0" xfId="1" applyFont="1" applyFill="1" applyBorder="1" applyAlignment="1">
      <alignment horizontal="right" vertical="center" wrapText="1"/>
    </xf>
    <xf numFmtId="43" fontId="12" fillId="3" borderId="1" xfId="1" applyFont="1" applyFill="1" applyBorder="1" applyAlignment="1" applyProtection="1">
      <alignment horizontal="center" vertical="center" wrapText="1"/>
    </xf>
    <xf numFmtId="43" fontId="11" fillId="2" borderId="0" xfId="1" applyFont="1" applyFill="1" applyBorder="1" applyAlignment="1">
      <alignment horizontal="right" vertical="center" wrapText="1"/>
    </xf>
    <xf numFmtId="43" fontId="11" fillId="2" borderId="0" xfId="1" applyFont="1" applyFill="1" applyBorder="1" applyAlignment="1">
      <alignment vertical="center" wrapText="1"/>
    </xf>
    <xf numFmtId="187" fontId="13" fillId="6" borderId="1" xfId="1" applyNumberFormat="1" applyFont="1" applyFill="1" applyBorder="1" applyAlignment="1" applyProtection="1">
      <alignment vertical="center" wrapText="1"/>
    </xf>
    <xf numFmtId="4" fontId="14" fillId="7" borderId="18" xfId="1" applyNumberFormat="1" applyFont="1" applyFill="1" applyBorder="1" applyAlignment="1" applyProtection="1">
      <alignment horizontal="right" vertical="center" wrapText="1"/>
    </xf>
    <xf numFmtId="4" fontId="14" fillId="7" borderId="23" xfId="1" applyNumberFormat="1" applyFont="1" applyFill="1" applyBorder="1" applyAlignment="1" applyProtection="1">
      <alignment horizontal="right" vertical="center" wrapText="1"/>
    </xf>
    <xf numFmtId="4" fontId="14" fillId="7" borderId="10" xfId="7" applyNumberFormat="1" applyFont="1" applyFill="1" applyBorder="1" applyAlignment="1" applyProtection="1">
      <alignment horizontal="right" vertical="center" wrapText="1"/>
    </xf>
    <xf numFmtId="4" fontId="14" fillId="7" borderId="13" xfId="1" quotePrefix="1" applyNumberFormat="1" applyFont="1" applyFill="1" applyBorder="1" applyAlignment="1">
      <alignment horizontal="right" vertical="center"/>
    </xf>
    <xf numFmtId="187" fontId="14" fillId="6" borderId="1" xfId="1" applyNumberFormat="1" applyFont="1" applyFill="1" applyBorder="1" applyAlignment="1" applyProtection="1">
      <alignment vertical="center" wrapText="1"/>
    </xf>
    <xf numFmtId="187" fontId="14" fillId="7" borderId="18" xfId="1" applyNumberFormat="1" applyFont="1" applyFill="1" applyBorder="1" applyAlignment="1" applyProtection="1">
      <alignment vertical="center" wrapText="1"/>
      <protection locked="0"/>
    </xf>
    <xf numFmtId="4" fontId="14" fillId="7" borderId="13" xfId="1" applyNumberFormat="1" applyFont="1" applyFill="1" applyBorder="1" applyAlignment="1" applyProtection="1">
      <alignment horizontal="right" vertical="center" wrapText="1"/>
    </xf>
    <xf numFmtId="187" fontId="13" fillId="13" borderId="1" xfId="1" applyNumberFormat="1" applyFont="1" applyFill="1" applyBorder="1" applyAlignment="1" applyProtection="1">
      <alignment vertical="center" wrapText="1"/>
    </xf>
    <xf numFmtId="43" fontId="14" fillId="0" borderId="0" xfId="1" applyFont="1" applyFill="1" applyBorder="1" applyAlignment="1">
      <alignment vertical="center" wrapText="1"/>
    </xf>
    <xf numFmtId="43" fontId="14" fillId="11" borderId="0" xfId="1" applyFont="1" applyFill="1" applyBorder="1" applyAlignment="1">
      <alignment vertical="center" wrapText="1"/>
    </xf>
    <xf numFmtId="43" fontId="14" fillId="12" borderId="0" xfId="1" applyFont="1" applyFill="1" applyBorder="1" applyAlignment="1">
      <alignment vertical="center" wrapText="1"/>
    </xf>
    <xf numFmtId="43" fontId="14" fillId="0" borderId="0" xfId="1" applyFont="1" applyFill="1" applyBorder="1" applyAlignment="1">
      <alignment horizontal="left" vertical="center" wrapText="1"/>
    </xf>
    <xf numFmtId="43" fontId="14" fillId="0" borderId="0" xfId="1" applyFont="1" applyFill="1" applyBorder="1" applyAlignment="1">
      <alignment horizontal="right" vertical="center" wrapText="1"/>
    </xf>
    <xf numFmtId="4" fontId="6" fillId="0" borderId="32" xfId="3" applyNumberFormat="1" applyFont="1" applyFill="1" applyBorder="1" applyAlignment="1" applyProtection="1">
      <alignment horizontal="right" vertical="center" wrapText="1"/>
      <protection locked="0"/>
    </xf>
    <xf numFmtId="0" fontId="6" fillId="0" borderId="43" xfId="2" applyFont="1" applyFill="1" applyBorder="1" applyAlignment="1">
      <alignment vertical="center" wrapText="1"/>
    </xf>
    <xf numFmtId="0" fontId="6" fillId="0" borderId="1" xfId="2" quotePrefix="1" applyFont="1" applyBorder="1" applyAlignment="1">
      <alignment horizontal="center" vertical="center"/>
    </xf>
    <xf numFmtId="0" fontId="6" fillId="0" borderId="1" xfId="2" applyFont="1" applyFill="1" applyBorder="1" applyAlignment="1">
      <alignment vertical="center" wrapText="1"/>
    </xf>
    <xf numFmtId="4" fontId="14" fillId="7" borderId="1" xfId="1" applyNumberFormat="1" applyFont="1" applyFill="1" applyBorder="1" applyAlignment="1" applyProtection="1">
      <alignment horizontal="right" vertical="center" wrapText="1"/>
    </xf>
    <xf numFmtId="43" fontId="6" fillId="6" borderId="36" xfId="1" applyFont="1" applyFill="1" applyBorder="1" applyAlignment="1" applyProtection="1">
      <alignment horizontal="right" vertical="center" wrapText="1"/>
    </xf>
    <xf numFmtId="43" fontId="6" fillId="6" borderId="3" xfId="1" applyFont="1" applyFill="1" applyBorder="1" applyAlignment="1" applyProtection="1">
      <alignment horizontal="right" vertical="center" wrapText="1"/>
    </xf>
    <xf numFmtId="43" fontId="6" fillId="6" borderId="33" xfId="1" applyFont="1" applyFill="1" applyBorder="1" applyAlignment="1" applyProtection="1">
      <alignment horizontal="right" vertical="center" wrapText="1"/>
    </xf>
    <xf numFmtId="43" fontId="10" fillId="6" borderId="1" xfId="1" applyFont="1" applyFill="1" applyBorder="1" applyAlignment="1" applyProtection="1">
      <alignment horizontal="right" vertical="center" wrapText="1"/>
    </xf>
    <xf numFmtId="43" fontId="7" fillId="6" borderId="2" xfId="1" applyFont="1" applyFill="1" applyBorder="1" applyAlignment="1" applyProtection="1">
      <alignment horizontal="right" vertical="center" wrapText="1"/>
    </xf>
    <xf numFmtId="43" fontId="7" fillId="6" borderId="1" xfId="1" applyFont="1" applyFill="1" applyBorder="1" applyAlignment="1" applyProtection="1">
      <alignment horizontal="right" vertical="center" wrapText="1"/>
    </xf>
    <xf numFmtId="43" fontId="11" fillId="0" borderId="7" xfId="1" applyFont="1" applyFill="1" applyBorder="1" applyAlignment="1" applyProtection="1">
      <alignment horizontal="right" vertical="center" wrapText="1"/>
    </xf>
    <xf numFmtId="43" fontId="6" fillId="8" borderId="6" xfId="1" applyFont="1" applyFill="1" applyBorder="1" applyAlignment="1" applyProtection="1">
      <alignment horizontal="right" vertical="center" wrapText="1"/>
    </xf>
    <xf numFmtId="43" fontId="6" fillId="8" borderId="7" xfId="1" applyFont="1" applyFill="1" applyBorder="1" applyAlignment="1" applyProtection="1">
      <alignment horizontal="right" vertical="center" wrapText="1"/>
    </xf>
    <xf numFmtId="43" fontId="11" fillId="0" borderId="23" xfId="1" applyFont="1" applyFill="1" applyBorder="1" applyAlignment="1" applyProtection="1">
      <alignment horizontal="right" vertical="center" wrapText="1"/>
    </xf>
    <xf numFmtId="43" fontId="6" fillId="8" borderId="23" xfId="1" applyFont="1" applyFill="1" applyBorder="1" applyAlignment="1" applyProtection="1">
      <alignment horizontal="right" vertical="center" wrapText="1"/>
    </xf>
    <xf numFmtId="43" fontId="6" fillId="6" borderId="34" xfId="1" applyFont="1" applyFill="1" applyBorder="1" applyAlignment="1" applyProtection="1">
      <alignment horizontal="right" vertical="center" wrapText="1"/>
    </xf>
    <xf numFmtId="43" fontId="6" fillId="6" borderId="4" xfId="1" applyFont="1" applyFill="1" applyBorder="1" applyAlignment="1" applyProtection="1">
      <alignment horizontal="right" vertical="center" wrapText="1"/>
    </xf>
    <xf numFmtId="43" fontId="6" fillId="6" borderId="40" xfId="1" applyFont="1" applyFill="1" applyBorder="1" applyAlignment="1" applyProtection="1">
      <alignment horizontal="right" vertical="center" wrapText="1"/>
    </xf>
    <xf numFmtId="43" fontId="6" fillId="9" borderId="12" xfId="1" applyFont="1" applyFill="1" applyBorder="1" applyAlignment="1" applyProtection="1">
      <alignment horizontal="right" vertical="center" wrapText="1"/>
      <protection locked="0"/>
    </xf>
    <xf numFmtId="43" fontId="11" fillId="0" borderId="18" xfId="1" applyFont="1" applyFill="1" applyBorder="1" applyAlignment="1" applyProtection="1">
      <alignment horizontal="right" vertical="center" wrapText="1"/>
    </xf>
    <xf numFmtId="43" fontId="6" fillId="0" borderId="38" xfId="1" applyFont="1" applyFill="1" applyBorder="1" applyAlignment="1" applyProtection="1">
      <alignment horizontal="right" vertical="center" wrapText="1"/>
      <protection locked="0"/>
    </xf>
    <xf numFmtId="43" fontId="6" fillId="8" borderId="2" xfId="1" applyFont="1" applyFill="1" applyBorder="1" applyAlignment="1" applyProtection="1">
      <alignment horizontal="right" vertical="center" wrapText="1"/>
    </xf>
    <xf numFmtId="43" fontId="6" fillId="8" borderId="1" xfId="1" applyFont="1" applyFill="1" applyBorder="1" applyAlignment="1" applyProtection="1">
      <alignment horizontal="right" vertical="center" wrapText="1"/>
    </xf>
    <xf numFmtId="43" fontId="6" fillId="6" borderId="35" xfId="1" applyFont="1" applyFill="1" applyBorder="1" applyAlignment="1" applyProtection="1">
      <alignment horizontal="right" vertical="center" wrapText="1"/>
    </xf>
    <xf numFmtId="43" fontId="6" fillId="6" borderId="2" xfId="1" applyFont="1" applyFill="1" applyBorder="1" applyAlignment="1" applyProtection="1">
      <alignment horizontal="right" vertical="center" wrapText="1"/>
    </xf>
    <xf numFmtId="43" fontId="6" fillId="6" borderId="37" xfId="1" applyFont="1" applyFill="1" applyBorder="1" applyAlignment="1" applyProtection="1">
      <alignment horizontal="right" vertical="center" wrapText="1"/>
    </xf>
    <xf numFmtId="43" fontId="6" fillId="9" borderId="31" xfId="1" applyFont="1" applyFill="1" applyBorder="1" applyAlignment="1" applyProtection="1">
      <alignment horizontal="right" vertical="center" wrapText="1"/>
      <protection locked="0"/>
    </xf>
    <xf numFmtId="43" fontId="6" fillId="0" borderId="15" xfId="1" applyFont="1" applyFill="1" applyBorder="1" applyAlignment="1" applyProtection="1">
      <alignment horizontal="right" vertical="center" wrapText="1"/>
    </xf>
    <xf numFmtId="43" fontId="6" fillId="0" borderId="14" xfId="1" applyFont="1" applyFill="1" applyBorder="1" applyAlignment="1" applyProtection="1">
      <alignment horizontal="right" vertical="center" wrapText="1"/>
    </xf>
    <xf numFmtId="43" fontId="6" fillId="0" borderId="28" xfId="1" applyFont="1" applyFill="1" applyBorder="1" applyAlignment="1" applyProtection="1">
      <alignment horizontal="right" vertical="center" wrapText="1"/>
    </xf>
    <xf numFmtId="43" fontId="11" fillId="0" borderId="39" xfId="1" applyFont="1" applyFill="1" applyBorder="1" applyAlignment="1" applyProtection="1">
      <alignment horizontal="right" vertical="center" wrapText="1"/>
    </xf>
    <xf numFmtId="43" fontId="11" fillId="0" borderId="16" xfId="1" applyFont="1" applyFill="1" applyBorder="1" applyAlignment="1" applyProtection="1">
      <alignment horizontal="right" vertical="center" wrapText="1"/>
    </xf>
    <xf numFmtId="43" fontId="11" fillId="0" borderId="13" xfId="1" applyFont="1" applyFill="1" applyBorder="1" applyAlignment="1" applyProtection="1">
      <alignment horizontal="right" vertical="center" wrapText="1"/>
    </xf>
    <xf numFmtId="43" fontId="6" fillId="8" borderId="22" xfId="1" applyFont="1" applyFill="1" applyBorder="1" applyAlignment="1" applyProtection="1">
      <alignment horizontal="right" vertical="center" wrapText="1"/>
    </xf>
    <xf numFmtId="43" fontId="11" fillId="0" borderId="22" xfId="1" applyFont="1" applyFill="1" applyBorder="1" applyAlignment="1" applyProtection="1">
      <alignment horizontal="right" vertical="center" wrapText="1"/>
    </xf>
    <xf numFmtId="43" fontId="6" fillId="0" borderId="31" xfId="1" applyFont="1" applyFill="1" applyBorder="1" applyAlignment="1" applyProtection="1">
      <alignment horizontal="right" vertical="center" wrapText="1"/>
    </xf>
    <xf numFmtId="43" fontId="6" fillId="0" borderId="11" xfId="1" applyFont="1" applyFill="1" applyBorder="1" applyAlignment="1" applyProtection="1">
      <alignment horizontal="right" vertical="center" wrapText="1"/>
    </xf>
    <xf numFmtId="43" fontId="6" fillId="0" borderId="12" xfId="1" applyFont="1" applyFill="1" applyBorder="1" applyAlignment="1" applyProtection="1">
      <alignment horizontal="right" vertical="center" wrapText="1"/>
    </xf>
    <xf numFmtId="43" fontId="6" fillId="8" borderId="32" xfId="1" applyFont="1" applyFill="1" applyBorder="1" applyAlignment="1" applyProtection="1">
      <alignment horizontal="right" vertical="center" wrapText="1"/>
    </xf>
    <xf numFmtId="43" fontId="6" fillId="8" borderId="9" xfId="1" applyFont="1" applyFill="1" applyBorder="1" applyAlignment="1" applyProtection="1">
      <alignment horizontal="right" vertical="center" wrapText="1"/>
    </xf>
    <xf numFmtId="43" fontId="6" fillId="0" borderId="15" xfId="1" applyFont="1" applyFill="1" applyBorder="1" applyAlignment="1">
      <alignment horizontal="right" vertical="center" wrapText="1"/>
    </xf>
    <xf numFmtId="43" fontId="6" fillId="0" borderId="14" xfId="1" applyFont="1" applyFill="1" applyBorder="1" applyAlignment="1">
      <alignment horizontal="right" vertical="center" wrapText="1"/>
    </xf>
    <xf numFmtId="43" fontId="6" fillId="0" borderId="28" xfId="1" applyFont="1" applyFill="1" applyBorder="1" applyAlignment="1">
      <alignment horizontal="right" vertical="center" wrapText="1"/>
    </xf>
    <xf numFmtId="43" fontId="6" fillId="0" borderId="24" xfId="1" applyFont="1" applyFill="1" applyBorder="1" applyAlignment="1">
      <alignment horizontal="right" vertical="center" wrapText="1"/>
    </xf>
    <xf numFmtId="43" fontId="6" fillId="0" borderId="20" xfId="1" applyFont="1" applyFill="1" applyBorder="1" applyAlignment="1">
      <alignment horizontal="right" vertical="center" wrapText="1"/>
    </xf>
    <xf numFmtId="43" fontId="6" fillId="0" borderId="25" xfId="1" applyFont="1" applyFill="1" applyBorder="1" applyAlignment="1">
      <alignment horizontal="right" vertical="center" wrapText="1"/>
    </xf>
    <xf numFmtId="43" fontId="6" fillId="0" borderId="30" xfId="1" applyFont="1" applyFill="1" applyBorder="1" applyAlignment="1">
      <alignment horizontal="right" vertical="center" wrapText="1"/>
    </xf>
    <xf numFmtId="43" fontId="6" fillId="0" borderId="19" xfId="1" applyFont="1" applyFill="1" applyBorder="1" applyAlignment="1">
      <alignment horizontal="right" vertical="center" wrapText="1"/>
    </xf>
    <xf numFmtId="43" fontId="6" fillId="0" borderId="29" xfId="1" applyFont="1" applyFill="1" applyBorder="1" applyAlignment="1">
      <alignment horizontal="right" vertical="center" wrapText="1"/>
    </xf>
    <xf numFmtId="43" fontId="6" fillId="0" borderId="1" xfId="1" applyFont="1" applyFill="1" applyBorder="1" applyAlignment="1">
      <alignment horizontal="right" vertical="center" wrapText="1"/>
    </xf>
    <xf numFmtId="43" fontId="7" fillId="14" borderId="4" xfId="1" applyFont="1" applyFill="1" applyBorder="1" applyAlignment="1" applyProtection="1">
      <alignment vertical="center" wrapText="1"/>
    </xf>
    <xf numFmtId="43" fontId="7" fillId="14" borderId="35" xfId="1" applyFont="1" applyFill="1" applyBorder="1" applyAlignment="1" applyProtection="1">
      <alignment vertical="center" wrapText="1"/>
    </xf>
    <xf numFmtId="43" fontId="7" fillId="14" borderId="2" xfId="1" applyFont="1" applyFill="1" applyBorder="1" applyAlignment="1" applyProtection="1">
      <alignment vertical="center" wrapText="1"/>
    </xf>
    <xf numFmtId="43" fontId="10" fillId="14" borderId="1" xfId="1" applyFont="1" applyFill="1" applyBorder="1" applyAlignment="1" applyProtection="1">
      <alignment horizontal="right" vertical="center" wrapText="1"/>
    </xf>
    <xf numFmtId="43" fontId="7" fillId="4" borderId="1" xfId="1" applyFont="1" applyFill="1" applyBorder="1" applyAlignment="1" applyProtection="1">
      <alignment horizontal="right" vertical="center" wrapText="1"/>
    </xf>
    <xf numFmtId="43" fontId="7" fillId="15" borderId="1" xfId="1" applyFont="1" applyFill="1" applyBorder="1" applyAlignment="1" applyProtection="1">
      <alignment horizontal="right" vertical="center" wrapText="1"/>
    </xf>
    <xf numFmtId="43" fontId="6" fillId="14" borderId="36" xfId="1" applyFont="1" applyFill="1" applyBorder="1" applyAlignment="1" applyProtection="1">
      <alignment vertical="center" wrapText="1"/>
    </xf>
    <xf numFmtId="43" fontId="6" fillId="14" borderId="3" xfId="1" applyFont="1" applyFill="1" applyBorder="1" applyAlignment="1" applyProtection="1">
      <alignment vertical="center" wrapText="1"/>
    </xf>
    <xf numFmtId="43" fontId="6" fillId="14" borderId="33" xfId="1" applyFont="1" applyFill="1" applyBorder="1" applyAlignment="1" applyProtection="1">
      <alignment vertical="center" wrapText="1"/>
    </xf>
    <xf numFmtId="43" fontId="6" fillId="14" borderId="4" xfId="1" applyFont="1" applyFill="1" applyBorder="1" applyAlignment="1" applyProtection="1">
      <alignment vertical="center" wrapText="1"/>
    </xf>
    <xf numFmtId="43" fontId="6" fillId="14" borderId="35" xfId="1" applyFont="1" applyFill="1" applyBorder="1" applyAlignment="1" applyProtection="1">
      <alignment vertical="center" wrapText="1"/>
    </xf>
    <xf numFmtId="43" fontId="6" fillId="14" borderId="2" xfId="1" applyFont="1" applyFill="1" applyBorder="1" applyAlignment="1" applyProtection="1">
      <alignment vertical="center" wrapText="1"/>
    </xf>
    <xf numFmtId="4" fontId="7" fillId="5" borderId="7" xfId="4" applyNumberFormat="1" applyFont="1" applyFill="1" applyBorder="1" applyAlignment="1" applyProtection="1">
      <alignment horizontal="center" vertical="center" wrapText="1"/>
    </xf>
    <xf numFmtId="4" fontId="7" fillId="5" borderId="10" xfId="4" applyNumberFormat="1" applyFont="1" applyFill="1" applyBorder="1" applyAlignment="1" applyProtection="1">
      <alignment horizontal="center" vertical="center" wrapText="1"/>
    </xf>
    <xf numFmtId="0" fontId="8" fillId="6" borderId="4" xfId="3" applyFont="1" applyFill="1" applyBorder="1" applyAlignment="1" applyProtection="1">
      <alignment horizontal="left" vertical="center" wrapText="1"/>
    </xf>
    <xf numFmtId="0" fontId="8" fillId="6" borderId="2" xfId="3" applyFont="1" applyFill="1" applyBorder="1" applyAlignment="1" applyProtection="1">
      <alignment horizontal="left" vertical="center" wrapText="1"/>
    </xf>
    <xf numFmtId="0" fontId="7" fillId="14" borderId="4" xfId="4" applyFont="1" applyFill="1" applyBorder="1" applyAlignment="1" applyProtection="1">
      <alignment horizontal="center" vertical="center" wrapText="1"/>
    </xf>
    <xf numFmtId="0" fontId="6" fillId="14" borderId="2" xfId="0" applyFont="1" applyFill="1" applyBorder="1"/>
    <xf numFmtId="43" fontId="6" fillId="0" borderId="0" xfId="1" applyFont="1" applyFill="1" applyBorder="1" applyAlignment="1">
      <alignment horizontal="center" vertical="center" wrapText="1"/>
    </xf>
    <xf numFmtId="0" fontId="8" fillId="6" borderId="4" xfId="3" applyNumberFormat="1" applyFont="1" applyFill="1" applyBorder="1" applyAlignment="1">
      <alignment horizontal="left" vertical="center" wrapText="1"/>
    </xf>
    <xf numFmtId="0" fontId="8" fillId="6" borderId="2" xfId="3" applyNumberFormat="1" applyFont="1" applyFill="1" applyBorder="1" applyAlignment="1">
      <alignment horizontal="left" vertical="center" wrapText="1"/>
    </xf>
    <xf numFmtId="0" fontId="8" fillId="6" borderId="4" xfId="3" applyNumberFormat="1" applyFont="1" applyFill="1" applyBorder="1" applyAlignment="1" applyProtection="1">
      <alignment horizontal="left" vertical="center" wrapText="1"/>
    </xf>
    <xf numFmtId="0" fontId="8" fillId="6" borderId="2" xfId="3" applyNumberFormat="1" applyFont="1" applyFill="1" applyBorder="1" applyAlignment="1" applyProtection="1">
      <alignment horizontal="left" vertical="center" wrapText="1"/>
    </xf>
    <xf numFmtId="0" fontId="8" fillId="6" borderId="1" xfId="3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Border="1" applyAlignment="1">
      <alignment wrapText="1"/>
    </xf>
    <xf numFmtId="43" fontId="6" fillId="2" borderId="0" xfId="1" applyFont="1" applyFill="1" applyBorder="1" applyAlignment="1">
      <alignment horizontal="center" vertical="center" wrapText="1"/>
    </xf>
    <xf numFmtId="0" fontId="7" fillId="3" borderId="5" xfId="3" applyFont="1" applyFill="1" applyBorder="1" applyAlignment="1" applyProtection="1">
      <alignment horizontal="center" vertical="center" wrapText="1"/>
    </xf>
    <xf numFmtId="0" fontId="6" fillId="4" borderId="6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43" fontId="13" fillId="3" borderId="7" xfId="1" applyFont="1" applyFill="1" applyBorder="1" applyAlignment="1" applyProtection="1">
      <alignment horizontal="center" vertical="center" wrapText="1"/>
    </xf>
    <xf numFmtId="43" fontId="14" fillId="4" borderId="10" xfId="1" applyFont="1" applyFill="1" applyBorder="1" applyAlignment="1">
      <alignment horizontal="center"/>
    </xf>
    <xf numFmtId="43" fontId="8" fillId="3" borderId="4" xfId="1" applyFont="1" applyFill="1" applyBorder="1" applyAlignment="1" applyProtection="1">
      <alignment horizontal="center" vertical="center" wrapText="1"/>
    </xf>
    <xf numFmtId="43" fontId="6" fillId="4" borderId="3" xfId="1" applyFont="1" applyFill="1" applyBorder="1"/>
    <xf numFmtId="43" fontId="6" fillId="4" borderId="2" xfId="1" applyFont="1" applyFill="1" applyBorder="1"/>
    <xf numFmtId="43" fontId="7" fillId="3" borderId="1" xfId="1" applyFont="1" applyFill="1" applyBorder="1" applyAlignment="1" applyProtection="1">
      <alignment horizontal="center" vertical="center" wrapText="1"/>
    </xf>
    <xf numFmtId="43" fontId="7" fillId="4" borderId="2" xfId="1" applyFont="1" applyFill="1" applyBorder="1"/>
    <xf numFmtId="43" fontId="6" fillId="4" borderId="1" xfId="1" applyFont="1" applyFill="1" applyBorder="1"/>
    <xf numFmtId="0" fontId="15" fillId="0" borderId="0" xfId="4" applyFont="1" applyFill="1" applyBorder="1" applyAlignment="1" applyProtection="1">
      <alignment horizontal="left" vertical="center" wrapText="1"/>
      <protection locked="0"/>
    </xf>
    <xf numFmtId="43" fontId="15" fillId="0" borderId="0" xfId="1" applyFont="1" applyFill="1" applyBorder="1" applyAlignment="1" applyProtection="1">
      <alignment horizontal="left" vertical="center" wrapText="1"/>
      <protection locked="0"/>
    </xf>
    <xf numFmtId="43" fontId="16" fillId="0" borderId="0" xfId="1" applyFont="1" applyFill="1" applyBorder="1" applyAlignment="1" applyProtection="1">
      <alignment horizontal="left" vertical="center" wrapText="1"/>
      <protection locked="0"/>
    </xf>
    <xf numFmtId="43" fontId="17" fillId="0" borderId="44" xfId="1" applyFont="1" applyFill="1" applyBorder="1" applyAlignment="1" applyProtection="1">
      <alignment horizontal="center" vertical="center" wrapText="1"/>
      <protection locked="0"/>
    </xf>
  </cellXfs>
  <cellStyles count="8">
    <cellStyle name="Comma" xfId="1" builtinId="3"/>
    <cellStyle name="Comma 2" xfId="5"/>
    <cellStyle name="Comma 3" xfId="7"/>
    <cellStyle name="Normal" xfId="0" builtinId="0"/>
    <cellStyle name="Normal 2" xfId="6"/>
    <cellStyle name="Normal_Budgetand work plan  48 &amp;" xfId="2"/>
    <cellStyle name="Normal_PK01B May 25" xfId="4"/>
    <cellStyle name="Normal_Sheet1" xfId="3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000099"/>
      <color rgb="FFFFFFCC"/>
      <color rgb="FFE5F5FF"/>
      <color rgb="FF00FFFF"/>
      <color rgb="FFCCFFCC"/>
      <color rgb="FFCCFF66"/>
      <color rgb="FFF1A9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X61"/>
  <sheetViews>
    <sheetView tabSelected="1" zoomScale="120" zoomScaleNormal="120" zoomScalePageLayoutView="70" workbookViewId="0">
      <pane xSplit="2" ySplit="4" topLeftCell="C17" activePane="bottomRight" state="frozen"/>
      <selection pane="topRight" activeCell="C1" sqref="C1"/>
      <selection pane="bottomLeft" activeCell="A6" sqref="A6"/>
      <selection pane="bottomRight" activeCell="Y21" sqref="Y21"/>
    </sheetView>
  </sheetViews>
  <sheetFormatPr defaultRowHeight="9.75"/>
  <cols>
    <col min="1" max="1" width="3" style="24" customWidth="1"/>
    <col min="2" max="2" width="20.25" style="25" customWidth="1"/>
    <col min="3" max="3" width="10.25" style="67" customWidth="1"/>
    <col min="4" max="4" width="6.125" style="1" customWidth="1"/>
    <col min="5" max="5" width="6.5" style="1" customWidth="1"/>
    <col min="6" max="6" width="6.875" style="1" customWidth="1"/>
    <col min="7" max="7" width="7.5" style="54" customWidth="1"/>
    <col min="8" max="8" width="8.375" style="1" customWidth="1"/>
    <col min="9" max="9" width="7.625" style="26" customWidth="1"/>
    <col min="10" max="10" width="8" style="1" customWidth="1"/>
    <col min="11" max="11" width="7.625" style="54" customWidth="1"/>
    <col min="12" max="12" width="8" style="26" customWidth="1"/>
    <col min="13" max="13" width="7.75" style="26" customWidth="1"/>
    <col min="14" max="14" width="8" style="26" customWidth="1"/>
    <col min="15" max="15" width="8.5" style="54" customWidth="1"/>
    <col min="16" max="16" width="7.75" style="26" customWidth="1"/>
    <col min="17" max="17" width="8.125" style="26" customWidth="1"/>
    <col min="18" max="18" width="8" style="26" customWidth="1"/>
    <col min="19" max="19" width="8.375" style="54" customWidth="1"/>
    <col min="20" max="20" width="8.75" style="1" customWidth="1"/>
    <col min="21" max="21" width="7" style="1" customWidth="1"/>
    <col min="22" max="22" width="0.125" style="27" hidden="1" customWidth="1"/>
    <col min="23" max="23" width="0.75" style="4" hidden="1" customWidth="1"/>
    <col min="24" max="24" width="12.5" style="5" customWidth="1"/>
    <col min="25" max="253" width="8.75" style="5"/>
    <col min="254" max="254" width="3.25" style="5" customWidth="1"/>
    <col min="255" max="255" width="31.875" style="5" customWidth="1"/>
    <col min="256" max="258" width="7.75" style="5" customWidth="1"/>
    <col min="259" max="259" width="8.125" style="5" customWidth="1"/>
    <col min="260" max="262" width="7.75" style="5" customWidth="1"/>
    <col min="263" max="263" width="8.125" style="5" customWidth="1"/>
    <col min="264" max="266" width="7.75" style="5" customWidth="1"/>
    <col min="267" max="267" width="8.125" style="5" customWidth="1"/>
    <col min="268" max="270" width="7.75" style="5" customWidth="1"/>
    <col min="271" max="271" width="8.125" style="5" customWidth="1"/>
    <col min="272" max="272" width="9.25" style="5" customWidth="1"/>
    <col min="273" max="273" width="8.875" style="5" customWidth="1"/>
    <col min="274" max="276" width="0" style="5" hidden="1" customWidth="1"/>
    <col min="277" max="277" width="8.625" style="5" customWidth="1"/>
    <col min="278" max="279" width="0" style="5" hidden="1" customWidth="1"/>
    <col min="280" max="280" width="5.75" style="5" customWidth="1"/>
    <col min="281" max="509" width="8.75" style="5"/>
    <col min="510" max="510" width="3.25" style="5" customWidth="1"/>
    <col min="511" max="511" width="31.875" style="5" customWidth="1"/>
    <col min="512" max="514" width="7.75" style="5" customWidth="1"/>
    <col min="515" max="515" width="8.125" style="5" customWidth="1"/>
    <col min="516" max="518" width="7.75" style="5" customWidth="1"/>
    <col min="519" max="519" width="8.125" style="5" customWidth="1"/>
    <col min="520" max="522" width="7.75" style="5" customWidth="1"/>
    <col min="523" max="523" width="8.125" style="5" customWidth="1"/>
    <col min="524" max="526" width="7.75" style="5" customWidth="1"/>
    <col min="527" max="527" width="8.125" style="5" customWidth="1"/>
    <col min="528" max="528" width="9.25" style="5" customWidth="1"/>
    <col min="529" max="529" width="8.875" style="5" customWidth="1"/>
    <col min="530" max="532" width="0" style="5" hidden="1" customWidth="1"/>
    <col min="533" max="533" width="8.625" style="5" customWidth="1"/>
    <col min="534" max="535" width="0" style="5" hidden="1" customWidth="1"/>
    <col min="536" max="536" width="5.75" style="5" customWidth="1"/>
    <col min="537" max="765" width="8.75" style="5"/>
    <col min="766" max="766" width="3.25" style="5" customWidth="1"/>
    <col min="767" max="767" width="31.875" style="5" customWidth="1"/>
    <col min="768" max="770" width="7.75" style="5" customWidth="1"/>
    <col min="771" max="771" width="8.125" style="5" customWidth="1"/>
    <col min="772" max="774" width="7.75" style="5" customWidth="1"/>
    <col min="775" max="775" width="8.125" style="5" customWidth="1"/>
    <col min="776" max="778" width="7.75" style="5" customWidth="1"/>
    <col min="779" max="779" width="8.125" style="5" customWidth="1"/>
    <col min="780" max="782" width="7.75" style="5" customWidth="1"/>
    <col min="783" max="783" width="8.125" style="5" customWidth="1"/>
    <col min="784" max="784" width="9.25" style="5" customWidth="1"/>
    <col min="785" max="785" width="8.875" style="5" customWidth="1"/>
    <col min="786" max="788" width="0" style="5" hidden="1" customWidth="1"/>
    <col min="789" max="789" width="8.625" style="5" customWidth="1"/>
    <col min="790" max="791" width="0" style="5" hidden="1" customWidth="1"/>
    <col min="792" max="792" width="5.75" style="5" customWidth="1"/>
    <col min="793" max="1021" width="8.75" style="5"/>
    <col min="1022" max="1022" width="3.25" style="5" customWidth="1"/>
    <col min="1023" max="1023" width="31.875" style="5" customWidth="1"/>
    <col min="1024" max="1026" width="7.75" style="5" customWidth="1"/>
    <col min="1027" max="1027" width="8.125" style="5" customWidth="1"/>
    <col min="1028" max="1030" width="7.75" style="5" customWidth="1"/>
    <col min="1031" max="1031" width="8.125" style="5" customWidth="1"/>
    <col min="1032" max="1034" width="7.75" style="5" customWidth="1"/>
    <col min="1035" max="1035" width="8.125" style="5" customWidth="1"/>
    <col min="1036" max="1038" width="7.75" style="5" customWidth="1"/>
    <col min="1039" max="1039" width="8.125" style="5" customWidth="1"/>
    <col min="1040" max="1040" width="9.25" style="5" customWidth="1"/>
    <col min="1041" max="1041" width="8.875" style="5" customWidth="1"/>
    <col min="1042" max="1044" width="0" style="5" hidden="1" customWidth="1"/>
    <col min="1045" max="1045" width="8.625" style="5" customWidth="1"/>
    <col min="1046" max="1047" width="0" style="5" hidden="1" customWidth="1"/>
    <col min="1048" max="1048" width="5.75" style="5" customWidth="1"/>
    <col min="1049" max="1277" width="8.75" style="5"/>
    <col min="1278" max="1278" width="3.25" style="5" customWidth="1"/>
    <col min="1279" max="1279" width="31.875" style="5" customWidth="1"/>
    <col min="1280" max="1282" width="7.75" style="5" customWidth="1"/>
    <col min="1283" max="1283" width="8.125" style="5" customWidth="1"/>
    <col min="1284" max="1286" width="7.75" style="5" customWidth="1"/>
    <col min="1287" max="1287" width="8.125" style="5" customWidth="1"/>
    <col min="1288" max="1290" width="7.75" style="5" customWidth="1"/>
    <col min="1291" max="1291" width="8.125" style="5" customWidth="1"/>
    <col min="1292" max="1294" width="7.75" style="5" customWidth="1"/>
    <col min="1295" max="1295" width="8.125" style="5" customWidth="1"/>
    <col min="1296" max="1296" width="9.25" style="5" customWidth="1"/>
    <col min="1297" max="1297" width="8.875" style="5" customWidth="1"/>
    <col min="1298" max="1300" width="0" style="5" hidden="1" customWidth="1"/>
    <col min="1301" max="1301" width="8.625" style="5" customWidth="1"/>
    <col min="1302" max="1303" width="0" style="5" hidden="1" customWidth="1"/>
    <col min="1304" max="1304" width="5.75" style="5" customWidth="1"/>
    <col min="1305" max="1533" width="8.75" style="5"/>
    <col min="1534" max="1534" width="3.25" style="5" customWidth="1"/>
    <col min="1535" max="1535" width="31.875" style="5" customWidth="1"/>
    <col min="1536" max="1538" width="7.75" style="5" customWidth="1"/>
    <col min="1539" max="1539" width="8.125" style="5" customWidth="1"/>
    <col min="1540" max="1542" width="7.75" style="5" customWidth="1"/>
    <col min="1543" max="1543" width="8.125" style="5" customWidth="1"/>
    <col min="1544" max="1546" width="7.75" style="5" customWidth="1"/>
    <col min="1547" max="1547" width="8.125" style="5" customWidth="1"/>
    <col min="1548" max="1550" width="7.75" style="5" customWidth="1"/>
    <col min="1551" max="1551" width="8.125" style="5" customWidth="1"/>
    <col min="1552" max="1552" width="9.25" style="5" customWidth="1"/>
    <col min="1553" max="1553" width="8.875" style="5" customWidth="1"/>
    <col min="1554" max="1556" width="0" style="5" hidden="1" customWidth="1"/>
    <col min="1557" max="1557" width="8.625" style="5" customWidth="1"/>
    <col min="1558" max="1559" width="0" style="5" hidden="1" customWidth="1"/>
    <col min="1560" max="1560" width="5.75" style="5" customWidth="1"/>
    <col min="1561" max="1789" width="8.75" style="5"/>
    <col min="1790" max="1790" width="3.25" style="5" customWidth="1"/>
    <col min="1791" max="1791" width="31.875" style="5" customWidth="1"/>
    <col min="1792" max="1794" width="7.75" style="5" customWidth="1"/>
    <col min="1795" max="1795" width="8.125" style="5" customWidth="1"/>
    <col min="1796" max="1798" width="7.75" style="5" customWidth="1"/>
    <col min="1799" max="1799" width="8.125" style="5" customWidth="1"/>
    <col min="1800" max="1802" width="7.75" style="5" customWidth="1"/>
    <col min="1803" max="1803" width="8.125" style="5" customWidth="1"/>
    <col min="1804" max="1806" width="7.75" style="5" customWidth="1"/>
    <col min="1807" max="1807" width="8.125" style="5" customWidth="1"/>
    <col min="1808" max="1808" width="9.25" style="5" customWidth="1"/>
    <col min="1809" max="1809" width="8.875" style="5" customWidth="1"/>
    <col min="1810" max="1812" width="0" style="5" hidden="1" customWidth="1"/>
    <col min="1813" max="1813" width="8.625" style="5" customWidth="1"/>
    <col min="1814" max="1815" width="0" style="5" hidden="1" customWidth="1"/>
    <col min="1816" max="1816" width="5.75" style="5" customWidth="1"/>
    <col min="1817" max="2045" width="8.75" style="5"/>
    <col min="2046" max="2046" width="3.25" style="5" customWidth="1"/>
    <col min="2047" max="2047" width="31.875" style="5" customWidth="1"/>
    <col min="2048" max="2050" width="7.75" style="5" customWidth="1"/>
    <col min="2051" max="2051" width="8.125" style="5" customWidth="1"/>
    <col min="2052" max="2054" width="7.75" style="5" customWidth="1"/>
    <col min="2055" max="2055" width="8.125" style="5" customWidth="1"/>
    <col min="2056" max="2058" width="7.75" style="5" customWidth="1"/>
    <col min="2059" max="2059" width="8.125" style="5" customWidth="1"/>
    <col min="2060" max="2062" width="7.75" style="5" customWidth="1"/>
    <col min="2063" max="2063" width="8.125" style="5" customWidth="1"/>
    <col min="2064" max="2064" width="9.25" style="5" customWidth="1"/>
    <col min="2065" max="2065" width="8.875" style="5" customWidth="1"/>
    <col min="2066" max="2068" width="0" style="5" hidden="1" customWidth="1"/>
    <col min="2069" max="2069" width="8.625" style="5" customWidth="1"/>
    <col min="2070" max="2071" width="0" style="5" hidden="1" customWidth="1"/>
    <col min="2072" max="2072" width="5.75" style="5" customWidth="1"/>
    <col min="2073" max="2301" width="8.75" style="5"/>
    <col min="2302" max="2302" width="3.25" style="5" customWidth="1"/>
    <col min="2303" max="2303" width="31.875" style="5" customWidth="1"/>
    <col min="2304" max="2306" width="7.75" style="5" customWidth="1"/>
    <col min="2307" max="2307" width="8.125" style="5" customWidth="1"/>
    <col min="2308" max="2310" width="7.75" style="5" customWidth="1"/>
    <col min="2311" max="2311" width="8.125" style="5" customWidth="1"/>
    <col min="2312" max="2314" width="7.75" style="5" customWidth="1"/>
    <col min="2315" max="2315" width="8.125" style="5" customWidth="1"/>
    <col min="2316" max="2318" width="7.75" style="5" customWidth="1"/>
    <col min="2319" max="2319" width="8.125" style="5" customWidth="1"/>
    <col min="2320" max="2320" width="9.25" style="5" customWidth="1"/>
    <col min="2321" max="2321" width="8.875" style="5" customWidth="1"/>
    <col min="2322" max="2324" width="0" style="5" hidden="1" customWidth="1"/>
    <col min="2325" max="2325" width="8.625" style="5" customWidth="1"/>
    <col min="2326" max="2327" width="0" style="5" hidden="1" customWidth="1"/>
    <col min="2328" max="2328" width="5.75" style="5" customWidth="1"/>
    <col min="2329" max="2557" width="8.75" style="5"/>
    <col min="2558" max="2558" width="3.25" style="5" customWidth="1"/>
    <col min="2559" max="2559" width="31.875" style="5" customWidth="1"/>
    <col min="2560" max="2562" width="7.75" style="5" customWidth="1"/>
    <col min="2563" max="2563" width="8.125" style="5" customWidth="1"/>
    <col min="2564" max="2566" width="7.75" style="5" customWidth="1"/>
    <col min="2567" max="2567" width="8.125" style="5" customWidth="1"/>
    <col min="2568" max="2570" width="7.75" style="5" customWidth="1"/>
    <col min="2571" max="2571" width="8.125" style="5" customWidth="1"/>
    <col min="2572" max="2574" width="7.75" style="5" customWidth="1"/>
    <col min="2575" max="2575" width="8.125" style="5" customWidth="1"/>
    <col min="2576" max="2576" width="9.25" style="5" customWidth="1"/>
    <col min="2577" max="2577" width="8.875" style="5" customWidth="1"/>
    <col min="2578" max="2580" width="0" style="5" hidden="1" customWidth="1"/>
    <col min="2581" max="2581" width="8.625" style="5" customWidth="1"/>
    <col min="2582" max="2583" width="0" style="5" hidden="1" customWidth="1"/>
    <col min="2584" max="2584" width="5.75" style="5" customWidth="1"/>
    <col min="2585" max="2813" width="8.75" style="5"/>
    <col min="2814" max="2814" width="3.25" style="5" customWidth="1"/>
    <col min="2815" max="2815" width="31.875" style="5" customWidth="1"/>
    <col min="2816" max="2818" width="7.75" style="5" customWidth="1"/>
    <col min="2819" max="2819" width="8.125" style="5" customWidth="1"/>
    <col min="2820" max="2822" width="7.75" style="5" customWidth="1"/>
    <col min="2823" max="2823" width="8.125" style="5" customWidth="1"/>
    <col min="2824" max="2826" width="7.75" style="5" customWidth="1"/>
    <col min="2827" max="2827" width="8.125" style="5" customWidth="1"/>
    <col min="2828" max="2830" width="7.75" style="5" customWidth="1"/>
    <col min="2831" max="2831" width="8.125" style="5" customWidth="1"/>
    <col min="2832" max="2832" width="9.25" style="5" customWidth="1"/>
    <col min="2833" max="2833" width="8.875" style="5" customWidth="1"/>
    <col min="2834" max="2836" width="0" style="5" hidden="1" customWidth="1"/>
    <col min="2837" max="2837" width="8.625" style="5" customWidth="1"/>
    <col min="2838" max="2839" width="0" style="5" hidden="1" customWidth="1"/>
    <col min="2840" max="2840" width="5.75" style="5" customWidth="1"/>
    <col min="2841" max="3069" width="8.75" style="5"/>
    <col min="3070" max="3070" width="3.25" style="5" customWidth="1"/>
    <col min="3071" max="3071" width="31.875" style="5" customWidth="1"/>
    <col min="3072" max="3074" width="7.75" style="5" customWidth="1"/>
    <col min="3075" max="3075" width="8.125" style="5" customWidth="1"/>
    <col min="3076" max="3078" width="7.75" style="5" customWidth="1"/>
    <col min="3079" max="3079" width="8.125" style="5" customWidth="1"/>
    <col min="3080" max="3082" width="7.75" style="5" customWidth="1"/>
    <col min="3083" max="3083" width="8.125" style="5" customWidth="1"/>
    <col min="3084" max="3086" width="7.75" style="5" customWidth="1"/>
    <col min="3087" max="3087" width="8.125" style="5" customWidth="1"/>
    <col min="3088" max="3088" width="9.25" style="5" customWidth="1"/>
    <col min="3089" max="3089" width="8.875" style="5" customWidth="1"/>
    <col min="3090" max="3092" width="0" style="5" hidden="1" customWidth="1"/>
    <col min="3093" max="3093" width="8.625" style="5" customWidth="1"/>
    <col min="3094" max="3095" width="0" style="5" hidden="1" customWidth="1"/>
    <col min="3096" max="3096" width="5.75" style="5" customWidth="1"/>
    <col min="3097" max="3325" width="8.75" style="5"/>
    <col min="3326" max="3326" width="3.25" style="5" customWidth="1"/>
    <col min="3327" max="3327" width="31.875" style="5" customWidth="1"/>
    <col min="3328" max="3330" width="7.75" style="5" customWidth="1"/>
    <col min="3331" max="3331" width="8.125" style="5" customWidth="1"/>
    <col min="3332" max="3334" width="7.75" style="5" customWidth="1"/>
    <col min="3335" max="3335" width="8.125" style="5" customWidth="1"/>
    <col min="3336" max="3338" width="7.75" style="5" customWidth="1"/>
    <col min="3339" max="3339" width="8.125" style="5" customWidth="1"/>
    <col min="3340" max="3342" width="7.75" style="5" customWidth="1"/>
    <col min="3343" max="3343" width="8.125" style="5" customWidth="1"/>
    <col min="3344" max="3344" width="9.25" style="5" customWidth="1"/>
    <col min="3345" max="3345" width="8.875" style="5" customWidth="1"/>
    <col min="3346" max="3348" width="0" style="5" hidden="1" customWidth="1"/>
    <col min="3349" max="3349" width="8.625" style="5" customWidth="1"/>
    <col min="3350" max="3351" width="0" style="5" hidden="1" customWidth="1"/>
    <col min="3352" max="3352" width="5.75" style="5" customWidth="1"/>
    <col min="3353" max="3581" width="8.75" style="5"/>
    <col min="3582" max="3582" width="3.25" style="5" customWidth="1"/>
    <col min="3583" max="3583" width="31.875" style="5" customWidth="1"/>
    <col min="3584" max="3586" width="7.75" style="5" customWidth="1"/>
    <col min="3587" max="3587" width="8.125" style="5" customWidth="1"/>
    <col min="3588" max="3590" width="7.75" style="5" customWidth="1"/>
    <col min="3591" max="3591" width="8.125" style="5" customWidth="1"/>
    <col min="3592" max="3594" width="7.75" style="5" customWidth="1"/>
    <col min="3595" max="3595" width="8.125" style="5" customWidth="1"/>
    <col min="3596" max="3598" width="7.75" style="5" customWidth="1"/>
    <col min="3599" max="3599" width="8.125" style="5" customWidth="1"/>
    <col min="3600" max="3600" width="9.25" style="5" customWidth="1"/>
    <col min="3601" max="3601" width="8.875" style="5" customWidth="1"/>
    <col min="3602" max="3604" width="0" style="5" hidden="1" customWidth="1"/>
    <col min="3605" max="3605" width="8.625" style="5" customWidth="1"/>
    <col min="3606" max="3607" width="0" style="5" hidden="1" customWidth="1"/>
    <col min="3608" max="3608" width="5.75" style="5" customWidth="1"/>
    <col min="3609" max="3837" width="8.75" style="5"/>
    <col min="3838" max="3838" width="3.25" style="5" customWidth="1"/>
    <col min="3839" max="3839" width="31.875" style="5" customWidth="1"/>
    <col min="3840" max="3842" width="7.75" style="5" customWidth="1"/>
    <col min="3843" max="3843" width="8.125" style="5" customWidth="1"/>
    <col min="3844" max="3846" width="7.75" style="5" customWidth="1"/>
    <col min="3847" max="3847" width="8.125" style="5" customWidth="1"/>
    <col min="3848" max="3850" width="7.75" style="5" customWidth="1"/>
    <col min="3851" max="3851" width="8.125" style="5" customWidth="1"/>
    <col min="3852" max="3854" width="7.75" style="5" customWidth="1"/>
    <col min="3855" max="3855" width="8.125" style="5" customWidth="1"/>
    <col min="3856" max="3856" width="9.25" style="5" customWidth="1"/>
    <col min="3857" max="3857" width="8.875" style="5" customWidth="1"/>
    <col min="3858" max="3860" width="0" style="5" hidden="1" customWidth="1"/>
    <col min="3861" max="3861" width="8.625" style="5" customWidth="1"/>
    <col min="3862" max="3863" width="0" style="5" hidden="1" customWidth="1"/>
    <col min="3864" max="3864" width="5.75" style="5" customWidth="1"/>
    <col min="3865" max="4093" width="8.75" style="5"/>
    <col min="4094" max="4094" width="3.25" style="5" customWidth="1"/>
    <col min="4095" max="4095" width="31.875" style="5" customWidth="1"/>
    <col min="4096" max="4098" width="7.75" style="5" customWidth="1"/>
    <col min="4099" max="4099" width="8.125" style="5" customWidth="1"/>
    <col min="4100" max="4102" width="7.75" style="5" customWidth="1"/>
    <col min="4103" max="4103" width="8.125" style="5" customWidth="1"/>
    <col min="4104" max="4106" width="7.75" style="5" customWidth="1"/>
    <col min="4107" max="4107" width="8.125" style="5" customWidth="1"/>
    <col min="4108" max="4110" width="7.75" style="5" customWidth="1"/>
    <col min="4111" max="4111" width="8.125" style="5" customWidth="1"/>
    <col min="4112" max="4112" width="9.25" style="5" customWidth="1"/>
    <col min="4113" max="4113" width="8.875" style="5" customWidth="1"/>
    <col min="4114" max="4116" width="0" style="5" hidden="1" customWidth="1"/>
    <col min="4117" max="4117" width="8.625" style="5" customWidth="1"/>
    <col min="4118" max="4119" width="0" style="5" hidden="1" customWidth="1"/>
    <col min="4120" max="4120" width="5.75" style="5" customWidth="1"/>
    <col min="4121" max="4349" width="8.75" style="5"/>
    <col min="4350" max="4350" width="3.25" style="5" customWidth="1"/>
    <col min="4351" max="4351" width="31.875" style="5" customWidth="1"/>
    <col min="4352" max="4354" width="7.75" style="5" customWidth="1"/>
    <col min="4355" max="4355" width="8.125" style="5" customWidth="1"/>
    <col min="4356" max="4358" width="7.75" style="5" customWidth="1"/>
    <col min="4359" max="4359" width="8.125" style="5" customWidth="1"/>
    <col min="4360" max="4362" width="7.75" style="5" customWidth="1"/>
    <col min="4363" max="4363" width="8.125" style="5" customWidth="1"/>
    <col min="4364" max="4366" width="7.75" style="5" customWidth="1"/>
    <col min="4367" max="4367" width="8.125" style="5" customWidth="1"/>
    <col min="4368" max="4368" width="9.25" style="5" customWidth="1"/>
    <col min="4369" max="4369" width="8.875" style="5" customWidth="1"/>
    <col min="4370" max="4372" width="0" style="5" hidden="1" customWidth="1"/>
    <col min="4373" max="4373" width="8.625" style="5" customWidth="1"/>
    <col min="4374" max="4375" width="0" style="5" hidden="1" customWidth="1"/>
    <col min="4376" max="4376" width="5.75" style="5" customWidth="1"/>
    <col min="4377" max="4605" width="8.75" style="5"/>
    <col min="4606" max="4606" width="3.25" style="5" customWidth="1"/>
    <col min="4607" max="4607" width="31.875" style="5" customWidth="1"/>
    <col min="4608" max="4610" width="7.75" style="5" customWidth="1"/>
    <col min="4611" max="4611" width="8.125" style="5" customWidth="1"/>
    <col min="4612" max="4614" width="7.75" style="5" customWidth="1"/>
    <col min="4615" max="4615" width="8.125" style="5" customWidth="1"/>
    <col min="4616" max="4618" width="7.75" style="5" customWidth="1"/>
    <col min="4619" max="4619" width="8.125" style="5" customWidth="1"/>
    <col min="4620" max="4622" width="7.75" style="5" customWidth="1"/>
    <col min="4623" max="4623" width="8.125" style="5" customWidth="1"/>
    <col min="4624" max="4624" width="9.25" style="5" customWidth="1"/>
    <col min="4625" max="4625" width="8.875" style="5" customWidth="1"/>
    <col min="4626" max="4628" width="0" style="5" hidden="1" customWidth="1"/>
    <col min="4629" max="4629" width="8.625" style="5" customWidth="1"/>
    <col min="4630" max="4631" width="0" style="5" hidden="1" customWidth="1"/>
    <col min="4632" max="4632" width="5.75" style="5" customWidth="1"/>
    <col min="4633" max="4861" width="8.75" style="5"/>
    <col min="4862" max="4862" width="3.25" style="5" customWidth="1"/>
    <col min="4863" max="4863" width="31.875" style="5" customWidth="1"/>
    <col min="4864" max="4866" width="7.75" style="5" customWidth="1"/>
    <col min="4867" max="4867" width="8.125" style="5" customWidth="1"/>
    <col min="4868" max="4870" width="7.75" style="5" customWidth="1"/>
    <col min="4871" max="4871" width="8.125" style="5" customWidth="1"/>
    <col min="4872" max="4874" width="7.75" style="5" customWidth="1"/>
    <col min="4875" max="4875" width="8.125" style="5" customWidth="1"/>
    <col min="4876" max="4878" width="7.75" style="5" customWidth="1"/>
    <col min="4879" max="4879" width="8.125" style="5" customWidth="1"/>
    <col min="4880" max="4880" width="9.25" style="5" customWidth="1"/>
    <col min="4881" max="4881" width="8.875" style="5" customWidth="1"/>
    <col min="4882" max="4884" width="0" style="5" hidden="1" customWidth="1"/>
    <col min="4885" max="4885" width="8.625" style="5" customWidth="1"/>
    <col min="4886" max="4887" width="0" style="5" hidden="1" customWidth="1"/>
    <col min="4888" max="4888" width="5.75" style="5" customWidth="1"/>
    <col min="4889" max="5117" width="8.75" style="5"/>
    <col min="5118" max="5118" width="3.25" style="5" customWidth="1"/>
    <col min="5119" max="5119" width="31.875" style="5" customWidth="1"/>
    <col min="5120" max="5122" width="7.75" style="5" customWidth="1"/>
    <col min="5123" max="5123" width="8.125" style="5" customWidth="1"/>
    <col min="5124" max="5126" width="7.75" style="5" customWidth="1"/>
    <col min="5127" max="5127" width="8.125" style="5" customWidth="1"/>
    <col min="5128" max="5130" width="7.75" style="5" customWidth="1"/>
    <col min="5131" max="5131" width="8.125" style="5" customWidth="1"/>
    <col min="5132" max="5134" width="7.75" style="5" customWidth="1"/>
    <col min="5135" max="5135" width="8.125" style="5" customWidth="1"/>
    <col min="5136" max="5136" width="9.25" style="5" customWidth="1"/>
    <col min="5137" max="5137" width="8.875" style="5" customWidth="1"/>
    <col min="5138" max="5140" width="0" style="5" hidden="1" customWidth="1"/>
    <col min="5141" max="5141" width="8.625" style="5" customWidth="1"/>
    <col min="5142" max="5143" width="0" style="5" hidden="1" customWidth="1"/>
    <col min="5144" max="5144" width="5.75" style="5" customWidth="1"/>
    <col min="5145" max="5373" width="8.75" style="5"/>
    <col min="5374" max="5374" width="3.25" style="5" customWidth="1"/>
    <col min="5375" max="5375" width="31.875" style="5" customWidth="1"/>
    <col min="5376" max="5378" width="7.75" style="5" customWidth="1"/>
    <col min="5379" max="5379" width="8.125" style="5" customWidth="1"/>
    <col min="5380" max="5382" width="7.75" style="5" customWidth="1"/>
    <col min="5383" max="5383" width="8.125" style="5" customWidth="1"/>
    <col min="5384" max="5386" width="7.75" style="5" customWidth="1"/>
    <col min="5387" max="5387" width="8.125" style="5" customWidth="1"/>
    <col min="5388" max="5390" width="7.75" style="5" customWidth="1"/>
    <col min="5391" max="5391" width="8.125" style="5" customWidth="1"/>
    <col min="5392" max="5392" width="9.25" style="5" customWidth="1"/>
    <col min="5393" max="5393" width="8.875" style="5" customWidth="1"/>
    <col min="5394" max="5396" width="0" style="5" hidden="1" customWidth="1"/>
    <col min="5397" max="5397" width="8.625" style="5" customWidth="1"/>
    <col min="5398" max="5399" width="0" style="5" hidden="1" customWidth="1"/>
    <col min="5400" max="5400" width="5.75" style="5" customWidth="1"/>
    <col min="5401" max="5629" width="8.75" style="5"/>
    <col min="5630" max="5630" width="3.25" style="5" customWidth="1"/>
    <col min="5631" max="5631" width="31.875" style="5" customWidth="1"/>
    <col min="5632" max="5634" width="7.75" style="5" customWidth="1"/>
    <col min="5635" max="5635" width="8.125" style="5" customWidth="1"/>
    <col min="5636" max="5638" width="7.75" style="5" customWidth="1"/>
    <col min="5639" max="5639" width="8.125" style="5" customWidth="1"/>
    <col min="5640" max="5642" width="7.75" style="5" customWidth="1"/>
    <col min="5643" max="5643" width="8.125" style="5" customWidth="1"/>
    <col min="5644" max="5646" width="7.75" style="5" customWidth="1"/>
    <col min="5647" max="5647" width="8.125" style="5" customWidth="1"/>
    <col min="5648" max="5648" width="9.25" style="5" customWidth="1"/>
    <col min="5649" max="5649" width="8.875" style="5" customWidth="1"/>
    <col min="5650" max="5652" width="0" style="5" hidden="1" customWidth="1"/>
    <col min="5653" max="5653" width="8.625" style="5" customWidth="1"/>
    <col min="5654" max="5655" width="0" style="5" hidden="1" customWidth="1"/>
    <col min="5656" max="5656" width="5.75" style="5" customWidth="1"/>
    <col min="5657" max="5885" width="8.75" style="5"/>
    <col min="5886" max="5886" width="3.25" style="5" customWidth="1"/>
    <col min="5887" max="5887" width="31.875" style="5" customWidth="1"/>
    <col min="5888" max="5890" width="7.75" style="5" customWidth="1"/>
    <col min="5891" max="5891" width="8.125" style="5" customWidth="1"/>
    <col min="5892" max="5894" width="7.75" style="5" customWidth="1"/>
    <col min="5895" max="5895" width="8.125" style="5" customWidth="1"/>
    <col min="5896" max="5898" width="7.75" style="5" customWidth="1"/>
    <col min="5899" max="5899" width="8.125" style="5" customWidth="1"/>
    <col min="5900" max="5902" width="7.75" style="5" customWidth="1"/>
    <col min="5903" max="5903" width="8.125" style="5" customWidth="1"/>
    <col min="5904" max="5904" width="9.25" style="5" customWidth="1"/>
    <col min="5905" max="5905" width="8.875" style="5" customWidth="1"/>
    <col min="5906" max="5908" width="0" style="5" hidden="1" customWidth="1"/>
    <col min="5909" max="5909" width="8.625" style="5" customWidth="1"/>
    <col min="5910" max="5911" width="0" style="5" hidden="1" customWidth="1"/>
    <col min="5912" max="5912" width="5.75" style="5" customWidth="1"/>
    <col min="5913" max="6141" width="8.75" style="5"/>
    <col min="6142" max="6142" width="3.25" style="5" customWidth="1"/>
    <col min="6143" max="6143" width="31.875" style="5" customWidth="1"/>
    <col min="6144" max="6146" width="7.75" style="5" customWidth="1"/>
    <col min="6147" max="6147" width="8.125" style="5" customWidth="1"/>
    <col min="6148" max="6150" width="7.75" style="5" customWidth="1"/>
    <col min="6151" max="6151" width="8.125" style="5" customWidth="1"/>
    <col min="6152" max="6154" width="7.75" style="5" customWidth="1"/>
    <col min="6155" max="6155" width="8.125" style="5" customWidth="1"/>
    <col min="6156" max="6158" width="7.75" style="5" customWidth="1"/>
    <col min="6159" max="6159" width="8.125" style="5" customWidth="1"/>
    <col min="6160" max="6160" width="9.25" style="5" customWidth="1"/>
    <col min="6161" max="6161" width="8.875" style="5" customWidth="1"/>
    <col min="6162" max="6164" width="0" style="5" hidden="1" customWidth="1"/>
    <col min="6165" max="6165" width="8.625" style="5" customWidth="1"/>
    <col min="6166" max="6167" width="0" style="5" hidden="1" customWidth="1"/>
    <col min="6168" max="6168" width="5.75" style="5" customWidth="1"/>
    <col min="6169" max="6397" width="8.75" style="5"/>
    <col min="6398" max="6398" width="3.25" style="5" customWidth="1"/>
    <col min="6399" max="6399" width="31.875" style="5" customWidth="1"/>
    <col min="6400" max="6402" width="7.75" style="5" customWidth="1"/>
    <col min="6403" max="6403" width="8.125" style="5" customWidth="1"/>
    <col min="6404" max="6406" width="7.75" style="5" customWidth="1"/>
    <col min="6407" max="6407" width="8.125" style="5" customWidth="1"/>
    <col min="6408" max="6410" width="7.75" style="5" customWidth="1"/>
    <col min="6411" max="6411" width="8.125" style="5" customWidth="1"/>
    <col min="6412" max="6414" width="7.75" style="5" customWidth="1"/>
    <col min="6415" max="6415" width="8.125" style="5" customWidth="1"/>
    <col min="6416" max="6416" width="9.25" style="5" customWidth="1"/>
    <col min="6417" max="6417" width="8.875" style="5" customWidth="1"/>
    <col min="6418" max="6420" width="0" style="5" hidden="1" customWidth="1"/>
    <col min="6421" max="6421" width="8.625" style="5" customWidth="1"/>
    <col min="6422" max="6423" width="0" style="5" hidden="1" customWidth="1"/>
    <col min="6424" max="6424" width="5.75" style="5" customWidth="1"/>
    <col min="6425" max="6653" width="8.75" style="5"/>
    <col min="6654" max="6654" width="3.25" style="5" customWidth="1"/>
    <col min="6655" max="6655" width="31.875" style="5" customWidth="1"/>
    <col min="6656" max="6658" width="7.75" style="5" customWidth="1"/>
    <col min="6659" max="6659" width="8.125" style="5" customWidth="1"/>
    <col min="6660" max="6662" width="7.75" style="5" customWidth="1"/>
    <col min="6663" max="6663" width="8.125" style="5" customWidth="1"/>
    <col min="6664" max="6666" width="7.75" style="5" customWidth="1"/>
    <col min="6667" max="6667" width="8.125" style="5" customWidth="1"/>
    <col min="6668" max="6670" width="7.75" style="5" customWidth="1"/>
    <col min="6671" max="6671" width="8.125" style="5" customWidth="1"/>
    <col min="6672" max="6672" width="9.25" style="5" customWidth="1"/>
    <col min="6673" max="6673" width="8.875" style="5" customWidth="1"/>
    <col min="6674" max="6676" width="0" style="5" hidden="1" customWidth="1"/>
    <col min="6677" max="6677" width="8.625" style="5" customWidth="1"/>
    <col min="6678" max="6679" width="0" style="5" hidden="1" customWidth="1"/>
    <col min="6680" max="6680" width="5.75" style="5" customWidth="1"/>
    <col min="6681" max="6909" width="8.75" style="5"/>
    <col min="6910" max="6910" width="3.25" style="5" customWidth="1"/>
    <col min="6911" max="6911" width="31.875" style="5" customWidth="1"/>
    <col min="6912" max="6914" width="7.75" style="5" customWidth="1"/>
    <col min="6915" max="6915" width="8.125" style="5" customWidth="1"/>
    <col min="6916" max="6918" width="7.75" style="5" customWidth="1"/>
    <col min="6919" max="6919" width="8.125" style="5" customWidth="1"/>
    <col min="6920" max="6922" width="7.75" style="5" customWidth="1"/>
    <col min="6923" max="6923" width="8.125" style="5" customWidth="1"/>
    <col min="6924" max="6926" width="7.75" style="5" customWidth="1"/>
    <col min="6927" max="6927" width="8.125" style="5" customWidth="1"/>
    <col min="6928" max="6928" width="9.25" style="5" customWidth="1"/>
    <col min="6929" max="6929" width="8.875" style="5" customWidth="1"/>
    <col min="6930" max="6932" width="0" style="5" hidden="1" customWidth="1"/>
    <col min="6933" max="6933" width="8.625" style="5" customWidth="1"/>
    <col min="6934" max="6935" width="0" style="5" hidden="1" customWidth="1"/>
    <col min="6936" max="6936" width="5.75" style="5" customWidth="1"/>
    <col min="6937" max="7165" width="8.75" style="5"/>
    <col min="7166" max="7166" width="3.25" style="5" customWidth="1"/>
    <col min="7167" max="7167" width="31.875" style="5" customWidth="1"/>
    <col min="7168" max="7170" width="7.75" style="5" customWidth="1"/>
    <col min="7171" max="7171" width="8.125" style="5" customWidth="1"/>
    <col min="7172" max="7174" width="7.75" style="5" customWidth="1"/>
    <col min="7175" max="7175" width="8.125" style="5" customWidth="1"/>
    <col min="7176" max="7178" width="7.75" style="5" customWidth="1"/>
    <col min="7179" max="7179" width="8.125" style="5" customWidth="1"/>
    <col min="7180" max="7182" width="7.75" style="5" customWidth="1"/>
    <col min="7183" max="7183" width="8.125" style="5" customWidth="1"/>
    <col min="7184" max="7184" width="9.25" style="5" customWidth="1"/>
    <col min="7185" max="7185" width="8.875" style="5" customWidth="1"/>
    <col min="7186" max="7188" width="0" style="5" hidden="1" customWidth="1"/>
    <col min="7189" max="7189" width="8.625" style="5" customWidth="1"/>
    <col min="7190" max="7191" width="0" style="5" hidden="1" customWidth="1"/>
    <col min="7192" max="7192" width="5.75" style="5" customWidth="1"/>
    <col min="7193" max="7421" width="8.75" style="5"/>
    <col min="7422" max="7422" width="3.25" style="5" customWidth="1"/>
    <col min="7423" max="7423" width="31.875" style="5" customWidth="1"/>
    <col min="7424" max="7426" width="7.75" style="5" customWidth="1"/>
    <col min="7427" max="7427" width="8.125" style="5" customWidth="1"/>
    <col min="7428" max="7430" width="7.75" style="5" customWidth="1"/>
    <col min="7431" max="7431" width="8.125" style="5" customWidth="1"/>
    <col min="7432" max="7434" width="7.75" style="5" customWidth="1"/>
    <col min="7435" max="7435" width="8.125" style="5" customWidth="1"/>
    <col min="7436" max="7438" width="7.75" style="5" customWidth="1"/>
    <col min="7439" max="7439" width="8.125" style="5" customWidth="1"/>
    <col min="7440" max="7440" width="9.25" style="5" customWidth="1"/>
    <col min="7441" max="7441" width="8.875" style="5" customWidth="1"/>
    <col min="7442" max="7444" width="0" style="5" hidden="1" customWidth="1"/>
    <col min="7445" max="7445" width="8.625" style="5" customWidth="1"/>
    <col min="7446" max="7447" width="0" style="5" hidden="1" customWidth="1"/>
    <col min="7448" max="7448" width="5.75" style="5" customWidth="1"/>
    <col min="7449" max="7677" width="8.75" style="5"/>
    <col min="7678" max="7678" width="3.25" style="5" customWidth="1"/>
    <col min="7679" max="7679" width="31.875" style="5" customWidth="1"/>
    <col min="7680" max="7682" width="7.75" style="5" customWidth="1"/>
    <col min="7683" max="7683" width="8.125" style="5" customWidth="1"/>
    <col min="7684" max="7686" width="7.75" style="5" customWidth="1"/>
    <col min="7687" max="7687" width="8.125" style="5" customWidth="1"/>
    <col min="7688" max="7690" width="7.75" style="5" customWidth="1"/>
    <col min="7691" max="7691" width="8.125" style="5" customWidth="1"/>
    <col min="7692" max="7694" width="7.75" style="5" customWidth="1"/>
    <col min="7695" max="7695" width="8.125" style="5" customWidth="1"/>
    <col min="7696" max="7696" width="9.25" style="5" customWidth="1"/>
    <col min="7697" max="7697" width="8.875" style="5" customWidth="1"/>
    <col min="7698" max="7700" width="0" style="5" hidden="1" customWidth="1"/>
    <col min="7701" max="7701" width="8.625" style="5" customWidth="1"/>
    <col min="7702" max="7703" width="0" style="5" hidden="1" customWidth="1"/>
    <col min="7704" max="7704" width="5.75" style="5" customWidth="1"/>
    <col min="7705" max="7933" width="8.75" style="5"/>
    <col min="7934" max="7934" width="3.25" style="5" customWidth="1"/>
    <col min="7935" max="7935" width="31.875" style="5" customWidth="1"/>
    <col min="7936" max="7938" width="7.75" style="5" customWidth="1"/>
    <col min="7939" max="7939" width="8.125" style="5" customWidth="1"/>
    <col min="7940" max="7942" width="7.75" style="5" customWidth="1"/>
    <col min="7943" max="7943" width="8.125" style="5" customWidth="1"/>
    <col min="7944" max="7946" width="7.75" style="5" customWidth="1"/>
    <col min="7947" max="7947" width="8.125" style="5" customWidth="1"/>
    <col min="7948" max="7950" width="7.75" style="5" customWidth="1"/>
    <col min="7951" max="7951" width="8.125" style="5" customWidth="1"/>
    <col min="7952" max="7952" width="9.25" style="5" customWidth="1"/>
    <col min="7953" max="7953" width="8.875" style="5" customWidth="1"/>
    <col min="7954" max="7956" width="0" style="5" hidden="1" customWidth="1"/>
    <col min="7957" max="7957" width="8.625" style="5" customWidth="1"/>
    <col min="7958" max="7959" width="0" style="5" hidden="1" customWidth="1"/>
    <col min="7960" max="7960" width="5.75" style="5" customWidth="1"/>
    <col min="7961" max="8189" width="8.75" style="5"/>
    <col min="8190" max="8190" width="3.25" style="5" customWidth="1"/>
    <col min="8191" max="8191" width="31.875" style="5" customWidth="1"/>
    <col min="8192" max="8194" width="7.75" style="5" customWidth="1"/>
    <col min="8195" max="8195" width="8.125" style="5" customWidth="1"/>
    <col min="8196" max="8198" width="7.75" style="5" customWidth="1"/>
    <col min="8199" max="8199" width="8.125" style="5" customWidth="1"/>
    <col min="8200" max="8202" width="7.75" style="5" customWidth="1"/>
    <col min="8203" max="8203" width="8.125" style="5" customWidth="1"/>
    <col min="8204" max="8206" width="7.75" style="5" customWidth="1"/>
    <col min="8207" max="8207" width="8.125" style="5" customWidth="1"/>
    <col min="8208" max="8208" width="9.25" style="5" customWidth="1"/>
    <col min="8209" max="8209" width="8.875" style="5" customWidth="1"/>
    <col min="8210" max="8212" width="0" style="5" hidden="1" customWidth="1"/>
    <col min="8213" max="8213" width="8.625" style="5" customWidth="1"/>
    <col min="8214" max="8215" width="0" style="5" hidden="1" customWidth="1"/>
    <col min="8216" max="8216" width="5.75" style="5" customWidth="1"/>
    <col min="8217" max="8445" width="8.75" style="5"/>
    <col min="8446" max="8446" width="3.25" style="5" customWidth="1"/>
    <col min="8447" max="8447" width="31.875" style="5" customWidth="1"/>
    <col min="8448" max="8450" width="7.75" style="5" customWidth="1"/>
    <col min="8451" max="8451" width="8.125" style="5" customWidth="1"/>
    <col min="8452" max="8454" width="7.75" style="5" customWidth="1"/>
    <col min="8455" max="8455" width="8.125" style="5" customWidth="1"/>
    <col min="8456" max="8458" width="7.75" style="5" customWidth="1"/>
    <col min="8459" max="8459" width="8.125" style="5" customWidth="1"/>
    <col min="8460" max="8462" width="7.75" style="5" customWidth="1"/>
    <col min="8463" max="8463" width="8.125" style="5" customWidth="1"/>
    <col min="8464" max="8464" width="9.25" style="5" customWidth="1"/>
    <col min="8465" max="8465" width="8.875" style="5" customWidth="1"/>
    <col min="8466" max="8468" width="0" style="5" hidden="1" customWidth="1"/>
    <col min="8469" max="8469" width="8.625" style="5" customWidth="1"/>
    <col min="8470" max="8471" width="0" style="5" hidden="1" customWidth="1"/>
    <col min="8472" max="8472" width="5.75" style="5" customWidth="1"/>
    <col min="8473" max="8701" width="8.75" style="5"/>
    <col min="8702" max="8702" width="3.25" style="5" customWidth="1"/>
    <col min="8703" max="8703" width="31.875" style="5" customWidth="1"/>
    <col min="8704" max="8706" width="7.75" style="5" customWidth="1"/>
    <col min="8707" max="8707" width="8.125" style="5" customWidth="1"/>
    <col min="8708" max="8710" width="7.75" style="5" customWidth="1"/>
    <col min="8711" max="8711" width="8.125" style="5" customWidth="1"/>
    <col min="8712" max="8714" width="7.75" style="5" customWidth="1"/>
    <col min="8715" max="8715" width="8.125" style="5" customWidth="1"/>
    <col min="8716" max="8718" width="7.75" style="5" customWidth="1"/>
    <col min="8719" max="8719" width="8.125" style="5" customWidth="1"/>
    <col min="8720" max="8720" width="9.25" style="5" customWidth="1"/>
    <col min="8721" max="8721" width="8.875" style="5" customWidth="1"/>
    <col min="8722" max="8724" width="0" style="5" hidden="1" customWidth="1"/>
    <col min="8725" max="8725" width="8.625" style="5" customWidth="1"/>
    <col min="8726" max="8727" width="0" style="5" hidden="1" customWidth="1"/>
    <col min="8728" max="8728" width="5.75" style="5" customWidth="1"/>
    <col min="8729" max="8957" width="8.75" style="5"/>
    <col min="8958" max="8958" width="3.25" style="5" customWidth="1"/>
    <col min="8959" max="8959" width="31.875" style="5" customWidth="1"/>
    <col min="8960" max="8962" width="7.75" style="5" customWidth="1"/>
    <col min="8963" max="8963" width="8.125" style="5" customWidth="1"/>
    <col min="8964" max="8966" width="7.75" style="5" customWidth="1"/>
    <col min="8967" max="8967" width="8.125" style="5" customWidth="1"/>
    <col min="8968" max="8970" width="7.75" style="5" customWidth="1"/>
    <col min="8971" max="8971" width="8.125" style="5" customWidth="1"/>
    <col min="8972" max="8974" width="7.75" style="5" customWidth="1"/>
    <col min="8975" max="8975" width="8.125" style="5" customWidth="1"/>
    <col min="8976" max="8976" width="9.25" style="5" customWidth="1"/>
    <col min="8977" max="8977" width="8.875" style="5" customWidth="1"/>
    <col min="8978" max="8980" width="0" style="5" hidden="1" customWidth="1"/>
    <col min="8981" max="8981" width="8.625" style="5" customWidth="1"/>
    <col min="8982" max="8983" width="0" style="5" hidden="1" customWidth="1"/>
    <col min="8984" max="8984" width="5.75" style="5" customWidth="1"/>
    <col min="8985" max="9213" width="8.75" style="5"/>
    <col min="9214" max="9214" width="3.25" style="5" customWidth="1"/>
    <col min="9215" max="9215" width="31.875" style="5" customWidth="1"/>
    <col min="9216" max="9218" width="7.75" style="5" customWidth="1"/>
    <col min="9219" max="9219" width="8.125" style="5" customWidth="1"/>
    <col min="9220" max="9222" width="7.75" style="5" customWidth="1"/>
    <col min="9223" max="9223" width="8.125" style="5" customWidth="1"/>
    <col min="9224" max="9226" width="7.75" style="5" customWidth="1"/>
    <col min="9227" max="9227" width="8.125" style="5" customWidth="1"/>
    <col min="9228" max="9230" width="7.75" style="5" customWidth="1"/>
    <col min="9231" max="9231" width="8.125" style="5" customWidth="1"/>
    <col min="9232" max="9232" width="9.25" style="5" customWidth="1"/>
    <col min="9233" max="9233" width="8.875" style="5" customWidth="1"/>
    <col min="9234" max="9236" width="0" style="5" hidden="1" customWidth="1"/>
    <col min="9237" max="9237" width="8.625" style="5" customWidth="1"/>
    <col min="9238" max="9239" width="0" style="5" hidden="1" customWidth="1"/>
    <col min="9240" max="9240" width="5.75" style="5" customWidth="1"/>
    <col min="9241" max="9469" width="8.75" style="5"/>
    <col min="9470" max="9470" width="3.25" style="5" customWidth="1"/>
    <col min="9471" max="9471" width="31.875" style="5" customWidth="1"/>
    <col min="9472" max="9474" width="7.75" style="5" customWidth="1"/>
    <col min="9475" max="9475" width="8.125" style="5" customWidth="1"/>
    <col min="9476" max="9478" width="7.75" style="5" customWidth="1"/>
    <col min="9479" max="9479" width="8.125" style="5" customWidth="1"/>
    <col min="9480" max="9482" width="7.75" style="5" customWidth="1"/>
    <col min="9483" max="9483" width="8.125" style="5" customWidth="1"/>
    <col min="9484" max="9486" width="7.75" style="5" customWidth="1"/>
    <col min="9487" max="9487" width="8.125" style="5" customWidth="1"/>
    <col min="9488" max="9488" width="9.25" style="5" customWidth="1"/>
    <col min="9489" max="9489" width="8.875" style="5" customWidth="1"/>
    <col min="9490" max="9492" width="0" style="5" hidden="1" customWidth="1"/>
    <col min="9493" max="9493" width="8.625" style="5" customWidth="1"/>
    <col min="9494" max="9495" width="0" style="5" hidden="1" customWidth="1"/>
    <col min="9496" max="9496" width="5.75" style="5" customWidth="1"/>
    <col min="9497" max="9725" width="8.75" style="5"/>
    <col min="9726" max="9726" width="3.25" style="5" customWidth="1"/>
    <col min="9727" max="9727" width="31.875" style="5" customWidth="1"/>
    <col min="9728" max="9730" width="7.75" style="5" customWidth="1"/>
    <col min="9731" max="9731" width="8.125" style="5" customWidth="1"/>
    <col min="9732" max="9734" width="7.75" style="5" customWidth="1"/>
    <col min="9735" max="9735" width="8.125" style="5" customWidth="1"/>
    <col min="9736" max="9738" width="7.75" style="5" customWidth="1"/>
    <col min="9739" max="9739" width="8.125" style="5" customWidth="1"/>
    <col min="9740" max="9742" width="7.75" style="5" customWidth="1"/>
    <col min="9743" max="9743" width="8.125" style="5" customWidth="1"/>
    <col min="9744" max="9744" width="9.25" style="5" customWidth="1"/>
    <col min="9745" max="9745" width="8.875" style="5" customWidth="1"/>
    <col min="9746" max="9748" width="0" style="5" hidden="1" customWidth="1"/>
    <col min="9749" max="9749" width="8.625" style="5" customWidth="1"/>
    <col min="9750" max="9751" width="0" style="5" hidden="1" customWidth="1"/>
    <col min="9752" max="9752" width="5.75" style="5" customWidth="1"/>
    <col min="9753" max="9981" width="8.75" style="5"/>
    <col min="9982" max="9982" width="3.25" style="5" customWidth="1"/>
    <col min="9983" max="9983" width="31.875" style="5" customWidth="1"/>
    <col min="9984" max="9986" width="7.75" style="5" customWidth="1"/>
    <col min="9987" max="9987" width="8.125" style="5" customWidth="1"/>
    <col min="9988" max="9990" width="7.75" style="5" customWidth="1"/>
    <col min="9991" max="9991" width="8.125" style="5" customWidth="1"/>
    <col min="9992" max="9994" width="7.75" style="5" customWidth="1"/>
    <col min="9995" max="9995" width="8.125" style="5" customWidth="1"/>
    <col min="9996" max="9998" width="7.75" style="5" customWidth="1"/>
    <col min="9999" max="9999" width="8.125" style="5" customWidth="1"/>
    <col min="10000" max="10000" width="9.25" style="5" customWidth="1"/>
    <col min="10001" max="10001" width="8.875" style="5" customWidth="1"/>
    <col min="10002" max="10004" width="0" style="5" hidden="1" customWidth="1"/>
    <col min="10005" max="10005" width="8.625" style="5" customWidth="1"/>
    <col min="10006" max="10007" width="0" style="5" hidden="1" customWidth="1"/>
    <col min="10008" max="10008" width="5.75" style="5" customWidth="1"/>
    <col min="10009" max="10237" width="8.75" style="5"/>
    <col min="10238" max="10238" width="3.25" style="5" customWidth="1"/>
    <col min="10239" max="10239" width="31.875" style="5" customWidth="1"/>
    <col min="10240" max="10242" width="7.75" style="5" customWidth="1"/>
    <col min="10243" max="10243" width="8.125" style="5" customWidth="1"/>
    <col min="10244" max="10246" width="7.75" style="5" customWidth="1"/>
    <col min="10247" max="10247" width="8.125" style="5" customWidth="1"/>
    <col min="10248" max="10250" width="7.75" style="5" customWidth="1"/>
    <col min="10251" max="10251" width="8.125" style="5" customWidth="1"/>
    <col min="10252" max="10254" width="7.75" style="5" customWidth="1"/>
    <col min="10255" max="10255" width="8.125" style="5" customWidth="1"/>
    <col min="10256" max="10256" width="9.25" style="5" customWidth="1"/>
    <col min="10257" max="10257" width="8.875" style="5" customWidth="1"/>
    <col min="10258" max="10260" width="0" style="5" hidden="1" customWidth="1"/>
    <col min="10261" max="10261" width="8.625" style="5" customWidth="1"/>
    <col min="10262" max="10263" width="0" style="5" hidden="1" customWidth="1"/>
    <col min="10264" max="10264" width="5.75" style="5" customWidth="1"/>
    <col min="10265" max="10493" width="8.75" style="5"/>
    <col min="10494" max="10494" width="3.25" style="5" customWidth="1"/>
    <col min="10495" max="10495" width="31.875" style="5" customWidth="1"/>
    <col min="10496" max="10498" width="7.75" style="5" customWidth="1"/>
    <col min="10499" max="10499" width="8.125" style="5" customWidth="1"/>
    <col min="10500" max="10502" width="7.75" style="5" customWidth="1"/>
    <col min="10503" max="10503" width="8.125" style="5" customWidth="1"/>
    <col min="10504" max="10506" width="7.75" style="5" customWidth="1"/>
    <col min="10507" max="10507" width="8.125" style="5" customWidth="1"/>
    <col min="10508" max="10510" width="7.75" style="5" customWidth="1"/>
    <col min="10511" max="10511" width="8.125" style="5" customWidth="1"/>
    <col min="10512" max="10512" width="9.25" style="5" customWidth="1"/>
    <col min="10513" max="10513" width="8.875" style="5" customWidth="1"/>
    <col min="10514" max="10516" width="0" style="5" hidden="1" customWidth="1"/>
    <col min="10517" max="10517" width="8.625" style="5" customWidth="1"/>
    <col min="10518" max="10519" width="0" style="5" hidden="1" customWidth="1"/>
    <col min="10520" max="10520" width="5.75" style="5" customWidth="1"/>
    <col min="10521" max="10749" width="8.75" style="5"/>
    <col min="10750" max="10750" width="3.25" style="5" customWidth="1"/>
    <col min="10751" max="10751" width="31.875" style="5" customWidth="1"/>
    <col min="10752" max="10754" width="7.75" style="5" customWidth="1"/>
    <col min="10755" max="10755" width="8.125" style="5" customWidth="1"/>
    <col min="10756" max="10758" width="7.75" style="5" customWidth="1"/>
    <col min="10759" max="10759" width="8.125" style="5" customWidth="1"/>
    <col min="10760" max="10762" width="7.75" style="5" customWidth="1"/>
    <col min="10763" max="10763" width="8.125" style="5" customWidth="1"/>
    <col min="10764" max="10766" width="7.75" style="5" customWidth="1"/>
    <col min="10767" max="10767" width="8.125" style="5" customWidth="1"/>
    <col min="10768" max="10768" width="9.25" style="5" customWidth="1"/>
    <col min="10769" max="10769" width="8.875" style="5" customWidth="1"/>
    <col min="10770" max="10772" width="0" style="5" hidden="1" customWidth="1"/>
    <col min="10773" max="10773" width="8.625" style="5" customWidth="1"/>
    <col min="10774" max="10775" width="0" style="5" hidden="1" customWidth="1"/>
    <col min="10776" max="10776" width="5.75" style="5" customWidth="1"/>
    <col min="10777" max="11005" width="8.75" style="5"/>
    <col min="11006" max="11006" width="3.25" style="5" customWidth="1"/>
    <col min="11007" max="11007" width="31.875" style="5" customWidth="1"/>
    <col min="11008" max="11010" width="7.75" style="5" customWidth="1"/>
    <col min="11011" max="11011" width="8.125" style="5" customWidth="1"/>
    <col min="11012" max="11014" width="7.75" style="5" customWidth="1"/>
    <col min="11015" max="11015" width="8.125" style="5" customWidth="1"/>
    <col min="11016" max="11018" width="7.75" style="5" customWidth="1"/>
    <col min="11019" max="11019" width="8.125" style="5" customWidth="1"/>
    <col min="11020" max="11022" width="7.75" style="5" customWidth="1"/>
    <col min="11023" max="11023" width="8.125" style="5" customWidth="1"/>
    <col min="11024" max="11024" width="9.25" style="5" customWidth="1"/>
    <col min="11025" max="11025" width="8.875" style="5" customWidth="1"/>
    <col min="11026" max="11028" width="0" style="5" hidden="1" customWidth="1"/>
    <col min="11029" max="11029" width="8.625" style="5" customWidth="1"/>
    <col min="11030" max="11031" width="0" style="5" hidden="1" customWidth="1"/>
    <col min="11032" max="11032" width="5.75" style="5" customWidth="1"/>
    <col min="11033" max="11261" width="8.75" style="5"/>
    <col min="11262" max="11262" width="3.25" style="5" customWidth="1"/>
    <col min="11263" max="11263" width="31.875" style="5" customWidth="1"/>
    <col min="11264" max="11266" width="7.75" style="5" customWidth="1"/>
    <col min="11267" max="11267" width="8.125" style="5" customWidth="1"/>
    <col min="11268" max="11270" width="7.75" style="5" customWidth="1"/>
    <col min="11271" max="11271" width="8.125" style="5" customWidth="1"/>
    <col min="11272" max="11274" width="7.75" style="5" customWidth="1"/>
    <col min="11275" max="11275" width="8.125" style="5" customWidth="1"/>
    <col min="11276" max="11278" width="7.75" style="5" customWidth="1"/>
    <col min="11279" max="11279" width="8.125" style="5" customWidth="1"/>
    <col min="11280" max="11280" width="9.25" style="5" customWidth="1"/>
    <col min="11281" max="11281" width="8.875" style="5" customWidth="1"/>
    <col min="11282" max="11284" width="0" style="5" hidden="1" customWidth="1"/>
    <col min="11285" max="11285" width="8.625" style="5" customWidth="1"/>
    <col min="11286" max="11287" width="0" style="5" hidden="1" customWidth="1"/>
    <col min="11288" max="11288" width="5.75" style="5" customWidth="1"/>
    <col min="11289" max="11517" width="8.75" style="5"/>
    <col min="11518" max="11518" width="3.25" style="5" customWidth="1"/>
    <col min="11519" max="11519" width="31.875" style="5" customWidth="1"/>
    <col min="11520" max="11522" width="7.75" style="5" customWidth="1"/>
    <col min="11523" max="11523" width="8.125" style="5" customWidth="1"/>
    <col min="11524" max="11526" width="7.75" style="5" customWidth="1"/>
    <col min="11527" max="11527" width="8.125" style="5" customWidth="1"/>
    <col min="11528" max="11530" width="7.75" style="5" customWidth="1"/>
    <col min="11531" max="11531" width="8.125" style="5" customWidth="1"/>
    <col min="11532" max="11534" width="7.75" style="5" customWidth="1"/>
    <col min="11535" max="11535" width="8.125" style="5" customWidth="1"/>
    <col min="11536" max="11536" width="9.25" style="5" customWidth="1"/>
    <col min="11537" max="11537" width="8.875" style="5" customWidth="1"/>
    <col min="11538" max="11540" width="0" style="5" hidden="1" customWidth="1"/>
    <col min="11541" max="11541" width="8.625" style="5" customWidth="1"/>
    <col min="11542" max="11543" width="0" style="5" hidden="1" customWidth="1"/>
    <col min="11544" max="11544" width="5.75" style="5" customWidth="1"/>
    <col min="11545" max="11773" width="8.75" style="5"/>
    <col min="11774" max="11774" width="3.25" style="5" customWidth="1"/>
    <col min="11775" max="11775" width="31.875" style="5" customWidth="1"/>
    <col min="11776" max="11778" width="7.75" style="5" customWidth="1"/>
    <col min="11779" max="11779" width="8.125" style="5" customWidth="1"/>
    <col min="11780" max="11782" width="7.75" style="5" customWidth="1"/>
    <col min="11783" max="11783" width="8.125" style="5" customWidth="1"/>
    <col min="11784" max="11786" width="7.75" style="5" customWidth="1"/>
    <col min="11787" max="11787" width="8.125" style="5" customWidth="1"/>
    <col min="11788" max="11790" width="7.75" style="5" customWidth="1"/>
    <col min="11791" max="11791" width="8.125" style="5" customWidth="1"/>
    <col min="11792" max="11792" width="9.25" style="5" customWidth="1"/>
    <col min="11793" max="11793" width="8.875" style="5" customWidth="1"/>
    <col min="11794" max="11796" width="0" style="5" hidden="1" customWidth="1"/>
    <col min="11797" max="11797" width="8.625" style="5" customWidth="1"/>
    <col min="11798" max="11799" width="0" style="5" hidden="1" customWidth="1"/>
    <col min="11800" max="11800" width="5.75" style="5" customWidth="1"/>
    <col min="11801" max="12029" width="8.75" style="5"/>
    <col min="12030" max="12030" width="3.25" style="5" customWidth="1"/>
    <col min="12031" max="12031" width="31.875" style="5" customWidth="1"/>
    <col min="12032" max="12034" width="7.75" style="5" customWidth="1"/>
    <col min="12035" max="12035" width="8.125" style="5" customWidth="1"/>
    <col min="12036" max="12038" width="7.75" style="5" customWidth="1"/>
    <col min="12039" max="12039" width="8.125" style="5" customWidth="1"/>
    <col min="12040" max="12042" width="7.75" style="5" customWidth="1"/>
    <col min="12043" max="12043" width="8.125" style="5" customWidth="1"/>
    <col min="12044" max="12046" width="7.75" style="5" customWidth="1"/>
    <col min="12047" max="12047" width="8.125" style="5" customWidth="1"/>
    <col min="12048" max="12048" width="9.25" style="5" customWidth="1"/>
    <col min="12049" max="12049" width="8.875" style="5" customWidth="1"/>
    <col min="12050" max="12052" width="0" style="5" hidden="1" customWidth="1"/>
    <col min="12053" max="12053" width="8.625" style="5" customWidth="1"/>
    <col min="12054" max="12055" width="0" style="5" hidden="1" customWidth="1"/>
    <col min="12056" max="12056" width="5.75" style="5" customWidth="1"/>
    <col min="12057" max="12285" width="8.75" style="5"/>
    <col min="12286" max="12286" width="3.25" style="5" customWidth="1"/>
    <col min="12287" max="12287" width="31.875" style="5" customWidth="1"/>
    <col min="12288" max="12290" width="7.75" style="5" customWidth="1"/>
    <col min="12291" max="12291" width="8.125" style="5" customWidth="1"/>
    <col min="12292" max="12294" width="7.75" style="5" customWidth="1"/>
    <col min="12295" max="12295" width="8.125" style="5" customWidth="1"/>
    <col min="12296" max="12298" width="7.75" style="5" customWidth="1"/>
    <col min="12299" max="12299" width="8.125" style="5" customWidth="1"/>
    <col min="12300" max="12302" width="7.75" style="5" customWidth="1"/>
    <col min="12303" max="12303" width="8.125" style="5" customWidth="1"/>
    <col min="12304" max="12304" width="9.25" style="5" customWidth="1"/>
    <col min="12305" max="12305" width="8.875" style="5" customWidth="1"/>
    <col min="12306" max="12308" width="0" style="5" hidden="1" customWidth="1"/>
    <col min="12309" max="12309" width="8.625" style="5" customWidth="1"/>
    <col min="12310" max="12311" width="0" style="5" hidden="1" customWidth="1"/>
    <col min="12312" max="12312" width="5.75" style="5" customWidth="1"/>
    <col min="12313" max="12541" width="8.75" style="5"/>
    <col min="12542" max="12542" width="3.25" style="5" customWidth="1"/>
    <col min="12543" max="12543" width="31.875" style="5" customWidth="1"/>
    <col min="12544" max="12546" width="7.75" style="5" customWidth="1"/>
    <col min="12547" max="12547" width="8.125" style="5" customWidth="1"/>
    <col min="12548" max="12550" width="7.75" style="5" customWidth="1"/>
    <col min="12551" max="12551" width="8.125" style="5" customWidth="1"/>
    <col min="12552" max="12554" width="7.75" style="5" customWidth="1"/>
    <col min="12555" max="12555" width="8.125" style="5" customWidth="1"/>
    <col min="12556" max="12558" width="7.75" style="5" customWidth="1"/>
    <col min="12559" max="12559" width="8.125" style="5" customWidth="1"/>
    <col min="12560" max="12560" width="9.25" style="5" customWidth="1"/>
    <col min="12561" max="12561" width="8.875" style="5" customWidth="1"/>
    <col min="12562" max="12564" width="0" style="5" hidden="1" customWidth="1"/>
    <col min="12565" max="12565" width="8.625" style="5" customWidth="1"/>
    <col min="12566" max="12567" width="0" style="5" hidden="1" customWidth="1"/>
    <col min="12568" max="12568" width="5.75" style="5" customWidth="1"/>
    <col min="12569" max="12797" width="8.75" style="5"/>
    <col min="12798" max="12798" width="3.25" style="5" customWidth="1"/>
    <col min="12799" max="12799" width="31.875" style="5" customWidth="1"/>
    <col min="12800" max="12802" width="7.75" style="5" customWidth="1"/>
    <col min="12803" max="12803" width="8.125" style="5" customWidth="1"/>
    <col min="12804" max="12806" width="7.75" style="5" customWidth="1"/>
    <col min="12807" max="12807" width="8.125" style="5" customWidth="1"/>
    <col min="12808" max="12810" width="7.75" style="5" customWidth="1"/>
    <col min="12811" max="12811" width="8.125" style="5" customWidth="1"/>
    <col min="12812" max="12814" width="7.75" style="5" customWidth="1"/>
    <col min="12815" max="12815" width="8.125" style="5" customWidth="1"/>
    <col min="12816" max="12816" width="9.25" style="5" customWidth="1"/>
    <col min="12817" max="12817" width="8.875" style="5" customWidth="1"/>
    <col min="12818" max="12820" width="0" style="5" hidden="1" customWidth="1"/>
    <col min="12821" max="12821" width="8.625" style="5" customWidth="1"/>
    <col min="12822" max="12823" width="0" style="5" hidden="1" customWidth="1"/>
    <col min="12824" max="12824" width="5.75" style="5" customWidth="1"/>
    <col min="12825" max="13053" width="8.75" style="5"/>
    <col min="13054" max="13054" width="3.25" style="5" customWidth="1"/>
    <col min="13055" max="13055" width="31.875" style="5" customWidth="1"/>
    <col min="13056" max="13058" width="7.75" style="5" customWidth="1"/>
    <col min="13059" max="13059" width="8.125" style="5" customWidth="1"/>
    <col min="13060" max="13062" width="7.75" style="5" customWidth="1"/>
    <col min="13063" max="13063" width="8.125" style="5" customWidth="1"/>
    <col min="13064" max="13066" width="7.75" style="5" customWidth="1"/>
    <col min="13067" max="13067" width="8.125" style="5" customWidth="1"/>
    <col min="13068" max="13070" width="7.75" style="5" customWidth="1"/>
    <col min="13071" max="13071" width="8.125" style="5" customWidth="1"/>
    <col min="13072" max="13072" width="9.25" style="5" customWidth="1"/>
    <col min="13073" max="13073" width="8.875" style="5" customWidth="1"/>
    <col min="13074" max="13076" width="0" style="5" hidden="1" customWidth="1"/>
    <col min="13077" max="13077" width="8.625" style="5" customWidth="1"/>
    <col min="13078" max="13079" width="0" style="5" hidden="1" customWidth="1"/>
    <col min="13080" max="13080" width="5.75" style="5" customWidth="1"/>
    <col min="13081" max="13309" width="8.75" style="5"/>
    <col min="13310" max="13310" width="3.25" style="5" customWidth="1"/>
    <col min="13311" max="13311" width="31.875" style="5" customWidth="1"/>
    <col min="13312" max="13314" width="7.75" style="5" customWidth="1"/>
    <col min="13315" max="13315" width="8.125" style="5" customWidth="1"/>
    <col min="13316" max="13318" width="7.75" style="5" customWidth="1"/>
    <col min="13319" max="13319" width="8.125" style="5" customWidth="1"/>
    <col min="13320" max="13322" width="7.75" style="5" customWidth="1"/>
    <col min="13323" max="13323" width="8.125" style="5" customWidth="1"/>
    <col min="13324" max="13326" width="7.75" style="5" customWidth="1"/>
    <col min="13327" max="13327" width="8.125" style="5" customWidth="1"/>
    <col min="13328" max="13328" width="9.25" style="5" customWidth="1"/>
    <col min="13329" max="13329" width="8.875" style="5" customWidth="1"/>
    <col min="13330" max="13332" width="0" style="5" hidden="1" customWidth="1"/>
    <col min="13333" max="13333" width="8.625" style="5" customWidth="1"/>
    <col min="13334" max="13335" width="0" style="5" hidden="1" customWidth="1"/>
    <col min="13336" max="13336" width="5.75" style="5" customWidth="1"/>
    <col min="13337" max="13565" width="8.75" style="5"/>
    <col min="13566" max="13566" width="3.25" style="5" customWidth="1"/>
    <col min="13567" max="13567" width="31.875" style="5" customWidth="1"/>
    <col min="13568" max="13570" width="7.75" style="5" customWidth="1"/>
    <col min="13571" max="13571" width="8.125" style="5" customWidth="1"/>
    <col min="13572" max="13574" width="7.75" style="5" customWidth="1"/>
    <col min="13575" max="13575" width="8.125" style="5" customWidth="1"/>
    <col min="13576" max="13578" width="7.75" style="5" customWidth="1"/>
    <col min="13579" max="13579" width="8.125" style="5" customWidth="1"/>
    <col min="13580" max="13582" width="7.75" style="5" customWidth="1"/>
    <col min="13583" max="13583" width="8.125" style="5" customWidth="1"/>
    <col min="13584" max="13584" width="9.25" style="5" customWidth="1"/>
    <col min="13585" max="13585" width="8.875" style="5" customWidth="1"/>
    <col min="13586" max="13588" width="0" style="5" hidden="1" customWidth="1"/>
    <col min="13589" max="13589" width="8.625" style="5" customWidth="1"/>
    <col min="13590" max="13591" width="0" style="5" hidden="1" customWidth="1"/>
    <col min="13592" max="13592" width="5.75" style="5" customWidth="1"/>
    <col min="13593" max="13821" width="8.75" style="5"/>
    <col min="13822" max="13822" width="3.25" style="5" customWidth="1"/>
    <col min="13823" max="13823" width="31.875" style="5" customWidth="1"/>
    <col min="13824" max="13826" width="7.75" style="5" customWidth="1"/>
    <col min="13827" max="13827" width="8.125" style="5" customWidth="1"/>
    <col min="13828" max="13830" width="7.75" style="5" customWidth="1"/>
    <col min="13831" max="13831" width="8.125" style="5" customWidth="1"/>
    <col min="13832" max="13834" width="7.75" style="5" customWidth="1"/>
    <col min="13835" max="13835" width="8.125" style="5" customWidth="1"/>
    <col min="13836" max="13838" width="7.75" style="5" customWidth="1"/>
    <col min="13839" max="13839" width="8.125" style="5" customWidth="1"/>
    <col min="13840" max="13840" width="9.25" style="5" customWidth="1"/>
    <col min="13841" max="13841" width="8.875" style="5" customWidth="1"/>
    <col min="13842" max="13844" width="0" style="5" hidden="1" customWidth="1"/>
    <col min="13845" max="13845" width="8.625" style="5" customWidth="1"/>
    <col min="13846" max="13847" width="0" style="5" hidden="1" customWidth="1"/>
    <col min="13848" max="13848" width="5.75" style="5" customWidth="1"/>
    <col min="13849" max="14077" width="8.75" style="5"/>
    <col min="14078" max="14078" width="3.25" style="5" customWidth="1"/>
    <col min="14079" max="14079" width="31.875" style="5" customWidth="1"/>
    <col min="14080" max="14082" width="7.75" style="5" customWidth="1"/>
    <col min="14083" max="14083" width="8.125" style="5" customWidth="1"/>
    <col min="14084" max="14086" width="7.75" style="5" customWidth="1"/>
    <col min="14087" max="14087" width="8.125" style="5" customWidth="1"/>
    <col min="14088" max="14090" width="7.75" style="5" customWidth="1"/>
    <col min="14091" max="14091" width="8.125" style="5" customWidth="1"/>
    <col min="14092" max="14094" width="7.75" style="5" customWidth="1"/>
    <col min="14095" max="14095" width="8.125" style="5" customWidth="1"/>
    <col min="14096" max="14096" width="9.25" style="5" customWidth="1"/>
    <col min="14097" max="14097" width="8.875" style="5" customWidth="1"/>
    <col min="14098" max="14100" width="0" style="5" hidden="1" customWidth="1"/>
    <col min="14101" max="14101" width="8.625" style="5" customWidth="1"/>
    <col min="14102" max="14103" width="0" style="5" hidden="1" customWidth="1"/>
    <col min="14104" max="14104" width="5.75" style="5" customWidth="1"/>
    <col min="14105" max="14333" width="8.75" style="5"/>
    <col min="14334" max="14334" width="3.25" style="5" customWidth="1"/>
    <col min="14335" max="14335" width="31.875" style="5" customWidth="1"/>
    <col min="14336" max="14338" width="7.75" style="5" customWidth="1"/>
    <col min="14339" max="14339" width="8.125" style="5" customWidth="1"/>
    <col min="14340" max="14342" width="7.75" style="5" customWidth="1"/>
    <col min="14343" max="14343" width="8.125" style="5" customWidth="1"/>
    <col min="14344" max="14346" width="7.75" style="5" customWidth="1"/>
    <col min="14347" max="14347" width="8.125" style="5" customWidth="1"/>
    <col min="14348" max="14350" width="7.75" style="5" customWidth="1"/>
    <col min="14351" max="14351" width="8.125" style="5" customWidth="1"/>
    <col min="14352" max="14352" width="9.25" style="5" customWidth="1"/>
    <col min="14353" max="14353" width="8.875" style="5" customWidth="1"/>
    <col min="14354" max="14356" width="0" style="5" hidden="1" customWidth="1"/>
    <col min="14357" max="14357" width="8.625" style="5" customWidth="1"/>
    <col min="14358" max="14359" width="0" style="5" hidden="1" customWidth="1"/>
    <col min="14360" max="14360" width="5.75" style="5" customWidth="1"/>
    <col min="14361" max="14589" width="8.75" style="5"/>
    <col min="14590" max="14590" width="3.25" style="5" customWidth="1"/>
    <col min="14591" max="14591" width="31.875" style="5" customWidth="1"/>
    <col min="14592" max="14594" width="7.75" style="5" customWidth="1"/>
    <col min="14595" max="14595" width="8.125" style="5" customWidth="1"/>
    <col min="14596" max="14598" width="7.75" style="5" customWidth="1"/>
    <col min="14599" max="14599" width="8.125" style="5" customWidth="1"/>
    <col min="14600" max="14602" width="7.75" style="5" customWidth="1"/>
    <col min="14603" max="14603" width="8.125" style="5" customWidth="1"/>
    <col min="14604" max="14606" width="7.75" style="5" customWidth="1"/>
    <col min="14607" max="14607" width="8.125" style="5" customWidth="1"/>
    <col min="14608" max="14608" width="9.25" style="5" customWidth="1"/>
    <col min="14609" max="14609" width="8.875" style="5" customWidth="1"/>
    <col min="14610" max="14612" width="0" style="5" hidden="1" customWidth="1"/>
    <col min="14613" max="14613" width="8.625" style="5" customWidth="1"/>
    <col min="14614" max="14615" width="0" style="5" hidden="1" customWidth="1"/>
    <col min="14616" max="14616" width="5.75" style="5" customWidth="1"/>
    <col min="14617" max="14845" width="8.75" style="5"/>
    <col min="14846" max="14846" width="3.25" style="5" customWidth="1"/>
    <col min="14847" max="14847" width="31.875" style="5" customWidth="1"/>
    <col min="14848" max="14850" width="7.75" style="5" customWidth="1"/>
    <col min="14851" max="14851" width="8.125" style="5" customWidth="1"/>
    <col min="14852" max="14854" width="7.75" style="5" customWidth="1"/>
    <col min="14855" max="14855" width="8.125" style="5" customWidth="1"/>
    <col min="14856" max="14858" width="7.75" style="5" customWidth="1"/>
    <col min="14859" max="14859" width="8.125" style="5" customWidth="1"/>
    <col min="14860" max="14862" width="7.75" style="5" customWidth="1"/>
    <col min="14863" max="14863" width="8.125" style="5" customWidth="1"/>
    <col min="14864" max="14864" width="9.25" style="5" customWidth="1"/>
    <col min="14865" max="14865" width="8.875" style="5" customWidth="1"/>
    <col min="14866" max="14868" width="0" style="5" hidden="1" customWidth="1"/>
    <col min="14869" max="14869" width="8.625" style="5" customWidth="1"/>
    <col min="14870" max="14871" width="0" style="5" hidden="1" customWidth="1"/>
    <col min="14872" max="14872" width="5.75" style="5" customWidth="1"/>
    <col min="14873" max="15101" width="8.75" style="5"/>
    <col min="15102" max="15102" width="3.25" style="5" customWidth="1"/>
    <col min="15103" max="15103" width="31.875" style="5" customWidth="1"/>
    <col min="15104" max="15106" width="7.75" style="5" customWidth="1"/>
    <col min="15107" max="15107" width="8.125" style="5" customWidth="1"/>
    <col min="15108" max="15110" width="7.75" style="5" customWidth="1"/>
    <col min="15111" max="15111" width="8.125" style="5" customWidth="1"/>
    <col min="15112" max="15114" width="7.75" style="5" customWidth="1"/>
    <col min="15115" max="15115" width="8.125" style="5" customWidth="1"/>
    <col min="15116" max="15118" width="7.75" style="5" customWidth="1"/>
    <col min="15119" max="15119" width="8.125" style="5" customWidth="1"/>
    <col min="15120" max="15120" width="9.25" style="5" customWidth="1"/>
    <col min="15121" max="15121" width="8.875" style="5" customWidth="1"/>
    <col min="15122" max="15124" width="0" style="5" hidden="1" customWidth="1"/>
    <col min="15125" max="15125" width="8.625" style="5" customWidth="1"/>
    <col min="15126" max="15127" width="0" style="5" hidden="1" customWidth="1"/>
    <col min="15128" max="15128" width="5.75" style="5" customWidth="1"/>
    <col min="15129" max="15357" width="8.75" style="5"/>
    <col min="15358" max="15358" width="3.25" style="5" customWidth="1"/>
    <col min="15359" max="15359" width="31.875" style="5" customWidth="1"/>
    <col min="15360" max="15362" width="7.75" style="5" customWidth="1"/>
    <col min="15363" max="15363" width="8.125" style="5" customWidth="1"/>
    <col min="15364" max="15366" width="7.75" style="5" customWidth="1"/>
    <col min="15367" max="15367" width="8.125" style="5" customWidth="1"/>
    <col min="15368" max="15370" width="7.75" style="5" customWidth="1"/>
    <col min="15371" max="15371" width="8.125" style="5" customWidth="1"/>
    <col min="15372" max="15374" width="7.75" style="5" customWidth="1"/>
    <col min="15375" max="15375" width="8.125" style="5" customWidth="1"/>
    <col min="15376" max="15376" width="9.25" style="5" customWidth="1"/>
    <col min="15377" max="15377" width="8.875" style="5" customWidth="1"/>
    <col min="15378" max="15380" width="0" style="5" hidden="1" customWidth="1"/>
    <col min="15381" max="15381" width="8.625" style="5" customWidth="1"/>
    <col min="15382" max="15383" width="0" style="5" hidden="1" customWidth="1"/>
    <col min="15384" max="15384" width="5.75" style="5" customWidth="1"/>
    <col min="15385" max="15613" width="8.75" style="5"/>
    <col min="15614" max="15614" width="3.25" style="5" customWidth="1"/>
    <col min="15615" max="15615" width="31.875" style="5" customWidth="1"/>
    <col min="15616" max="15618" width="7.75" style="5" customWidth="1"/>
    <col min="15619" max="15619" width="8.125" style="5" customWidth="1"/>
    <col min="15620" max="15622" width="7.75" style="5" customWidth="1"/>
    <col min="15623" max="15623" width="8.125" style="5" customWidth="1"/>
    <col min="15624" max="15626" width="7.75" style="5" customWidth="1"/>
    <col min="15627" max="15627" width="8.125" style="5" customWidth="1"/>
    <col min="15628" max="15630" width="7.75" style="5" customWidth="1"/>
    <col min="15631" max="15631" width="8.125" style="5" customWidth="1"/>
    <col min="15632" max="15632" width="9.25" style="5" customWidth="1"/>
    <col min="15633" max="15633" width="8.875" style="5" customWidth="1"/>
    <col min="15634" max="15636" width="0" style="5" hidden="1" customWidth="1"/>
    <col min="15637" max="15637" width="8.625" style="5" customWidth="1"/>
    <col min="15638" max="15639" width="0" style="5" hidden="1" customWidth="1"/>
    <col min="15640" max="15640" width="5.75" style="5" customWidth="1"/>
    <col min="15641" max="15869" width="8.75" style="5"/>
    <col min="15870" max="15870" width="3.25" style="5" customWidth="1"/>
    <col min="15871" max="15871" width="31.875" style="5" customWidth="1"/>
    <col min="15872" max="15874" width="7.75" style="5" customWidth="1"/>
    <col min="15875" max="15875" width="8.125" style="5" customWidth="1"/>
    <col min="15876" max="15878" width="7.75" style="5" customWidth="1"/>
    <col min="15879" max="15879" width="8.125" style="5" customWidth="1"/>
    <col min="15880" max="15882" width="7.75" style="5" customWidth="1"/>
    <col min="15883" max="15883" width="8.125" style="5" customWidth="1"/>
    <col min="15884" max="15886" width="7.75" style="5" customWidth="1"/>
    <col min="15887" max="15887" width="8.125" style="5" customWidth="1"/>
    <col min="15888" max="15888" width="9.25" style="5" customWidth="1"/>
    <col min="15889" max="15889" width="8.875" style="5" customWidth="1"/>
    <col min="15890" max="15892" width="0" style="5" hidden="1" customWidth="1"/>
    <col min="15893" max="15893" width="8.625" style="5" customWidth="1"/>
    <col min="15894" max="15895" width="0" style="5" hidden="1" customWidth="1"/>
    <col min="15896" max="15896" width="5.75" style="5" customWidth="1"/>
    <col min="15897" max="16125" width="8.75" style="5"/>
    <col min="16126" max="16126" width="3.25" style="5" customWidth="1"/>
    <col min="16127" max="16127" width="31.875" style="5" customWidth="1"/>
    <col min="16128" max="16130" width="7.75" style="5" customWidth="1"/>
    <col min="16131" max="16131" width="8.125" style="5" customWidth="1"/>
    <col min="16132" max="16134" width="7.75" style="5" customWidth="1"/>
    <col min="16135" max="16135" width="8.125" style="5" customWidth="1"/>
    <col min="16136" max="16138" width="7.75" style="5" customWidth="1"/>
    <col min="16139" max="16139" width="8.125" style="5" customWidth="1"/>
    <col min="16140" max="16142" width="7.75" style="5" customWidth="1"/>
    <col min="16143" max="16143" width="8.125" style="5" customWidth="1"/>
    <col min="16144" max="16144" width="9.25" style="5" customWidth="1"/>
    <col min="16145" max="16145" width="8.875" style="5" customWidth="1"/>
    <col min="16146" max="16148" width="0" style="5" hidden="1" customWidth="1"/>
    <col min="16149" max="16149" width="8.625" style="5" customWidth="1"/>
    <col min="16150" max="16151" width="0" style="5" hidden="1" customWidth="1"/>
    <col min="16152" max="16152" width="5.75" style="5" customWidth="1"/>
    <col min="16153" max="16384" width="8.75" style="5"/>
  </cols>
  <sheetData>
    <row r="1" spans="1:23" s="2" customFormat="1" ht="29.25" customHeight="1">
      <c r="A1" s="161" t="s">
        <v>61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W1" s="3"/>
    </row>
    <row r="2" spans="1:23" s="2" customFormat="1" ht="21.6" customHeight="1">
      <c r="A2" s="161" t="s">
        <v>47</v>
      </c>
      <c r="B2" s="161"/>
      <c r="C2" s="161"/>
      <c r="D2" s="161"/>
      <c r="E2" s="161"/>
      <c r="F2" s="161"/>
      <c r="G2" s="161"/>
      <c r="H2" s="161"/>
      <c r="I2" s="162"/>
      <c r="J2" s="162"/>
      <c r="K2" s="163"/>
      <c r="L2" s="162"/>
      <c r="M2" s="162"/>
      <c r="N2" s="162"/>
      <c r="O2" s="163"/>
      <c r="P2" s="162"/>
      <c r="Q2" s="162"/>
      <c r="R2" s="162"/>
      <c r="S2" s="164" t="s">
        <v>62</v>
      </c>
      <c r="T2" s="164"/>
      <c r="U2" s="164"/>
      <c r="W2" s="3"/>
    </row>
    <row r="3" spans="1:23" ht="18" customHeight="1">
      <c r="A3" s="149" t="s">
        <v>10</v>
      </c>
      <c r="B3" s="150"/>
      <c r="C3" s="153" t="s">
        <v>11</v>
      </c>
      <c r="D3" s="155" t="s">
        <v>12</v>
      </c>
      <c r="E3" s="156"/>
      <c r="F3" s="156"/>
      <c r="G3" s="157"/>
      <c r="H3" s="155" t="s">
        <v>13</v>
      </c>
      <c r="I3" s="156"/>
      <c r="J3" s="156"/>
      <c r="K3" s="157"/>
      <c r="L3" s="155" t="s">
        <v>14</v>
      </c>
      <c r="M3" s="156"/>
      <c r="N3" s="156"/>
      <c r="O3" s="157"/>
      <c r="P3" s="155" t="s">
        <v>15</v>
      </c>
      <c r="Q3" s="156"/>
      <c r="R3" s="156"/>
      <c r="S3" s="156"/>
      <c r="T3" s="158" t="s">
        <v>16</v>
      </c>
      <c r="U3" s="158" t="s">
        <v>17</v>
      </c>
      <c r="V3" s="135" t="s">
        <v>18</v>
      </c>
    </row>
    <row r="4" spans="1:23" ht="19.149999999999999" customHeight="1">
      <c r="A4" s="151"/>
      <c r="B4" s="152"/>
      <c r="C4" s="154"/>
      <c r="D4" s="6" t="s">
        <v>19</v>
      </c>
      <c r="E4" s="7" t="s">
        <v>20</v>
      </c>
      <c r="F4" s="8" t="s">
        <v>21</v>
      </c>
      <c r="G4" s="55" t="s">
        <v>0</v>
      </c>
      <c r="H4" s="7" t="s">
        <v>22</v>
      </c>
      <c r="I4" s="9" t="s">
        <v>23</v>
      </c>
      <c r="J4" s="8" t="s">
        <v>24</v>
      </c>
      <c r="K4" s="55" t="s">
        <v>0</v>
      </c>
      <c r="L4" s="6" t="s">
        <v>25</v>
      </c>
      <c r="M4" s="7" t="s">
        <v>26</v>
      </c>
      <c r="N4" s="8" t="s">
        <v>27</v>
      </c>
      <c r="O4" s="55" t="s">
        <v>28</v>
      </c>
      <c r="P4" s="7" t="s">
        <v>29</v>
      </c>
      <c r="Q4" s="9" t="s">
        <v>30</v>
      </c>
      <c r="R4" s="8" t="s">
        <v>31</v>
      </c>
      <c r="S4" s="55" t="s">
        <v>0</v>
      </c>
      <c r="T4" s="159"/>
      <c r="U4" s="160"/>
      <c r="V4" s="136"/>
    </row>
    <row r="5" spans="1:23" s="2" customFormat="1" ht="21.75" customHeight="1">
      <c r="A5" s="137" t="s">
        <v>32</v>
      </c>
      <c r="B5" s="138"/>
      <c r="C5" s="58">
        <f t="shared" ref="C5:S5" si="0">SUM(C6:C7)</f>
        <v>480000</v>
      </c>
      <c r="D5" s="77">
        <f t="shared" si="0"/>
        <v>0</v>
      </c>
      <c r="E5" s="78">
        <f t="shared" si="0"/>
        <v>0</v>
      </c>
      <c r="F5" s="79">
        <f t="shared" si="0"/>
        <v>0</v>
      </c>
      <c r="G5" s="80">
        <f t="shared" si="0"/>
        <v>0</v>
      </c>
      <c r="H5" s="77">
        <f t="shared" si="0"/>
        <v>53200</v>
      </c>
      <c r="I5" s="78">
        <f t="shared" si="0"/>
        <v>53200</v>
      </c>
      <c r="J5" s="79">
        <f t="shared" si="0"/>
        <v>53200</v>
      </c>
      <c r="K5" s="80">
        <f t="shared" si="0"/>
        <v>159600</v>
      </c>
      <c r="L5" s="77">
        <f t="shared" si="0"/>
        <v>53200</v>
      </c>
      <c r="M5" s="78">
        <f t="shared" si="0"/>
        <v>53200</v>
      </c>
      <c r="N5" s="79">
        <f t="shared" si="0"/>
        <v>53200</v>
      </c>
      <c r="O5" s="80">
        <f t="shared" si="0"/>
        <v>159600</v>
      </c>
      <c r="P5" s="77">
        <f t="shared" si="0"/>
        <v>53200</v>
      </c>
      <c r="Q5" s="78">
        <f t="shared" si="0"/>
        <v>53200</v>
      </c>
      <c r="R5" s="79">
        <f t="shared" si="0"/>
        <v>54400</v>
      </c>
      <c r="S5" s="80">
        <f t="shared" si="0"/>
        <v>160800</v>
      </c>
      <c r="T5" s="81">
        <f>S5+O5+K5+G5</f>
        <v>480000</v>
      </c>
      <c r="U5" s="82">
        <f>C5-T5</f>
        <v>0</v>
      </c>
      <c r="V5" s="10" t="e">
        <f>SUM(#REF!)</f>
        <v>#REF!</v>
      </c>
      <c r="W5" s="3"/>
    </row>
    <row r="6" spans="1:23" ht="24.6" customHeight="1">
      <c r="A6" s="33">
        <v>1</v>
      </c>
      <c r="B6" s="34" t="s">
        <v>56</v>
      </c>
      <c r="C6" s="59">
        <v>224000</v>
      </c>
      <c r="D6" s="11"/>
      <c r="E6" s="12"/>
      <c r="F6" s="13"/>
      <c r="G6" s="83">
        <f>SUM(D6:F6)</f>
        <v>0</v>
      </c>
      <c r="H6" s="11">
        <v>24800</v>
      </c>
      <c r="I6" s="12">
        <v>24800</v>
      </c>
      <c r="J6" s="13">
        <v>24800</v>
      </c>
      <c r="K6" s="83">
        <f>SUM(H6:J6)</f>
        <v>74400</v>
      </c>
      <c r="L6" s="11">
        <v>24800</v>
      </c>
      <c r="M6" s="12">
        <v>24800</v>
      </c>
      <c r="N6" s="13">
        <v>24800</v>
      </c>
      <c r="O6" s="83">
        <f>SUM(L6:N6)</f>
        <v>74400</v>
      </c>
      <c r="P6" s="11">
        <v>24800</v>
      </c>
      <c r="Q6" s="12">
        <v>24800</v>
      </c>
      <c r="R6" s="13">
        <v>25600</v>
      </c>
      <c r="S6" s="83">
        <f>SUM(P6:R6)</f>
        <v>75200</v>
      </c>
      <c r="T6" s="84">
        <f t="shared" ref="T6:T7" si="1">G6+K6+O6+S6</f>
        <v>224000</v>
      </c>
      <c r="U6" s="85">
        <f t="shared" ref="U6:U7" si="2">C6-T6</f>
        <v>0</v>
      </c>
      <c r="V6" s="14"/>
    </row>
    <row r="7" spans="1:23" ht="24.6" customHeight="1">
      <c r="A7" s="33">
        <v>2</v>
      </c>
      <c r="B7" s="34" t="s">
        <v>57</v>
      </c>
      <c r="C7" s="60">
        <v>256000</v>
      </c>
      <c r="D7" s="15"/>
      <c r="E7" s="16"/>
      <c r="F7" s="17"/>
      <c r="G7" s="86">
        <f>SUM(D7:F7)</f>
        <v>0</v>
      </c>
      <c r="H7" s="15">
        <v>28400</v>
      </c>
      <c r="I7" s="16">
        <v>28400</v>
      </c>
      <c r="J7" s="17">
        <v>28400</v>
      </c>
      <c r="K7" s="86">
        <f>SUM(H7:J7)</f>
        <v>85200</v>
      </c>
      <c r="L7" s="15">
        <v>28400</v>
      </c>
      <c r="M7" s="16">
        <v>28400</v>
      </c>
      <c r="N7" s="17">
        <v>28400</v>
      </c>
      <c r="O7" s="86">
        <f>SUM(L7:N7)</f>
        <v>85200</v>
      </c>
      <c r="P7" s="15">
        <v>28400</v>
      </c>
      <c r="Q7" s="16">
        <v>28400</v>
      </c>
      <c r="R7" s="17">
        <v>28800</v>
      </c>
      <c r="S7" s="86">
        <f>SUM(P7:R7)</f>
        <v>85600</v>
      </c>
      <c r="T7" s="87">
        <f t="shared" si="1"/>
        <v>256000</v>
      </c>
      <c r="U7" s="87">
        <f t="shared" si="2"/>
        <v>0</v>
      </c>
      <c r="V7" s="14"/>
    </row>
    <row r="8" spans="1:23" ht="19.5" customHeight="1">
      <c r="A8" s="144" t="s">
        <v>9</v>
      </c>
      <c r="B8" s="145"/>
      <c r="C8" s="58">
        <f t="shared" ref="C8:S8" si="3">SUM(C9:C9)</f>
        <v>0</v>
      </c>
      <c r="D8" s="78">
        <f t="shared" si="3"/>
        <v>0</v>
      </c>
      <c r="E8" s="88">
        <f t="shared" si="3"/>
        <v>0</v>
      </c>
      <c r="F8" s="79">
        <f t="shared" si="3"/>
        <v>0</v>
      </c>
      <c r="G8" s="80">
        <f t="shared" si="3"/>
        <v>0</v>
      </c>
      <c r="H8" s="77">
        <f t="shared" si="3"/>
        <v>0</v>
      </c>
      <c r="I8" s="78"/>
      <c r="J8" s="79">
        <f t="shared" si="3"/>
        <v>0</v>
      </c>
      <c r="K8" s="80">
        <f t="shared" si="3"/>
        <v>0</v>
      </c>
      <c r="L8" s="89">
        <f t="shared" si="3"/>
        <v>0</v>
      </c>
      <c r="M8" s="88">
        <f t="shared" si="3"/>
        <v>0</v>
      </c>
      <c r="N8" s="79">
        <f t="shared" si="3"/>
        <v>0</v>
      </c>
      <c r="O8" s="80">
        <f t="shared" si="3"/>
        <v>0</v>
      </c>
      <c r="P8" s="89">
        <f t="shared" si="3"/>
        <v>0</v>
      </c>
      <c r="Q8" s="88">
        <f t="shared" si="3"/>
        <v>0</v>
      </c>
      <c r="R8" s="90">
        <f t="shared" si="3"/>
        <v>0</v>
      </c>
      <c r="S8" s="80">
        <f t="shared" si="3"/>
        <v>0</v>
      </c>
      <c r="T8" s="81">
        <f>S8+O8+K8+G8</f>
        <v>0</v>
      </c>
      <c r="U8" s="82">
        <f>C8-T8</f>
        <v>0</v>
      </c>
      <c r="V8" s="18" t="e">
        <f>SUM(#REF!)</f>
        <v>#REF!</v>
      </c>
    </row>
    <row r="9" spans="1:23" ht="18.600000000000001" customHeight="1">
      <c r="A9" s="35"/>
      <c r="B9" s="36"/>
      <c r="C9" s="59">
        <v>0</v>
      </c>
      <c r="D9" s="11"/>
      <c r="E9" s="16"/>
      <c r="F9" s="91"/>
      <c r="G9" s="92">
        <f>SUM(D9:F9)</f>
        <v>0</v>
      </c>
      <c r="H9" s="11"/>
      <c r="I9" s="16"/>
      <c r="J9" s="17"/>
      <c r="K9" s="92">
        <f>SUM(H9:J9)</f>
        <v>0</v>
      </c>
      <c r="L9" s="11"/>
      <c r="M9" s="16"/>
      <c r="N9" s="17">
        <v>0</v>
      </c>
      <c r="O9" s="92">
        <f>SUM(L9:N9)</f>
        <v>0</v>
      </c>
      <c r="P9" s="11"/>
      <c r="Q9" s="16"/>
      <c r="R9" s="93">
        <v>0</v>
      </c>
      <c r="S9" s="92">
        <f>SUM(P9:R9)</f>
        <v>0</v>
      </c>
      <c r="T9" s="94">
        <f>G9+K9+O9+S9</f>
        <v>0</v>
      </c>
      <c r="U9" s="95">
        <f>C9-T9</f>
        <v>0</v>
      </c>
      <c r="V9" s="14"/>
    </row>
    <row r="10" spans="1:23" ht="18.75" customHeight="1">
      <c r="A10" s="142" t="s">
        <v>33</v>
      </c>
      <c r="B10" s="143"/>
      <c r="C10" s="58">
        <f t="shared" ref="C10:S10" si="4">SUM(C11:C11)</f>
        <v>320000</v>
      </c>
      <c r="D10" s="78">
        <f t="shared" si="4"/>
        <v>0</v>
      </c>
      <c r="E10" s="96">
        <f t="shared" si="4"/>
        <v>0</v>
      </c>
      <c r="F10" s="79">
        <f t="shared" si="4"/>
        <v>0</v>
      </c>
      <c r="G10" s="80">
        <f t="shared" si="4"/>
        <v>0</v>
      </c>
      <c r="H10" s="89">
        <f t="shared" si="4"/>
        <v>0</v>
      </c>
      <c r="I10" s="88">
        <f t="shared" si="4"/>
        <v>0</v>
      </c>
      <c r="J10" s="79">
        <f t="shared" si="4"/>
        <v>0</v>
      </c>
      <c r="K10" s="80">
        <f t="shared" si="4"/>
        <v>0</v>
      </c>
      <c r="L10" s="77">
        <f t="shared" si="4"/>
        <v>320000</v>
      </c>
      <c r="M10" s="78">
        <f t="shared" si="4"/>
        <v>0</v>
      </c>
      <c r="N10" s="79">
        <f t="shared" si="4"/>
        <v>0</v>
      </c>
      <c r="O10" s="80">
        <f t="shared" si="4"/>
        <v>320000</v>
      </c>
      <c r="P10" s="89">
        <f t="shared" si="4"/>
        <v>0</v>
      </c>
      <c r="Q10" s="96">
        <f t="shared" si="4"/>
        <v>0</v>
      </c>
      <c r="R10" s="97">
        <f t="shared" si="4"/>
        <v>0</v>
      </c>
      <c r="S10" s="80">
        <f t="shared" si="4"/>
        <v>0</v>
      </c>
      <c r="T10" s="81">
        <f>S10+O10+K10+G10</f>
        <v>320000</v>
      </c>
      <c r="U10" s="82">
        <f>C10-T10</f>
        <v>0</v>
      </c>
      <c r="V10" s="18" t="e">
        <f>SUM(#REF!)</f>
        <v>#REF!</v>
      </c>
    </row>
    <row r="11" spans="1:23" ht="34.5" customHeight="1">
      <c r="A11" s="37">
        <v>1</v>
      </c>
      <c r="B11" s="38" t="s">
        <v>40</v>
      </c>
      <c r="C11" s="59">
        <v>320000</v>
      </c>
      <c r="D11" s="11"/>
      <c r="E11" s="16"/>
      <c r="F11" s="91"/>
      <c r="G11" s="92">
        <f t="shared" ref="G11" si="5">SUM(D11:F11)</f>
        <v>0</v>
      </c>
      <c r="H11" s="11"/>
      <c r="I11" s="16"/>
      <c r="J11" s="17"/>
      <c r="K11" s="92">
        <f>SUM(H11:J11)</f>
        <v>0</v>
      </c>
      <c r="L11" s="11">
        <v>320000</v>
      </c>
      <c r="M11" s="16"/>
      <c r="N11" s="17"/>
      <c r="O11" s="92">
        <f t="shared" ref="O11" si="6">SUM(L11:N11)</f>
        <v>320000</v>
      </c>
      <c r="P11" s="11"/>
      <c r="Q11" s="16"/>
      <c r="R11" s="17"/>
      <c r="S11" s="92">
        <f t="shared" ref="S11" si="7">SUM(P11:R11)</f>
        <v>0</v>
      </c>
      <c r="T11" s="94">
        <f t="shared" ref="T11" si="8">G11+K11+O11+S11</f>
        <v>320000</v>
      </c>
      <c r="U11" s="95">
        <f t="shared" ref="U11" si="9">C11-T11</f>
        <v>0</v>
      </c>
      <c r="V11" s="14"/>
    </row>
    <row r="12" spans="1:23" ht="16.5" customHeight="1">
      <c r="A12" s="144" t="s">
        <v>8</v>
      </c>
      <c r="B12" s="145"/>
      <c r="C12" s="58">
        <f t="shared" ref="C12:S12" si="10">SUM(C13:C13)</f>
        <v>0</v>
      </c>
      <c r="D12" s="98">
        <f t="shared" si="10"/>
        <v>0</v>
      </c>
      <c r="E12" s="96">
        <f t="shared" si="10"/>
        <v>0</v>
      </c>
      <c r="F12" s="97">
        <f t="shared" si="10"/>
        <v>0</v>
      </c>
      <c r="G12" s="80">
        <f>SUM(G13:G13)</f>
        <v>0</v>
      </c>
      <c r="H12" s="89">
        <f t="shared" si="10"/>
        <v>0</v>
      </c>
      <c r="I12" s="96">
        <f t="shared" si="10"/>
        <v>0</v>
      </c>
      <c r="J12" s="79">
        <f t="shared" si="10"/>
        <v>0</v>
      </c>
      <c r="K12" s="80">
        <f t="shared" si="10"/>
        <v>0</v>
      </c>
      <c r="L12" s="89">
        <f t="shared" si="10"/>
        <v>0</v>
      </c>
      <c r="M12" s="96">
        <f t="shared" si="10"/>
        <v>0</v>
      </c>
      <c r="N12" s="97">
        <f t="shared" si="10"/>
        <v>0</v>
      </c>
      <c r="O12" s="80">
        <f t="shared" si="10"/>
        <v>0</v>
      </c>
      <c r="P12" s="77">
        <f t="shared" si="10"/>
        <v>0</v>
      </c>
      <c r="Q12" s="98">
        <f t="shared" si="10"/>
        <v>0</v>
      </c>
      <c r="R12" s="97">
        <f t="shared" si="10"/>
        <v>0</v>
      </c>
      <c r="S12" s="80">
        <f t="shared" si="10"/>
        <v>0</v>
      </c>
      <c r="T12" s="81">
        <f>S12+O12+K12+G12</f>
        <v>0</v>
      </c>
      <c r="U12" s="82">
        <f>C12-T12</f>
        <v>0</v>
      </c>
      <c r="V12" s="18" t="e">
        <f>SUM(#REF!)</f>
        <v>#REF!</v>
      </c>
    </row>
    <row r="13" spans="1:23" ht="17.45" customHeight="1">
      <c r="A13" s="39"/>
      <c r="B13" s="34"/>
      <c r="C13" s="61"/>
      <c r="D13" s="11"/>
      <c r="E13" s="16"/>
      <c r="F13" s="91"/>
      <c r="G13" s="92">
        <f t="shared" ref="G13" si="11">SUM(D13:F13)</f>
        <v>0</v>
      </c>
      <c r="H13" s="99"/>
      <c r="I13" s="16"/>
      <c r="J13" s="17"/>
      <c r="K13" s="92"/>
      <c r="L13" s="11"/>
      <c r="M13" s="16"/>
      <c r="N13" s="17"/>
      <c r="O13" s="92">
        <f t="shared" ref="O13" si="12">SUM(L13:N13)</f>
        <v>0</v>
      </c>
      <c r="P13" s="11"/>
      <c r="Q13" s="16"/>
      <c r="R13" s="17"/>
      <c r="S13" s="92">
        <f t="shared" ref="S13" si="13">SUM(P13:R13)</f>
        <v>0</v>
      </c>
      <c r="T13" s="94">
        <f t="shared" ref="T13" si="14">G13+K13+O13+S13</f>
        <v>0</v>
      </c>
      <c r="U13" s="95">
        <f t="shared" ref="U13" si="15">C13-T13</f>
        <v>0</v>
      </c>
      <c r="V13" s="14"/>
    </row>
    <row r="14" spans="1:23" ht="18" customHeight="1">
      <c r="A14" s="144" t="s">
        <v>7</v>
      </c>
      <c r="B14" s="145"/>
      <c r="C14" s="58">
        <f t="shared" ref="C14:S14" si="16">SUM(C15:C18)</f>
        <v>60000</v>
      </c>
      <c r="D14" s="78">
        <f t="shared" si="16"/>
        <v>0</v>
      </c>
      <c r="E14" s="88">
        <f t="shared" si="16"/>
        <v>0</v>
      </c>
      <c r="F14" s="79">
        <f t="shared" si="16"/>
        <v>0</v>
      </c>
      <c r="G14" s="80">
        <f>SUM(G15:G18)</f>
        <v>0</v>
      </c>
      <c r="H14" s="89">
        <f t="shared" si="16"/>
        <v>35000</v>
      </c>
      <c r="I14" s="88">
        <f t="shared" si="16"/>
        <v>0</v>
      </c>
      <c r="J14" s="79">
        <f t="shared" si="16"/>
        <v>0</v>
      </c>
      <c r="K14" s="80">
        <f t="shared" si="16"/>
        <v>35000</v>
      </c>
      <c r="L14" s="89">
        <f t="shared" si="16"/>
        <v>25000</v>
      </c>
      <c r="M14" s="96">
        <f t="shared" si="16"/>
        <v>0</v>
      </c>
      <c r="N14" s="79">
        <f t="shared" si="16"/>
        <v>0</v>
      </c>
      <c r="O14" s="80">
        <f t="shared" si="16"/>
        <v>25000</v>
      </c>
      <c r="P14" s="89">
        <f t="shared" si="16"/>
        <v>0</v>
      </c>
      <c r="Q14" s="88">
        <f t="shared" si="16"/>
        <v>0</v>
      </c>
      <c r="R14" s="79">
        <f t="shared" si="16"/>
        <v>0</v>
      </c>
      <c r="S14" s="80">
        <f t="shared" si="16"/>
        <v>0</v>
      </c>
      <c r="T14" s="81">
        <f>S14+O14+K14+G14</f>
        <v>60000</v>
      </c>
      <c r="U14" s="82">
        <f>C14-T14</f>
        <v>0</v>
      </c>
      <c r="V14" s="18" t="e">
        <f>SUM(#REF!)</f>
        <v>#REF!</v>
      </c>
    </row>
    <row r="15" spans="1:23" ht="17.25" customHeight="1">
      <c r="A15" s="40">
        <v>1</v>
      </c>
      <c r="B15" s="41" t="s">
        <v>41</v>
      </c>
      <c r="C15" s="62">
        <v>25000</v>
      </c>
      <c r="D15" s="100"/>
      <c r="E15" s="101"/>
      <c r="F15" s="102"/>
      <c r="G15" s="92">
        <f t="shared" ref="G15" si="17">SUM(D15:F15)</f>
        <v>0</v>
      </c>
      <c r="H15" s="100">
        <v>25000</v>
      </c>
      <c r="I15" s="101"/>
      <c r="J15" s="102"/>
      <c r="K15" s="103">
        <f t="shared" ref="K15" si="18">SUM(H15:J15)</f>
        <v>25000</v>
      </c>
      <c r="L15" s="100"/>
      <c r="M15" s="101"/>
      <c r="N15" s="102"/>
      <c r="O15" s="92">
        <f>SUM(L15:N15)</f>
        <v>0</v>
      </c>
      <c r="P15" s="100"/>
      <c r="Q15" s="101"/>
      <c r="R15" s="102"/>
      <c r="S15" s="92">
        <f>SUM(P15:R15)</f>
        <v>0</v>
      </c>
      <c r="T15" s="84">
        <f>G15+K15+O15+S15</f>
        <v>25000</v>
      </c>
      <c r="U15" s="85">
        <f>C15-T15</f>
        <v>0</v>
      </c>
      <c r="V15" s="18"/>
    </row>
    <row r="16" spans="1:23" ht="15.75" customHeight="1">
      <c r="A16" s="42">
        <v>2</v>
      </c>
      <c r="B16" s="43" t="s">
        <v>42</v>
      </c>
      <c r="C16" s="62">
        <v>0</v>
      </c>
      <c r="D16" s="100"/>
      <c r="E16" s="101"/>
      <c r="F16" s="102"/>
      <c r="G16" s="104">
        <f t="shared" ref="G16:G18" si="19">SUM(D16:F16)</f>
        <v>0</v>
      </c>
      <c r="H16" s="100"/>
      <c r="I16" s="101"/>
      <c r="J16" s="102"/>
      <c r="K16" s="105">
        <f t="shared" ref="K16:K18" si="20">SUM(H16:J16)</f>
        <v>0</v>
      </c>
      <c r="L16" s="100"/>
      <c r="M16" s="101"/>
      <c r="N16" s="102"/>
      <c r="O16" s="104">
        <f t="shared" ref="O16:O18" si="21">SUM(L16:N16)</f>
        <v>0</v>
      </c>
      <c r="P16" s="100"/>
      <c r="Q16" s="101"/>
      <c r="R16" s="102"/>
      <c r="S16" s="104">
        <f t="shared" ref="S16:S18" si="22">SUM(P16:R16)</f>
        <v>0</v>
      </c>
      <c r="T16" s="106">
        <f t="shared" ref="T16:T18" si="23">G16+K16+O16+S16</f>
        <v>0</v>
      </c>
      <c r="U16" s="106">
        <f t="shared" ref="U16:U18" si="24">C16-T16</f>
        <v>0</v>
      </c>
      <c r="V16" s="18"/>
    </row>
    <row r="17" spans="1:24" ht="15.75" customHeight="1">
      <c r="A17" s="44">
        <v>3</v>
      </c>
      <c r="B17" s="45" t="s">
        <v>48</v>
      </c>
      <c r="C17" s="62">
        <v>25000</v>
      </c>
      <c r="D17" s="100"/>
      <c r="E17" s="101"/>
      <c r="F17" s="102"/>
      <c r="G17" s="107">
        <f t="shared" si="19"/>
        <v>0</v>
      </c>
      <c r="H17" s="100"/>
      <c r="I17" s="101"/>
      <c r="J17" s="102"/>
      <c r="K17" s="92">
        <f t="shared" si="20"/>
        <v>0</v>
      </c>
      <c r="L17" s="100">
        <v>25000</v>
      </c>
      <c r="M17" s="101"/>
      <c r="N17" s="102"/>
      <c r="O17" s="92">
        <f t="shared" si="21"/>
        <v>25000</v>
      </c>
      <c r="P17" s="100"/>
      <c r="Q17" s="101"/>
      <c r="R17" s="102"/>
      <c r="S17" s="92">
        <f t="shared" si="22"/>
        <v>0</v>
      </c>
      <c r="T17" s="106">
        <f t="shared" si="23"/>
        <v>25000</v>
      </c>
      <c r="U17" s="106">
        <f t="shared" si="24"/>
        <v>0</v>
      </c>
      <c r="V17" s="18"/>
    </row>
    <row r="18" spans="1:24" ht="15" customHeight="1">
      <c r="A18" s="40">
        <v>4</v>
      </c>
      <c r="B18" s="46" t="s">
        <v>49</v>
      </c>
      <c r="C18" s="62">
        <v>10000</v>
      </c>
      <c r="D18" s="100"/>
      <c r="E18" s="101"/>
      <c r="F18" s="102"/>
      <c r="G18" s="86">
        <f t="shared" si="19"/>
        <v>0</v>
      </c>
      <c r="H18" s="100">
        <v>10000</v>
      </c>
      <c r="I18" s="101"/>
      <c r="J18" s="102"/>
      <c r="K18" s="86">
        <f t="shared" si="20"/>
        <v>10000</v>
      </c>
      <c r="L18" s="100"/>
      <c r="M18" s="101"/>
      <c r="N18" s="102"/>
      <c r="O18" s="86">
        <f t="shared" si="21"/>
        <v>0</v>
      </c>
      <c r="P18" s="100"/>
      <c r="Q18" s="101"/>
      <c r="R18" s="102"/>
      <c r="S18" s="86">
        <f t="shared" si="22"/>
        <v>0</v>
      </c>
      <c r="T18" s="87">
        <f t="shared" si="23"/>
        <v>10000</v>
      </c>
      <c r="U18" s="87">
        <f t="shared" si="24"/>
        <v>0</v>
      </c>
      <c r="V18" s="18"/>
    </row>
    <row r="19" spans="1:24" ht="18" customHeight="1">
      <c r="A19" s="144" t="s">
        <v>34</v>
      </c>
      <c r="B19" s="145"/>
      <c r="C19" s="58">
        <f t="shared" ref="C19:S19" si="25">SUM(C20:C20)</f>
        <v>0</v>
      </c>
      <c r="D19" s="78">
        <f t="shared" si="25"/>
        <v>0</v>
      </c>
      <c r="E19" s="88">
        <f t="shared" si="25"/>
        <v>0</v>
      </c>
      <c r="F19" s="79">
        <f t="shared" si="25"/>
        <v>0</v>
      </c>
      <c r="G19" s="80">
        <f t="shared" si="25"/>
        <v>0</v>
      </c>
      <c r="H19" s="89">
        <f t="shared" si="25"/>
        <v>0</v>
      </c>
      <c r="I19" s="96">
        <f t="shared" si="25"/>
        <v>0</v>
      </c>
      <c r="J19" s="79">
        <f t="shared" si="25"/>
        <v>0</v>
      </c>
      <c r="K19" s="80">
        <f t="shared" si="25"/>
        <v>0</v>
      </c>
      <c r="L19" s="77">
        <f t="shared" si="25"/>
        <v>0</v>
      </c>
      <c r="M19" s="78">
        <f t="shared" si="25"/>
        <v>0</v>
      </c>
      <c r="N19" s="79">
        <f t="shared" si="25"/>
        <v>0</v>
      </c>
      <c r="O19" s="80">
        <f t="shared" si="25"/>
        <v>0</v>
      </c>
      <c r="P19" s="77">
        <f t="shared" si="25"/>
        <v>0</v>
      </c>
      <c r="Q19" s="78">
        <f t="shared" si="25"/>
        <v>0</v>
      </c>
      <c r="R19" s="79">
        <f t="shared" si="25"/>
        <v>0</v>
      </c>
      <c r="S19" s="80">
        <f t="shared" si="25"/>
        <v>0</v>
      </c>
      <c r="T19" s="81">
        <f>S19+O19+K19+G19</f>
        <v>0</v>
      </c>
      <c r="U19" s="82">
        <f>C19-T19</f>
        <v>0</v>
      </c>
      <c r="V19" s="18" t="e">
        <f>SUM(#REF!)</f>
        <v>#REF!</v>
      </c>
    </row>
    <row r="20" spans="1:24" ht="17.45" customHeight="1">
      <c r="A20" s="37"/>
      <c r="B20" s="38"/>
      <c r="C20" s="59"/>
      <c r="D20" s="108"/>
      <c r="E20" s="109"/>
      <c r="F20" s="110"/>
      <c r="G20" s="92">
        <f t="shared" ref="G20" si="26">SUM(D20:F20)</f>
        <v>0</v>
      </c>
      <c r="H20" s="108"/>
      <c r="I20" s="109"/>
      <c r="J20" s="110"/>
      <c r="K20" s="92">
        <f>SUM(H20:J20)</f>
        <v>0</v>
      </c>
      <c r="L20" s="108"/>
      <c r="M20" s="109"/>
      <c r="N20" s="110"/>
      <c r="O20" s="92">
        <f>SUM(L20:N20)</f>
        <v>0</v>
      </c>
      <c r="P20" s="108"/>
      <c r="Q20" s="109"/>
      <c r="R20" s="110"/>
      <c r="S20" s="92">
        <f>SUM(P20:R20)</f>
        <v>0</v>
      </c>
      <c r="T20" s="111">
        <f>G20+K20+O20+S20</f>
        <v>0</v>
      </c>
      <c r="U20" s="95">
        <f>C20-T20</f>
        <v>0</v>
      </c>
      <c r="V20" s="18"/>
    </row>
    <row r="21" spans="1:24" ht="17.25" customHeight="1">
      <c r="A21" s="144" t="s">
        <v>39</v>
      </c>
      <c r="B21" s="145"/>
      <c r="C21" s="63">
        <f>SUM(C22:C22)</f>
        <v>0</v>
      </c>
      <c r="D21" s="98">
        <f t="shared" ref="D21:S21" si="27">SUM(D22:D22)</f>
        <v>0</v>
      </c>
      <c r="E21" s="78">
        <f t="shared" si="27"/>
        <v>0</v>
      </c>
      <c r="F21" s="79">
        <f t="shared" si="27"/>
        <v>0</v>
      </c>
      <c r="G21" s="80">
        <f t="shared" si="27"/>
        <v>0</v>
      </c>
      <c r="H21" s="89">
        <f t="shared" si="27"/>
        <v>0</v>
      </c>
      <c r="I21" s="88">
        <f t="shared" si="27"/>
        <v>0</v>
      </c>
      <c r="J21" s="79">
        <f t="shared" si="27"/>
        <v>0</v>
      </c>
      <c r="K21" s="80">
        <f t="shared" si="27"/>
        <v>0</v>
      </c>
      <c r="L21" s="77">
        <f t="shared" si="27"/>
        <v>0</v>
      </c>
      <c r="M21" s="78">
        <f t="shared" si="27"/>
        <v>0</v>
      </c>
      <c r="N21" s="79">
        <f t="shared" si="27"/>
        <v>0</v>
      </c>
      <c r="O21" s="80">
        <f t="shared" si="27"/>
        <v>0</v>
      </c>
      <c r="P21" s="89">
        <f t="shared" si="27"/>
        <v>0</v>
      </c>
      <c r="Q21" s="88">
        <f t="shared" si="27"/>
        <v>0</v>
      </c>
      <c r="R21" s="79">
        <f t="shared" si="27"/>
        <v>0</v>
      </c>
      <c r="S21" s="80">
        <f t="shared" si="27"/>
        <v>0</v>
      </c>
      <c r="T21" s="81">
        <f>S21+O21+K21+G21</f>
        <v>0</v>
      </c>
      <c r="U21" s="82">
        <f t="shared" ref="U21:U22" si="28">C21-T21</f>
        <v>0</v>
      </c>
      <c r="V21" s="18">
        <f>SUM(V22:V22)</f>
        <v>0</v>
      </c>
    </row>
    <row r="22" spans="1:24" ht="17.45" customHeight="1">
      <c r="A22" s="47"/>
      <c r="B22" s="48"/>
      <c r="C22" s="64"/>
      <c r="D22" s="11"/>
      <c r="E22" s="16"/>
      <c r="F22" s="17"/>
      <c r="G22" s="92">
        <f>SUM(D22:F22)</f>
        <v>0</v>
      </c>
      <c r="H22" s="11"/>
      <c r="I22" s="16"/>
      <c r="J22" s="17"/>
      <c r="K22" s="92">
        <f>SUM(H22:J22)</f>
        <v>0</v>
      </c>
      <c r="L22" s="11"/>
      <c r="M22" s="16"/>
      <c r="N22" s="17"/>
      <c r="O22" s="92">
        <f>SUM(L22:N22)</f>
        <v>0</v>
      </c>
      <c r="P22" s="11"/>
      <c r="Q22" s="16"/>
      <c r="R22" s="17"/>
      <c r="S22" s="92">
        <f>SUM(P22:R22)</f>
        <v>0</v>
      </c>
      <c r="T22" s="112">
        <f>G22+K22+O22+S22</f>
        <v>0</v>
      </c>
      <c r="U22" s="95">
        <f t="shared" si="28"/>
        <v>0</v>
      </c>
      <c r="V22" s="19"/>
    </row>
    <row r="23" spans="1:24" ht="18.75" customHeight="1">
      <c r="A23" s="146" t="s">
        <v>6</v>
      </c>
      <c r="B23" s="147"/>
      <c r="C23" s="58">
        <f>SUM(C24:C31)</f>
        <v>1789824</v>
      </c>
      <c r="D23" s="78">
        <f>SUM(D24:D31)</f>
        <v>0</v>
      </c>
      <c r="E23" s="96">
        <f t="shared" ref="E23:G23" si="29">SUM(E24:E30)</f>
        <v>0</v>
      </c>
      <c r="F23" s="97">
        <f t="shared" si="29"/>
        <v>0</v>
      </c>
      <c r="G23" s="80">
        <f t="shared" si="29"/>
        <v>0</v>
      </c>
      <c r="H23" s="89">
        <f>SUM(H24:H31)</f>
        <v>502388</v>
      </c>
      <c r="I23" s="89">
        <f t="shared" ref="I23:J23" si="30">SUM(I24:I31)</f>
        <v>98500</v>
      </c>
      <c r="J23" s="89">
        <f t="shared" si="30"/>
        <v>98500</v>
      </c>
      <c r="K23" s="80">
        <f>SUM(H23:J23)</f>
        <v>699388</v>
      </c>
      <c r="L23" s="89">
        <f>SUM(L24:L31)</f>
        <v>169500</v>
      </c>
      <c r="M23" s="89">
        <f t="shared" ref="M23:N23" si="31">SUM(M24:M31)</f>
        <v>169500</v>
      </c>
      <c r="N23" s="89">
        <f t="shared" si="31"/>
        <v>169500</v>
      </c>
      <c r="O23" s="80">
        <f>SUM(L23:N23)</f>
        <v>508500</v>
      </c>
      <c r="P23" s="89">
        <f>SUM(P24:P31)</f>
        <v>168000</v>
      </c>
      <c r="Q23" s="89">
        <f t="shared" ref="Q23:R23" si="32">SUM(Q24:Q31)</f>
        <v>168000</v>
      </c>
      <c r="R23" s="89">
        <f t="shared" si="32"/>
        <v>245936</v>
      </c>
      <c r="S23" s="80">
        <f>SUM(P23:R23)</f>
        <v>581936</v>
      </c>
      <c r="T23" s="81">
        <f>S23+O23+K23+G23</f>
        <v>1789824</v>
      </c>
      <c r="U23" s="82">
        <f>C23-T23</f>
        <v>0</v>
      </c>
      <c r="V23" s="18">
        <f>SUM(V24:V26)</f>
        <v>0</v>
      </c>
    </row>
    <row r="24" spans="1:24" ht="22.5" customHeight="1">
      <c r="A24" s="35" t="s">
        <v>5</v>
      </c>
      <c r="B24" s="49" t="s">
        <v>52</v>
      </c>
      <c r="C24" s="65">
        <v>156000</v>
      </c>
      <c r="D24" s="113"/>
      <c r="E24" s="114"/>
      <c r="F24" s="115"/>
      <c r="G24" s="92">
        <f>SUM(D24:F24)</f>
        <v>0</v>
      </c>
      <c r="H24" s="113">
        <v>18000</v>
      </c>
      <c r="I24" s="114">
        <v>18000</v>
      </c>
      <c r="J24" s="115">
        <v>18000</v>
      </c>
      <c r="K24" s="92">
        <f>SUM(H24:J24)</f>
        <v>54000</v>
      </c>
      <c r="L24" s="113">
        <v>18000</v>
      </c>
      <c r="M24" s="114">
        <v>18000</v>
      </c>
      <c r="N24" s="115">
        <v>18000</v>
      </c>
      <c r="O24" s="92">
        <f>SUM(L24:N24)</f>
        <v>54000</v>
      </c>
      <c r="P24" s="113">
        <v>16000</v>
      </c>
      <c r="Q24" s="114">
        <v>16000</v>
      </c>
      <c r="R24" s="115">
        <v>16000</v>
      </c>
      <c r="S24" s="92">
        <f>SUM(P24:R24)</f>
        <v>48000</v>
      </c>
      <c r="T24" s="84">
        <f>G24+K24+O24+S24</f>
        <v>156000</v>
      </c>
      <c r="U24" s="85">
        <f>C24-T24</f>
        <v>0</v>
      </c>
      <c r="V24" s="20"/>
    </row>
    <row r="25" spans="1:24" ht="26.25" customHeight="1">
      <c r="A25" s="35" t="s">
        <v>4</v>
      </c>
      <c r="B25" s="49" t="s">
        <v>53</v>
      </c>
      <c r="C25" s="65">
        <v>180000</v>
      </c>
      <c r="D25" s="116"/>
      <c r="E25" s="117"/>
      <c r="F25" s="118"/>
      <c r="G25" s="107">
        <f t="shared" ref="G25:G31" si="33">SUM(D25:F25)</f>
        <v>0</v>
      </c>
      <c r="H25" s="116">
        <v>20000</v>
      </c>
      <c r="I25" s="117">
        <v>20000</v>
      </c>
      <c r="J25" s="118">
        <v>20000</v>
      </c>
      <c r="K25" s="104">
        <f t="shared" ref="K25:K28" si="34">SUM(H25:J25)</f>
        <v>60000</v>
      </c>
      <c r="L25" s="116">
        <v>20000</v>
      </c>
      <c r="M25" s="117">
        <v>20000</v>
      </c>
      <c r="N25" s="118">
        <v>20000</v>
      </c>
      <c r="O25" s="104">
        <f t="shared" ref="O25:O31" si="35">SUM(L25:N25)</f>
        <v>60000</v>
      </c>
      <c r="P25" s="116">
        <v>20000</v>
      </c>
      <c r="Q25" s="117">
        <v>20000</v>
      </c>
      <c r="R25" s="118">
        <v>20000</v>
      </c>
      <c r="S25" s="104">
        <f t="shared" ref="S25:S31" si="36">SUM(P25:R25)</f>
        <v>60000</v>
      </c>
      <c r="T25" s="106">
        <f t="shared" ref="T25:T31" si="37">G25+K25+O25+S25</f>
        <v>180000</v>
      </c>
      <c r="U25" s="85">
        <f t="shared" ref="U25:U31" si="38">C25-T25</f>
        <v>0</v>
      </c>
      <c r="V25" s="20"/>
    </row>
    <row r="26" spans="1:24" ht="33.75" customHeight="1">
      <c r="A26" s="35" t="s">
        <v>3</v>
      </c>
      <c r="B26" s="49" t="s">
        <v>54</v>
      </c>
      <c r="C26" s="65">
        <v>360000</v>
      </c>
      <c r="D26" s="116"/>
      <c r="E26" s="117"/>
      <c r="F26" s="118"/>
      <c r="G26" s="107">
        <f t="shared" si="33"/>
        <v>0</v>
      </c>
      <c r="H26" s="116">
        <v>40000</v>
      </c>
      <c r="I26" s="117">
        <v>40000</v>
      </c>
      <c r="J26" s="118">
        <v>40000</v>
      </c>
      <c r="K26" s="92">
        <f t="shared" si="34"/>
        <v>120000</v>
      </c>
      <c r="L26" s="116">
        <v>40000</v>
      </c>
      <c r="M26" s="117">
        <v>40000</v>
      </c>
      <c r="N26" s="118">
        <v>40000</v>
      </c>
      <c r="O26" s="92">
        <f t="shared" si="35"/>
        <v>120000</v>
      </c>
      <c r="P26" s="116">
        <v>40000</v>
      </c>
      <c r="Q26" s="117">
        <v>40000</v>
      </c>
      <c r="R26" s="118">
        <v>40000</v>
      </c>
      <c r="S26" s="92">
        <f t="shared" si="36"/>
        <v>120000</v>
      </c>
      <c r="T26" s="106">
        <f t="shared" si="37"/>
        <v>360000</v>
      </c>
      <c r="U26" s="85">
        <f t="shared" si="38"/>
        <v>0</v>
      </c>
      <c r="V26" s="21"/>
    </row>
    <row r="27" spans="1:24" ht="30.6" customHeight="1">
      <c r="A27" s="35" t="s">
        <v>2</v>
      </c>
      <c r="B27" s="49" t="s">
        <v>58</v>
      </c>
      <c r="C27" s="65">
        <v>120000</v>
      </c>
      <c r="D27" s="116"/>
      <c r="E27" s="117"/>
      <c r="F27" s="118"/>
      <c r="G27" s="104">
        <f t="shared" si="33"/>
        <v>0</v>
      </c>
      <c r="H27" s="116">
        <v>14000</v>
      </c>
      <c r="I27" s="117">
        <v>14000</v>
      </c>
      <c r="J27" s="118">
        <v>14000</v>
      </c>
      <c r="K27" s="107">
        <f t="shared" si="34"/>
        <v>42000</v>
      </c>
      <c r="L27" s="116">
        <v>13000</v>
      </c>
      <c r="M27" s="117">
        <v>13000</v>
      </c>
      <c r="N27" s="118">
        <v>13000</v>
      </c>
      <c r="O27" s="107">
        <f t="shared" si="35"/>
        <v>39000</v>
      </c>
      <c r="P27" s="116">
        <v>13000</v>
      </c>
      <c r="Q27" s="117">
        <v>13000</v>
      </c>
      <c r="R27" s="118">
        <v>13000</v>
      </c>
      <c r="S27" s="107">
        <f t="shared" si="36"/>
        <v>39000</v>
      </c>
      <c r="T27" s="106">
        <f t="shared" si="37"/>
        <v>120000</v>
      </c>
      <c r="U27" s="85">
        <f t="shared" si="38"/>
        <v>0</v>
      </c>
      <c r="V27" s="14"/>
    </row>
    <row r="28" spans="1:24" ht="20.25" customHeight="1">
      <c r="A28" s="35" t="s">
        <v>1</v>
      </c>
      <c r="B28" s="49" t="s">
        <v>43</v>
      </c>
      <c r="C28" s="65">
        <v>403888</v>
      </c>
      <c r="D28" s="116"/>
      <c r="E28" s="117"/>
      <c r="F28" s="118"/>
      <c r="G28" s="92">
        <f t="shared" si="33"/>
        <v>0</v>
      </c>
      <c r="H28" s="116">
        <v>403888</v>
      </c>
      <c r="I28" s="117"/>
      <c r="J28" s="118"/>
      <c r="K28" s="107">
        <f t="shared" si="34"/>
        <v>403888</v>
      </c>
      <c r="L28" s="116"/>
      <c r="M28" s="117"/>
      <c r="N28" s="118"/>
      <c r="O28" s="107">
        <f t="shared" si="35"/>
        <v>0</v>
      </c>
      <c r="P28" s="116"/>
      <c r="Q28" s="117"/>
      <c r="R28" s="118"/>
      <c r="S28" s="107">
        <f t="shared" si="36"/>
        <v>0</v>
      </c>
      <c r="T28" s="106">
        <f t="shared" si="37"/>
        <v>403888</v>
      </c>
      <c r="U28" s="85">
        <f t="shared" si="38"/>
        <v>0</v>
      </c>
      <c r="V28" s="14"/>
    </row>
    <row r="29" spans="1:24" ht="24" customHeight="1">
      <c r="A29" s="35" t="s">
        <v>44</v>
      </c>
      <c r="B29" s="49" t="s">
        <v>45</v>
      </c>
      <c r="C29" s="65">
        <v>60000</v>
      </c>
      <c r="D29" s="116"/>
      <c r="E29" s="117"/>
      <c r="F29" s="118"/>
      <c r="G29" s="107">
        <f t="shared" si="33"/>
        <v>0</v>
      </c>
      <c r="H29" s="116">
        <v>6500</v>
      </c>
      <c r="I29" s="117">
        <v>6500</v>
      </c>
      <c r="J29" s="118">
        <v>6500</v>
      </c>
      <c r="K29" s="107">
        <f>SUM(H29:J29)</f>
        <v>19500</v>
      </c>
      <c r="L29" s="116">
        <v>6500</v>
      </c>
      <c r="M29" s="117">
        <v>6500</v>
      </c>
      <c r="N29" s="118">
        <v>6500</v>
      </c>
      <c r="O29" s="104">
        <f t="shared" si="35"/>
        <v>19500</v>
      </c>
      <c r="P29" s="116">
        <v>7000</v>
      </c>
      <c r="Q29" s="117">
        <v>7000</v>
      </c>
      <c r="R29" s="118">
        <v>7000</v>
      </c>
      <c r="S29" s="107">
        <f t="shared" si="36"/>
        <v>21000</v>
      </c>
      <c r="T29" s="106">
        <f t="shared" si="37"/>
        <v>60000</v>
      </c>
      <c r="U29" s="85">
        <f t="shared" si="38"/>
        <v>0</v>
      </c>
      <c r="V29" s="14"/>
    </row>
    <row r="30" spans="1:24" ht="31.9" customHeight="1">
      <c r="A30" s="33" t="s">
        <v>46</v>
      </c>
      <c r="B30" s="73" t="s">
        <v>59</v>
      </c>
      <c r="C30" s="59">
        <v>432000</v>
      </c>
      <c r="D30" s="119"/>
      <c r="E30" s="120"/>
      <c r="F30" s="121"/>
      <c r="G30" s="107">
        <f t="shared" si="33"/>
        <v>0</v>
      </c>
      <c r="H30" s="119"/>
      <c r="I30" s="120"/>
      <c r="J30" s="121"/>
      <c r="K30" s="107">
        <f t="shared" ref="K30:K31" si="39">SUM(H30:J30)</f>
        <v>0</v>
      </c>
      <c r="L30" s="119">
        <v>72000</v>
      </c>
      <c r="M30" s="120">
        <v>72000</v>
      </c>
      <c r="N30" s="121">
        <v>72000</v>
      </c>
      <c r="O30" s="104">
        <f t="shared" si="35"/>
        <v>216000</v>
      </c>
      <c r="P30" s="119">
        <v>72000</v>
      </c>
      <c r="Q30" s="120">
        <v>72000</v>
      </c>
      <c r="R30" s="121">
        <v>72000</v>
      </c>
      <c r="S30" s="107">
        <f t="shared" si="36"/>
        <v>216000</v>
      </c>
      <c r="T30" s="106">
        <f t="shared" si="37"/>
        <v>432000</v>
      </c>
      <c r="U30" s="85">
        <f t="shared" si="38"/>
        <v>0</v>
      </c>
      <c r="V30" s="14"/>
    </row>
    <row r="31" spans="1:24" ht="31.9" customHeight="1">
      <c r="A31" s="74">
        <v>8</v>
      </c>
      <c r="B31" s="75" t="s">
        <v>60</v>
      </c>
      <c r="C31" s="76">
        <v>77936</v>
      </c>
      <c r="D31" s="122"/>
      <c r="E31" s="122"/>
      <c r="F31" s="122"/>
      <c r="G31" s="107">
        <f t="shared" si="33"/>
        <v>0</v>
      </c>
      <c r="H31" s="122"/>
      <c r="I31" s="122"/>
      <c r="J31" s="122"/>
      <c r="K31" s="107">
        <f t="shared" si="39"/>
        <v>0</v>
      </c>
      <c r="L31" s="122"/>
      <c r="M31" s="122"/>
      <c r="N31" s="122"/>
      <c r="O31" s="104">
        <f t="shared" si="35"/>
        <v>0</v>
      </c>
      <c r="P31" s="122"/>
      <c r="Q31" s="122"/>
      <c r="R31" s="122">
        <v>77936</v>
      </c>
      <c r="S31" s="107">
        <f t="shared" si="36"/>
        <v>77936</v>
      </c>
      <c r="T31" s="106">
        <f t="shared" si="37"/>
        <v>77936</v>
      </c>
      <c r="U31" s="85">
        <f t="shared" si="38"/>
        <v>0</v>
      </c>
      <c r="V31" s="72"/>
    </row>
    <row r="32" spans="1:24" ht="20.25" customHeight="1">
      <c r="A32" s="139" t="s">
        <v>50</v>
      </c>
      <c r="B32" s="140"/>
      <c r="C32" s="66">
        <f>C5+C8+C10+C12+C14+C19+C21+C23</f>
        <v>2649824</v>
      </c>
      <c r="D32" s="123">
        <f>D5+D8+D10+D12+D14+D19+D21+D23</f>
        <v>0</v>
      </c>
      <c r="E32" s="124">
        <f>E5+E8+E10+E12+E14+E19+E21+E23</f>
        <v>0</v>
      </c>
      <c r="F32" s="125">
        <f>F5+F8+F10+F12+F14+F19+F21+F23</f>
        <v>0</v>
      </c>
      <c r="G32" s="126">
        <f>SUM(D32:F32)</f>
        <v>0</v>
      </c>
      <c r="H32" s="129">
        <f>H5+H8+H10+H12+H14+H19+H21+H23</f>
        <v>590588</v>
      </c>
      <c r="I32" s="130">
        <f>I5+I8+I10+I12+I14+I19+I21+I23</f>
        <v>151700</v>
      </c>
      <c r="J32" s="131">
        <f>J5+J8+J10+J12+J14+J19+J21+J23</f>
        <v>151700</v>
      </c>
      <c r="K32" s="126">
        <f>SUM(H32:J32)</f>
        <v>893988</v>
      </c>
      <c r="L32" s="132">
        <f>L5+L8+L10+L12+L14+L19+L21+L23</f>
        <v>567700</v>
      </c>
      <c r="M32" s="133">
        <f>M5+M8+M10+M12+M14+M19+M21+M23</f>
        <v>222700</v>
      </c>
      <c r="N32" s="131">
        <f>N5+N8+N10+N12+N14+N19+N21+N23</f>
        <v>222700</v>
      </c>
      <c r="O32" s="126">
        <f>SUM(L32:N32)</f>
        <v>1013100</v>
      </c>
      <c r="P32" s="132">
        <f>P5+P8+P10+P12+P14+P19+P21+P23</f>
        <v>221200</v>
      </c>
      <c r="Q32" s="133">
        <f>Q5+Q8+Q10+Q12+Q14+Q19+Q21+Q23</f>
        <v>221200</v>
      </c>
      <c r="R32" s="134">
        <f>R5+R8+R10+R12+R14+R19+R21+R23</f>
        <v>300336</v>
      </c>
      <c r="S32" s="126">
        <f>SUM(P32:R32)</f>
        <v>742736</v>
      </c>
      <c r="T32" s="127">
        <f>SUM(G32,K32,O32,S32)</f>
        <v>2649824</v>
      </c>
      <c r="U32" s="128">
        <f>C32-T32</f>
        <v>0</v>
      </c>
      <c r="V32" s="22" t="e">
        <f>V23+#REF!+#REF!+V12+V10+V8+V5</f>
        <v>#REF!</v>
      </c>
      <c r="X32" s="23"/>
    </row>
    <row r="33" spans="2:23" ht="15.6" hidden="1" customHeight="1">
      <c r="B33" s="25" t="s">
        <v>35</v>
      </c>
      <c r="C33" s="67">
        <f>SUM(D32:F32,H32:J32,L32:N32,P32)</f>
        <v>2128288</v>
      </c>
      <c r="M33" s="1"/>
      <c r="N33" s="1"/>
    </row>
    <row r="34" spans="2:23" ht="15.6" hidden="1" customHeight="1">
      <c r="B34" s="28" t="s">
        <v>36</v>
      </c>
      <c r="C34" s="68">
        <v>961408</v>
      </c>
    </row>
    <row r="35" spans="2:23" ht="15.6" hidden="1" customHeight="1">
      <c r="B35" s="29" t="s">
        <v>37</v>
      </c>
      <c r="C35" s="69">
        <f>C33-C34</f>
        <v>1166880</v>
      </c>
    </row>
    <row r="36" spans="2:23" hidden="1"/>
    <row r="37" spans="2:23" hidden="1"/>
    <row r="38" spans="2:23" ht="29.25" hidden="1">
      <c r="B38" s="25" t="s">
        <v>38</v>
      </c>
    </row>
    <row r="39" spans="2:23" ht="15" customHeight="1">
      <c r="C39" s="70"/>
      <c r="T39" s="51"/>
    </row>
    <row r="40" spans="2:23" ht="15" customHeight="1">
      <c r="B40" s="1"/>
      <c r="C40" s="71"/>
      <c r="F40" s="141"/>
      <c r="G40" s="141"/>
      <c r="I40" s="1"/>
      <c r="J40" s="30"/>
      <c r="K40" s="57"/>
      <c r="M40" s="1"/>
      <c r="O40" s="56"/>
      <c r="P40" s="148"/>
      <c r="Q40" s="148"/>
      <c r="R40" s="51"/>
      <c r="U40" s="50"/>
      <c r="V40" s="31"/>
      <c r="W40" s="5"/>
    </row>
    <row r="41" spans="2:23" ht="15" customHeight="1">
      <c r="B41" s="1"/>
      <c r="C41" s="71"/>
      <c r="G41" s="56"/>
      <c r="I41" s="1"/>
      <c r="J41" s="30"/>
      <c r="K41" s="57"/>
      <c r="M41" s="1"/>
      <c r="O41" s="56"/>
      <c r="Q41" s="1"/>
      <c r="R41" s="51"/>
      <c r="U41" s="50"/>
      <c r="V41" s="32"/>
      <c r="W41" s="5"/>
    </row>
    <row r="42" spans="2:23" ht="15" customHeight="1">
      <c r="B42" s="1"/>
      <c r="C42" s="71"/>
      <c r="D42" s="26"/>
      <c r="G42" s="56"/>
      <c r="H42" s="26"/>
      <c r="K42" s="56"/>
      <c r="N42" s="1"/>
      <c r="O42" s="53"/>
      <c r="P42" s="1"/>
      <c r="Q42" s="1"/>
      <c r="R42" s="50"/>
      <c r="S42" s="52"/>
      <c r="T42" s="50"/>
      <c r="U42" s="50"/>
      <c r="V42" s="5"/>
      <c r="W42" s="5"/>
    </row>
    <row r="43" spans="2:23" ht="17.45" customHeight="1">
      <c r="B43" s="1" t="s">
        <v>55</v>
      </c>
      <c r="C43" s="71"/>
      <c r="F43" s="26"/>
      <c r="J43" s="26"/>
      <c r="K43" s="56"/>
      <c r="L43" s="1"/>
      <c r="O43" s="56"/>
      <c r="P43" s="1"/>
      <c r="Q43" s="1"/>
      <c r="R43" s="1"/>
      <c r="T43" s="50"/>
      <c r="U43" s="50"/>
      <c r="V43" s="5"/>
      <c r="W43" s="5"/>
    </row>
    <row r="61" spans="8:8">
      <c r="H61" s="1" t="s">
        <v>51</v>
      </c>
    </row>
  </sheetData>
  <mergeCells count="23">
    <mergeCell ref="A1:U1"/>
    <mergeCell ref="A2:H2"/>
    <mergeCell ref="A3:B4"/>
    <mergeCell ref="C3:C4"/>
    <mergeCell ref="D3:G3"/>
    <mergeCell ref="H3:K3"/>
    <mergeCell ref="L3:O3"/>
    <mergeCell ref="P3:S3"/>
    <mergeCell ref="T3:T4"/>
    <mergeCell ref="U3:U4"/>
    <mergeCell ref="S2:U2"/>
    <mergeCell ref="V3:V4"/>
    <mergeCell ref="A5:B5"/>
    <mergeCell ref="A32:B32"/>
    <mergeCell ref="F40:G40"/>
    <mergeCell ref="A10:B10"/>
    <mergeCell ref="A12:B12"/>
    <mergeCell ref="A21:B21"/>
    <mergeCell ref="A23:B23"/>
    <mergeCell ref="A8:B8"/>
    <mergeCell ref="A14:B14"/>
    <mergeCell ref="A19:B19"/>
    <mergeCell ref="P40:Q40"/>
  </mergeCells>
  <conditionalFormatting sqref="C5:U32">
    <cfRule type="cellIs" dxfId="0" priority="1" operator="lessThan">
      <formula>0</formula>
    </cfRule>
  </conditionalFormatting>
  <printOptions horizontalCentered="1"/>
  <pageMargins left="0" right="0" top="0.39370078740157483" bottom="0.23622047244094491" header="0.15748031496062992" footer="0.11811023622047245"/>
  <pageSetup paperSize="9" scale="75" orientation="landscape" verticalDpi="300" r:id="rId1"/>
  <headerFooter>
    <oddFooter>&amp;CHSRP-MTN026&amp;RPage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HSRP-MTN026 (3rd Revised)</vt:lpstr>
      <vt:lpstr>' HSRP-MTN026 (3rd Revised)'!Print_Area</vt:lpstr>
      <vt:lpstr>' HSRP-MTN026 (3rd Revised)'!Print_Titles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GAP3</cp:lastModifiedBy>
  <cp:lastPrinted>2018-02-09T01:19:53Z</cp:lastPrinted>
  <dcterms:created xsi:type="dcterms:W3CDTF">2016-01-04T03:47:23Z</dcterms:created>
  <dcterms:modified xsi:type="dcterms:W3CDTF">2018-02-09T01:22:05Z</dcterms:modified>
</cp:coreProperties>
</file>